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0827" activeTab="0"/>
  </bookViews>
  <sheets>
    <sheet name="16" sheetId="1" r:id="rId1"/>
  </sheets>
  <externalReferences>
    <externalReference r:id="rId4"/>
  </externalReferences>
  <definedNames>
    <definedName name="_xlnm.Print_Titles" localSheetId="0">'16'!$1:$3</definedName>
  </definedNames>
  <calcPr fullCalcOnLoad="1"/>
</workbook>
</file>

<file path=xl/sharedStrings.xml><?xml version="1.0" encoding="utf-8"?>
<sst xmlns="http://schemas.openxmlformats.org/spreadsheetml/2006/main" count="422" uniqueCount="302">
  <si>
    <t xml:space="preserve">男 </t>
  </si>
  <si>
    <t>男</t>
  </si>
  <si>
    <t>女</t>
  </si>
  <si>
    <t>占比(%)</t>
  </si>
  <si>
    <t>總計</t>
  </si>
  <si>
    <t>編製機關：桃園市政府工務局</t>
  </si>
  <si>
    <t>民國108年度</t>
  </si>
  <si>
    <t>工程名稱</t>
  </si>
  <si>
    <t>資料來源：桃園市政府新建工程處</t>
  </si>
  <si>
    <t>總計
(人)</t>
  </si>
  <si>
    <t>「桃園市市立美術館新建工程委託規劃設計暨監造技術服務」全案第二次細部設計審查會議</t>
  </si>
  <si>
    <t>「桃園市龜山國民運動中心新建工程委託規劃設計及監造技術服務」第1次初步規劃審查會議</t>
  </si>
  <si>
    <t>「楊梅體育園區新建工程第一階段環境影響評估技術服務」第一階段環境影響評估期中報告審查會議</t>
  </si>
  <si>
    <t>「桃園會展中心新建工程委託專案管理暨監造技術服務」採購案評選會議</t>
  </si>
  <si>
    <t>「桃園流行音樂露天劇場新建工程」之設計階段施工安全風險評估報告審查會議</t>
  </si>
  <si>
    <t>「楊梅高級中等學校綜合教學大樓新建工程」需求變更細設審查</t>
  </si>
  <si>
    <t>「桃園流行音樂露天劇場新建工程」採購評選會議</t>
  </si>
  <si>
    <t>「桃園北區客家會館規劃設計及第一期工程委託規劃設計及監造技術服務」第1次細部設計審查會議</t>
  </si>
  <si>
    <t>「桃園市龜山國民運動中心新建工程委託規劃設計及監造技術服務」第2次初步規劃審查會議</t>
  </si>
  <si>
    <t>「桃園市政府後棟建築外牆修復工程委託規劃設計技術服務」第二次細部設計審查會議</t>
  </si>
  <si>
    <t>「桃園市觀音國民運動中心統包新建工程」基本設計審查會議</t>
  </si>
  <si>
    <t>「桃園市政府警察局蘆竹分局辦公廳舍新建統包工程」採購審查小組會議</t>
  </si>
  <si>
    <t>「臺灣客家茶文化館暨周邊景觀工程委託規劃設計技術服務」案設計階段風險評估第3次會議</t>
  </si>
  <si>
    <t>「桃園市政府後棟建築外牆修復工程委託規劃設計技術服務」案之第三次細部設計圖說審查會議</t>
  </si>
  <si>
    <t>「桃園市武陵高中新建專科教室大樓暨停車場統包工程」細部設計第三階段審查會議</t>
  </si>
  <si>
    <t>「桃園流行音樂露天劇場暨國際原住民族文化創意產業園區與財團法人原住民族文化事業基金會永久會址新建工程委託設計及監造」第二期第1次基本設計審查會議</t>
  </si>
  <si>
    <t>「桃園市立楊梅高級中等學校綜合教學大樓新建工程」採購案評選會議</t>
  </si>
  <si>
    <t>「桃園北區客家會館規劃設計及第一期工程」採購案評選會議</t>
  </si>
  <si>
    <t>「桃園市楊梅體育園區新建工程委託規劃設計技術服務」初步規劃併基本設計審查會議</t>
  </si>
  <si>
    <t>「臺灣客家茶文化館暨週邊景觀工程委託規劃設計技術服務」後續擴充工程書圖審查第2次會議</t>
  </si>
  <si>
    <t>「桃園市立美術館新建工程委託規劃設計暨監造技術服務」全案第二次細部設計審查會議</t>
  </si>
  <si>
    <t>龍慈路延伸至台66線道路新闢工程(非都市計畫區)</t>
  </si>
  <si>
    <t>中壢區吉林路道路拓寬工程</t>
  </si>
  <si>
    <t>延平路延伸都外路段(工程第三期)</t>
  </si>
  <si>
    <t>桃42線月桃路(觀音區廣大路(桃40號)1k+500m至中壢區領航北路二段)道路拓寬工程(第二標)</t>
  </si>
  <si>
    <t>桃42線月桃路(觀音區廣大路(桃40號)1k+500m至中壢區領航北路二段)道路拓寬工程(第三標)</t>
  </si>
  <si>
    <t>桃園市平鎮區龍南路(新生路至仁和路)道路拓寬工程</t>
  </si>
  <si>
    <t>平鎮區金陵路五、六段替代道路新闢工程規劃設計作業</t>
  </si>
  <si>
    <t>變更南崁地區都市計畫(部分農業區為道路用地及部分河川區為河川區兼工道路使用)(配合桃園區幸福路延伸至中正路道路新闢工程</t>
  </si>
  <si>
    <t>蘆竹區蘆興南路道路拓寬工程</t>
  </si>
  <si>
    <t>A7二期內道路開闢工程</t>
  </si>
  <si>
    <t>107-108年度「桃園市道路橋梁拓寬及新闢工程委託設計監造」(開口契約)</t>
  </si>
  <si>
    <t>108-109年度「桃園市道路橋梁拓寬及新闢工程委託設計監造」(開口契約)</t>
  </si>
  <si>
    <t>大園區菓林市地重劃</t>
  </si>
  <si>
    <t>桃園市大溪埔頂營區區段徵收工程</t>
  </si>
  <si>
    <t>桃園市中壢中原營區區段徵收工程</t>
  </si>
  <si>
    <t>機場捷運A21站區段徵收工程</t>
  </si>
  <si>
    <t>中壢運動公園區段徵收工程</t>
  </si>
  <si>
    <t>工程規劃設計階段外聘審查委員</t>
  </si>
  <si>
    <t>民國109年度</t>
  </si>
  <si>
    <t>項目16</t>
  </si>
  <si>
    <t>「桃園市龜山國民運動中心新建工程委託規劃設計及監造技術服務」第1次基本設計審查會議</t>
  </si>
  <si>
    <t>「桃園市中壢區青埔國民小學第二期新建校舍工程」採購案評選會議</t>
  </si>
  <si>
    <t>「市立圖書館復旦分館多功能館舍新建工程」案採購審查小組會議</t>
  </si>
  <si>
    <t>「桃園區中路段興建全齡型學前教育與照顧機構工程」第一次基本設計審查會議</t>
  </si>
  <si>
    <t>「市立圖書館復旦分館暨多功能館舍新建工程」之設計階段施工安全風險評估報告審查會議</t>
  </si>
  <si>
    <t>「桃園市立圖書館大溪分館新建工程委託規劃設計及監造技術服務」第一次初步規劃審查會議</t>
  </si>
  <si>
    <t>「楊梅體育園區興建計畫-國家跆拳道暨運動中心新建工程」設計階段施工安全風險評估報告審查會議</t>
  </si>
  <si>
    <t>「桃園會展中心統包工程」基本設計審查會議</t>
  </si>
  <si>
    <t>「亞洲．矽谷創新研發中心統包工程委託專案管理(含監造)技術服務」評選會議</t>
  </si>
  <si>
    <t>「桃園區中路段興建全齡型學前與照顧機構工程(復興幼兒園)」第一次細部設計審查會議</t>
  </si>
  <si>
    <t>「桃園市觀音國民運動中心統包新建工程」第2、3階細部設計審查會議</t>
  </si>
  <si>
    <t>「桃園流行音樂露天劇場暨國際原住民族文化創意產業園區與財團法人原住民族文化事業基金會永久會址新建工程委託設計及監造」第二期原民局文創中心結構審查會議</t>
  </si>
  <si>
    <t>「桃園市立圖書館大溪分館新建工程委託規劃設計及監造技術服務」第一次基本設計審查會議</t>
  </si>
  <si>
    <t>「桃園市武陵高中新建專科教室大樓暨停車場統包工程」設計及施工階段風險評估第二次審查會議</t>
  </si>
  <si>
    <t>「桃園市中壢區青園國民小學校舍新建工程委託規劃設計及監造技術服務」評選會議</t>
  </si>
  <si>
    <t>「桃園市觀音國民運動中心統包新建工程」第2次設計階段風險評估審查會議</t>
  </si>
  <si>
    <t>「桃園區中路段興建全齡型學前教育與照顧機構工程」結構設計審查會議</t>
  </si>
  <si>
    <t>「桃園市楊梅體育園區興建計畫-跆拳道暨運動場館新建工程」採購案評選會議</t>
  </si>
  <si>
    <t>「桃園市桃園區南門國民小學暨西門國民小學拆除整建工程委託規劃設計及監造技術服務」採購案評選會議</t>
  </si>
  <si>
    <t>「桃園市桃園區南門國民小學暨西門國民小學校舍拆除整建工程委託規劃設計及監造技術服務」南門國小部分之第1次初步規劃審查會議</t>
  </si>
  <si>
    <t>「桃園市大溪區內柵國民小學北棟校舍拆除重建工程委託規劃設計及監造技術服務」採購評選會議</t>
  </si>
  <si>
    <t>「桃園市立美術館新建工程委託規劃設計及監造技術服務」結構設計審查會議</t>
  </si>
  <si>
    <t>「桃園市立美術館新建工程」第二次採購工作及審查小組會議</t>
  </si>
  <si>
    <t>「桃園市立美術館新建工程委託規劃設計暨監造技術服務」美術館本館細部設計審查會議</t>
  </si>
  <si>
    <t>「桃園市龜山國民運動中心新建工程委託規劃設計及監造技術服務」第1次結構審查會議</t>
  </si>
  <si>
    <t>「桃園流行音樂露天劇場暨國際原住民族文化創意產業園區與財團法人原住民族文化事業基金會永久會址新建工程委託設計及監造」第二期原民局文創中心第2次細部設計審查會議</t>
  </si>
  <si>
    <t>「桃園市立圖書館大溪分館新建工程委託規劃設計及監造技術服務」第二次基本設計審查會議</t>
  </si>
  <si>
    <t>「桃園市永和中繼市場新建工程」採購評選會議</t>
  </si>
  <si>
    <t>「平鎮地政事務所暨南勢行政園區大樓新建工程」第1次重啟基本設計暨結構審查會議</t>
  </si>
  <si>
    <t>「桃園市武陵高中新建專科教室大樓暨停車場統包工程」細部設計第四階段審查會議</t>
  </si>
  <si>
    <t>「桃園市觀音區多功能場館新建統包工程」第一次基本設計審查會議</t>
  </si>
  <si>
    <t>「桃園市觀音區多功能場館新建統包工程」第二次基本設計審查會議</t>
  </si>
  <si>
    <t>「亞洲·矽谷創新研發中心統包工程委託專案管理(含監造)技術服務」工作執行計畫書(含BIM、PMIS工作執行計畫書)審查會議</t>
  </si>
  <si>
    <t>「桃園市立文青國民中小學校舍新建工程委託規劃設計及監造技術服務案」第一次初步規劃審查會議</t>
  </si>
  <si>
    <t>「桃園市觀音區多功能場館新建統包工程」第三次基本設計審查會議</t>
  </si>
  <si>
    <t>「桃園市平鎮區山豐國民小學新建綜合活動中心工程」第二次細部設計審查會議</t>
  </si>
  <si>
    <t>「桃園流行音樂露天劇場暨國際原住民族文化創意產業園區與財團法人原住民族文化事業基金會永久會址新建工程委託設計及監造」性別影響評估審查會議</t>
  </si>
  <si>
    <t>「桃園會展中心統包工程」設計階段風險評估報告審查會議</t>
  </si>
  <si>
    <t>「桃園市觀音國民運動中心統包新建工程」第4階段(裝修、機電、景觀、排水工程)細部設計審查會議</t>
  </si>
  <si>
    <t>「桃園市龜山國民運動中心新建工程委託規劃設計及監造技術服務」第2次細部設計審查會議</t>
  </si>
  <si>
    <t>「桃園市立文青國民中小學校舍新建工程規劃設計及監造技術服務」第二次初步規劃設計審查會議</t>
  </si>
  <si>
    <t>「桃園市立美術館願景館暨基地灌渠改道工程」之鋼構焊道試驗程序研討會議</t>
  </si>
  <si>
    <t>「桃園市中壢區青園國民小學校舍新建工程委託規劃設計及監造技術服務案」第1次初步規劃設計審查會議</t>
  </si>
  <si>
    <t>「桃園市平鎮區山豐國民小學新建綜合活動中心工程」第3次細部設計審查會議</t>
  </si>
  <si>
    <t>「國際原住民族文化創意產業園區新建工程」案採購審查小組會議</t>
  </si>
  <si>
    <t>「桃園區中路段興建全齡型學前與照顧機構工程」案，第1次設計階段風險評估會議</t>
  </si>
  <si>
    <t>「桃園市中路段興建全齡型學前教育與照顧機構工程」採購案，採購評選會議</t>
  </si>
  <si>
    <t>「桃園會展中心統包工程」設計階段風險評估報告第2次審查會議</t>
  </si>
  <si>
    <t>「桃園市平鎮區龍慈軍民活動中心新建工程」第1次初步規劃設計審查會議</t>
  </si>
  <si>
    <t>「亞洲·矽谷創新研發中心統包工程委託專案管理(含監造)技術服務」工作執行計畫書(含BIM、PMIS工作執行計畫書)第二次審查會議</t>
  </si>
  <si>
    <t>「桃園會展中心統包工程」第一階段細部設計審查會議</t>
  </si>
  <si>
    <t>「國際原住民族文化創意產業園區新建工程」（1090710-A2）採購案評選會議</t>
  </si>
  <si>
    <t>「桃園市立美術館新建工程」案之機電項目規範及預算檢討會議</t>
  </si>
  <si>
    <t>「桃園市政府警察局蘆竹分局辦公廳舍新建統包工程」第1次細部設計審查會議</t>
  </si>
  <si>
    <t>「桃園市中壢區青園國民小學校舍新建工程委託規劃設計及監造技術服務」第2次初步規劃審查會議</t>
  </si>
  <si>
    <t>「桃園市大溪區內柵國民小學北棟校舍拆除重建工程委託規劃設計及監造技術服務」第1次基本設計審查會議</t>
  </si>
  <si>
    <t>「桃園市桃園區南門國民小學曁西門國民小學校舍拆除整建工程委託規劃設計及監造技術服務」第1次基本設計審查會議</t>
  </si>
  <si>
    <t>「桃園市大園區青山段441地號新建公共化幼兒園園舍工程委託規劃設計及監造技術服務」採購案評選會議</t>
  </si>
  <si>
    <t>「桃園市立文青國民中小學校舍新建工程委託規劃設計及監造技術服務案」第一次基本設計審查會議</t>
  </si>
  <si>
    <t>「桃園市桃園區南門國民小學暨西門國民小學校舍拆除整建工程委託規劃設計及監造技術服務」第2次基本設計審查會議</t>
  </si>
  <si>
    <t>「桃園區中路段興建全齡型學前教育與照顧機構工程」暨「桃園市桃園區南門國民小學拆除整建工程」交通動線研議會議</t>
  </si>
  <si>
    <t>「桃園市立美術館新建工程」採購評選會議</t>
  </si>
  <si>
    <t>「107年度配合工程需求樹木移植作業委託專業服務開口契約」配合「桃園市政府後棟建築外牆修復工程委託規劃設計技術服務」預定外牆工程期程於109年12月進行移植審查小組會議</t>
  </si>
  <si>
    <t>「桃園市政府警察局蘆竹分局辦公廳舍新建統包工程」第二階段細部設計審查會議</t>
  </si>
  <si>
    <t>「平鎮地政事務所暨南勢行政園區大樓新建工程」第一次細部設計審查會議</t>
  </si>
  <si>
    <t>「桃園市觀音區多功能場館新建統包工程」細部設計第一階段審查會議</t>
  </si>
  <si>
    <t>「桃園市中壢區青園國民小學校舍新建工程委託規劃設計及監造技術服務」第一次基本設計審查會議</t>
  </si>
  <si>
    <t>「桃園市立文青國民中小學校舍新建工程委託規劃設計及監造技術服務案」基地假植區部分樹木會勘</t>
  </si>
  <si>
    <t>「桃園市桃園區南門國民小學暨西門國民小學校舍拆除整建工程委託規劃設計及監造技術服務」第1次細部設計審查會議</t>
  </si>
  <si>
    <t>「桃園市桃園區南門國民小學暨西門國民小學拆除整建工程」採購審查小組會議</t>
  </si>
  <si>
    <t>「桃園市政府警察局蘆竹分局辦公廳舍新建統包工程」第1次設計階段風險評估會議</t>
  </si>
  <si>
    <t>「桃園會展中心統包工程」施工階段風險評估報告書審查會議</t>
  </si>
  <si>
    <t>「桃園會展中心統包工程」第三階段細部設計審查會議</t>
  </si>
  <si>
    <t>「桃園市大園區青山段441地號新建公共化幼兒園園舍工程」第1次初步規劃審查會議</t>
  </si>
  <si>
    <t>「桃園市立圖書館埔頂分館暨親子館興建工程委託規劃設計及監造技術服務」勞務採購案之評選會議</t>
  </si>
  <si>
    <t>「桃園市大溪區內柵國民小學北棟校舍拆除重建工程委託規劃設計及監造技術服務」案第1次細部設計審查會議</t>
  </si>
  <si>
    <t>「觀音區多功能場館新建統包工程」設計暨施工階段風險評估審查會議</t>
  </si>
  <si>
    <t>「亞洲·矽谷創新研發中心統包工程」空調審查會議</t>
  </si>
  <si>
    <t>「臺灣客家茶文化館暨周邊景觀工程委託規劃設計技術服務」跨橋工程細部設計審查會議</t>
  </si>
  <si>
    <t>「國立空中大學桃園學習指導中心新建工程委託規劃設計及監造技術服務」採購案評選會議</t>
  </si>
  <si>
    <t>「內柵國小北棟校舍拆除重建工程」辦理第1次設計階段風險評估會議</t>
  </si>
  <si>
    <t>桃42線月桃路(觀音區廣大路(桃40號)1k
+500m至中壢區領航北路二段)道路拓寬工程委託規劃設計技術服務(第二標)</t>
  </si>
  <si>
    <t>桃42線月桃路(觀音區廣大路(桃40號
)1k+500m至中壢區領航北路二段)道路拓寬工程委託規劃設計技術服務(第三標)</t>
  </si>
  <si>
    <t>桃園市平鎮區龍南路(新生路至仁和路)道路拓寬工程委託規劃設計及監造技術服務</t>
  </si>
  <si>
    <t>108-109年度「桃園市道路橋梁拓寬及新闢工程委託設計監造」(開口契約2)</t>
  </si>
  <si>
    <t>變更『中壢平鎮都市計畫區』及『高速公路中壢及內壢交流道附近特定區』都市計畫(部分農業區、文教及工業區為道路用地)(配合生活圈二號道路延伸至中壢區五權段計畫道路新闢工程)」</t>
  </si>
  <si>
    <t>「桃園機場捷運緊急停靠站(A9a)至坑口站(A11)橋下道路及人行空間改善工程委託規劃設計技術服務」(第二期)</t>
  </si>
  <si>
    <t>「桃園市桃園區南門國民小學暨西門國民小學拆除整建工程委託規劃設計及監造技術服務」設計風險評估審查會議</t>
  </si>
  <si>
    <t>「桃園市觀音區多功能場館新建統包工程」細部設計第二之一階段審查會議</t>
  </si>
  <si>
    <t>「桃園會展中心統包工程」第二階段細部設計審查會議</t>
  </si>
  <si>
    <t>「平鎮地政事務所暨南勢行政園區大樓新建工程」第二次細部設計審查會議</t>
  </si>
  <si>
    <t>民國110年度</t>
  </si>
  <si>
    <t>「2022世界客家博覽會主場館統包工程委託專案管理(含監造)技術服務」採購評選會議</t>
  </si>
  <si>
    <t>「2022世界客家博覽會主場館統包工程」採購審查小組會議</t>
  </si>
  <si>
    <t>「國立空中大學桃園學習指導中心新建工程委託規劃設計及監造技術服務」第1次初步規劃審查會議</t>
  </si>
  <si>
    <t>「桃園市政府警察局蘆竹分局辦公廳舍新建統包工程」第三階段細部設計(地下層結構體)審查會議</t>
  </si>
  <si>
    <t>「桃園市政府後棟建築北側結構外牆修復工程委託監造技術服務」採購案評選會議</t>
  </si>
  <si>
    <t>「桃園市政府警察局蘆竹分局辦公廳舍新建統包工程」營建剩餘土石方之有價料或非有價料土質種類會議</t>
  </si>
  <si>
    <t>「桃園市政府警察局蘆竹分局辦公廳舍新建統包工程」第2次第三階段細部設計(地下層結構體)審查會議</t>
  </si>
  <si>
    <t>「桃園市政府後棟建築北側結構外牆修復工程」採購評選會議</t>
  </si>
  <si>
    <t>「桃園市大園區青山段441地號新建公共幼兒園園舍工程委託規劃設計及監造技術服務」第1次基本設計審查會議</t>
  </si>
  <si>
    <t>「桃園市中壢區青園國民小學校舍新建工程」案設計階段風險評估審查會議</t>
  </si>
  <si>
    <t>「桃園市中壢區青園國民小學校舍新建工程委託規劃設計及監造技術服務」國小校舍第1次細部設計併校園規劃審查會議</t>
  </si>
  <si>
    <t>「財團法人原住民族文化事業基金會暨財團法人原住民族語言研究發展基金會永久會址」第2次基本設計審查會議</t>
  </si>
  <si>
    <t>「桃園市立文青國民中小學校舍新建工程委託規劃設計及監造技術服務案」第一次細部設計審查會議</t>
  </si>
  <si>
    <t>「興南非營利幼兒園新建統包工程」採購評選會議</t>
  </si>
  <si>
    <t>「桃園市中壢區青園國民小學第一期新建校舍工程」工程採購審查小組會議</t>
  </si>
  <si>
    <t>「桃園市立圖書館埔頂分館暨親子館興建工程委託規劃設計及監造技術服務」第1次初步規劃審查會議</t>
  </si>
  <si>
    <t>「平鎮地政事務所暨南勢行政園區大樓新建工程」案採購審查小組會議</t>
  </si>
  <si>
    <t>「桃園市立文青國民中小學校舍新建工程案」工程採購審查小組會議</t>
  </si>
  <si>
    <t>「桃園市桃園區南門國民小學暨西門國民小學拆除整建工程」採購評選會議</t>
  </si>
  <si>
    <t>「桃園市大園區青山段441地號新建公共幼兒園園舍工程委託規劃設計及監造技術服務」案第1次細部設計審查會議</t>
  </si>
  <si>
    <t>「桃園市中壢殯葬服務中心火化場暨停車場新建工程」第1次初步規劃審查會議</t>
  </si>
  <si>
    <t>0「市立圖書館復旦分館暨多功能館舍新建工程技術服務案－公29景觀及迴廊工程」第1次基本設計審查會議</t>
  </si>
  <si>
    <t>「平鎮地政事務所暨南勢行政園區大樓新建工程委託監造技術服務」案採購評選會議</t>
  </si>
  <si>
    <t>「桃園市大園區青山段441地號新建公共幼兒園園舍工程」第2次細部設計審查會議</t>
  </si>
  <si>
    <t>「桃園市大園區青山段441地號新建公共幼兒園園舍工程」第1次設計階段風險評估會議</t>
  </si>
  <si>
    <t>「興南非營利幼兒園新建統包工程」基本設計審查會議</t>
  </si>
  <si>
    <t>「桃園市中壢區青園國民小學第一期新建校舍工程」採購評選會議</t>
  </si>
  <si>
    <t>「國立空中大學桃園學習指導中心新建工程委託規劃設計及監造技術服務」第1次基本設計審查會議</t>
  </si>
  <si>
    <t>「桃園市大園區青山段441地號新建公共化幼兒園園舍工程」第2次設計階段風險評估會議</t>
  </si>
  <si>
    <t>「桃園文學館新建工程委託規劃設計監造技術服務」第1次工程招標文件審查會議</t>
  </si>
  <si>
    <t>「舊司法園區辦公廳舍整修統包工程」基本設計審查會議外聘委員出席費及交通費</t>
  </si>
  <si>
    <t>「桃園市桃園區中路三段93及93-1地號新建公共化幼兒園園舍統包工程」採購評選會議</t>
  </si>
  <si>
    <t>「國立空中大學桃園學習指導中心新建工程委託規劃設計及監造技術服務」第2次基本設計審查會議</t>
  </si>
  <si>
    <t>「財團法人原住民族文化事業基金會暨財團法人原住民族語言發展研究基金會永久會址新建工程」採購審查小組會議</t>
  </si>
  <si>
    <t>「桃園市立文青國民中小學校舍新建工程」設計階段第2次風險評估審查會議</t>
  </si>
  <si>
    <t>「桃園市立圖書館大溪分館新建工程委託規劃設計及監造技術服務」第2次細部設計審查會議</t>
  </si>
  <si>
    <t>「財團法人原住民族文化事業基金會暨財團法人原住民族語言研究發展基金會永久會址」設計階段第2次施工安全風險評估會議</t>
  </si>
  <si>
    <t>「財團法人原住民族文化事業基金會暨財團法人原住民族語言研究發展基金會永久會址」第2次細部設計審查會議</t>
  </si>
  <si>
    <t>「桃園市立圖書館埔頂分館暨親子館興建工程委託規劃設計及監造技術服務」基地轉向方案及第2次初步規劃審查會議</t>
  </si>
  <si>
    <t>「桃園市桃園區龍山國民小學春風樓校舍拆除整建工程委託規劃設計及監造技術服務」採購評選會議</t>
  </si>
  <si>
    <t>「桃園市平鎮區龍慈軍民活動中心新建工程委託規劃設計及監造技術服務」第1次基本設計審查會議</t>
  </si>
  <si>
    <t>「桃園市楊梅區楊光國民中小學綜合活動中心新建工程委託規劃設計及監造技術服務」採購評選會議</t>
  </si>
  <si>
    <t>「市立圖書館復旦分館暨多功能館舍新建工程－公29景觀及迴廊工程」第1次細部階段設計審查會議</t>
  </si>
  <si>
    <t>「國立空中大學桃園學習指導中心新建工程委託規劃設計及監造技術服務」案地質鑽探報告審查會議</t>
  </si>
  <si>
    <t>「舊司法園區辦公廳舍整修統包工程」第一次細部設計審查會議</t>
  </si>
  <si>
    <t>「財團法人原住民族文化事業基金會暨財團法人原住民族語言研究發展基金會永久會址新建工程」採購評選會議</t>
  </si>
  <si>
    <t>「桃園市立圖書館大溪分館新建工程委託規劃設計及監造技術服務案」第1次監造計畫審查會議</t>
  </si>
  <si>
    <t>龜山區A7二期內道路開闢工程</t>
  </si>
  <si>
    <t>桃園機場捷運緊急停靠站(A9a)至坑口站(A11)橋下道路及人行空間改善工程委託規劃設計技術服務(第二期)</t>
  </si>
  <si>
    <t>桃園市平鎮東龍科技園區聯外道路拓寬工程</t>
  </si>
  <si>
    <t>生活圈(和強路至介壽路)道路新闢工程</t>
  </si>
  <si>
    <t>桃園區祥鷺埤塘生態公園周邊都市計畫道路新闢工程</t>
  </si>
  <si>
    <t>桃園市大園都市計畫（民生南路西側）及大園都市計畫（國際路南側）區段徵收工程</t>
  </si>
  <si>
    <t>民國111年度</t>
  </si>
  <si>
    <t>「亞洲·矽谷創新研發中心新建工程委託規劃設計技術服務」基本設計報告書圖審查會議</t>
  </si>
  <si>
    <t>「桃園地方檢察署檢察長暨檢察官職務宿舍統包工程」案工程採購審查小組會議</t>
  </si>
  <si>
    <t>「桃園市中壢殯葬服務中心火化場暨停車場新建工程委託規劃設計及監造技術服務」第1次細部設計審查會議</t>
  </si>
  <si>
    <t>「桃園市桃園區中路二段285地號、三民段233地號新建公共化幼兒園園舍工程委託規劃設計及監造技術服務案」初步規劃審查會議</t>
  </si>
  <si>
    <t>「中壢區前寮段1472地號及東寮段331地號幼兒園園舍工程委託規劃設計及監造技術服務」初步規劃設計審查會議</t>
  </si>
  <si>
    <t>「桃園市龍岡運動中心新建工程委託規劃設計及監造技術服務」第一次細部設計審查會議</t>
  </si>
  <si>
    <t>「桃園市桃園區龍山國民小學春風樓校舍拆除整建工程委託規劃設計及監造技術服務」第2次初步規劃審查會議</t>
  </si>
  <si>
    <t>「桃園市八德區興豐段1486、1487地號公共化幼兒園、大成段88-1、93地號公共化幼兒園及大成國小後門新建工程委託規劃設計及監造技術服務」採購評選會議</t>
  </si>
  <si>
    <t>「國立空中大學桃園學習指導中心新建工程委託規劃設計及監造技術服務」第3次細部設計審查會議</t>
  </si>
  <si>
    <t>「桃園市龍岡運動中心新建工程委託規劃設計及監造技術服務」第一次設計階段風險評估會議</t>
  </si>
  <si>
    <t>「桃園市八德區多功能農村教育館新建工程委託規劃設計及監造技術服務」採購評選會議</t>
  </si>
  <si>
    <t>「國立空中大學桃園學習指導中心新建工程委託規劃設計及監造技術服務」工程採購審查小組會議</t>
  </si>
  <si>
    <t>「桃園市立美術館新建工程委託規劃設計暨監造技術服務」案之人行連通空橋結構基礎型式審查會議</t>
  </si>
  <si>
    <t>「桃園市大園區潮音國小遷校工程委託規劃設計及監造技術服務」第1次基本設計暨地質鑽探報告審查會議</t>
  </si>
  <si>
    <t>「桃園市立經國高中教學大樓工程委託規劃設計及監造技術服務」採購評選會議</t>
  </si>
  <si>
    <t>「桃園市中壢區龍興國民小學新建校舍工程暨桃園市中壢區雙嶺段1324地號公共幼兒園新建校舍工程委託規劃設計及監造技術服務」第1次基本設計審查會議</t>
  </si>
  <si>
    <t>「桃園市桃園區中路二段285地號、三民段233地號新建公共化幼兒園園舍工程委託規劃設計及監造技術服務」第2次設計階段風險評估會議</t>
  </si>
  <si>
    <t>「桃園市立文青國民中小學校舍新建工程委託規劃設計及監造技術服務」第一期工程後續擴充工程第3次細部設計審查會議</t>
  </si>
  <si>
    <t>「桃園市中壢殯葬服務中心火化場暨停車場新建工程」第2次監造計畫審查會議</t>
  </si>
  <si>
    <t>「桃園市立環北國民中學新建校舍工程暨光明非營利幼兒園園舍工程委託規劃設計及監造技術服務」第一次基本設計審查會議</t>
  </si>
  <si>
    <t>「桃園市大園區潮音國小遷校工程委託規劃設計及監造技術服務」採購評選會議</t>
  </si>
  <si>
    <t>「桃園市中壢區龍興國民小學新建校舍工程暨桃園市中壢區雙嶺段1324地號公共幼兒園新建校舍工程委託規劃設計及監造技術服務」採購評選會議</t>
  </si>
  <si>
    <t>「桃園市八德區興豐段1486、1487地號公共化幼兒園、大成段88-1、93地號公共化幼兒園及大成國小後門新建工程委託規劃設計及監造技術服務」初步規劃審查會</t>
  </si>
  <si>
    <t>「中壢區前寮段1472地號及東寮段331地號幼兒園園舍工程委託規劃設計及監造技術服務」第二次基本設計審查會議</t>
  </si>
  <si>
    <t>「桃園市立圖書館埔頂分館暨親子館新建工程委託規劃設計及監造技術服務」設計階段風險評估審查會</t>
  </si>
  <si>
    <t>「2023世界客家博覽會世界館（亞洲矽谷IOT展廳）統包工程」第二階段細部設計審查會議</t>
  </si>
  <si>
    <t>「桃園市桃園區龍山國民小學春風樓校舍拆除整建工程委託規劃設計及監造技術服務」第2次基本設計暨地質鑽探審查會</t>
  </si>
  <si>
    <t>「桃園市立環北國民中學新建校舍工程暨光明非營利幼兒園園舍工程委託規劃設計及監造技術服務」初步規劃審查會議</t>
  </si>
  <si>
    <t>「2023世界客家博覽會世界館（亞洲矽谷IOT展廳）統包工程」第2次設計風險評估會議</t>
  </si>
  <si>
    <t>「八德區興豐段2576地號及453地號新建公共化幼兒園園舍工程委託規劃設計及監造技術服務」第1次基本設計暨地質鑽探報告審查會議</t>
  </si>
  <si>
    <t>「桃園市楊梅區楊光國民中小學綜合活動中心新建工程委託規劃設計及監造技術服務」第2次基本設計暨地質鑽探審查會議</t>
  </si>
  <si>
    <t>「桃園市龜山國民運動中心新建工程委託規劃設計及監造技術服務」重啟第一次細部設計審查會議</t>
  </si>
  <si>
    <t>「桃園市八德區多功能農村館新建工程委託規劃設計及監造技術服務」初步規劃審查會議</t>
  </si>
  <si>
    <t>「中壢區前寮段1472地號及東寮段331地號幼兒園園舍工程委託規劃設計及監造技術服務」第三次基本設計審查會議</t>
  </si>
  <si>
    <t>「桃園市立美術館新建工程委託規劃設計暨監造技術服務」之人行連通空橋第一次細部設計審查會議</t>
  </si>
  <si>
    <t>「桃園市桃園區中路三段93及93-1地號新建公共化幼兒園園舍統包工程」第一次設計階段風險評估會議</t>
  </si>
  <si>
    <t>「亞洲．矽谷創新研發中心新建工程委託規劃設計技術服務」設計階段風險評估審查會議</t>
  </si>
  <si>
    <t>「亞洲．矽谷創新研發中心新建工程」採購審查小組會議</t>
  </si>
  <si>
    <t>「桃園區殯葬綜合大樓暨立體停車場新建工程委託規劃設計及監造技術服務」第一次基本設計審查會議</t>
  </si>
  <si>
    <t>「國立空中大學桃園學習指導中心新建工程委託規劃設計及監造技術服務」第一次監造計畫審查會議</t>
  </si>
  <si>
    <t>「蘆竹行政園區大樓新建工程委託專案管理(不含監造)技術服務」採購評選會議</t>
  </si>
  <si>
    <t>「111-112年度建築工程委託專案管理技術服務開口契約(不含監造)」採購評選會議</t>
  </si>
  <si>
    <t>「國立空中大學桃園學習指導中心新建工程委託規劃設計及監造技術服務」第一次設計風險評估報告會議</t>
  </si>
  <si>
    <t>「桃園市立圖書館埔頂分館暨親子館興建工程委託規劃設計及監造技術服務」第2次細部設計審查會議</t>
  </si>
  <si>
    <t>「亞洲．矽谷創新研發中心新建工程委託規劃設計技術服務」第二次設計階段風險評估審查會議</t>
  </si>
  <si>
    <t>「桃園市中壢殯葬服務中心火化場暨停車場新建工程」採購工作及審查小組會議</t>
  </si>
  <si>
    <t>「桃園市桃園區龍山國民小學春風樓校舍拆除整建工程委託規劃設計及監造技術服務」第1次細部設計審查會議</t>
  </si>
  <si>
    <t>「桃園市中壢殯葬服務中心火化場暨停車場新建工程」第2次採購工作及審查小組會議</t>
  </si>
  <si>
    <t>「桃園市中壢殯葬服務中心火化場暨停車場新建工程委託規劃設計及監造技術服務」案設計風險評估審查會</t>
  </si>
  <si>
    <t>「桃園市中壢殯葬服務中心火化場暨停車場新建工程委託規劃設計及監造技術服務」案設計風險評估審查會議</t>
  </si>
  <si>
    <t>「桃園市中壢殯葬服務中心火化場暨停車場新建工程委託規劃設計及監造技術服務」第2次細部設計審查會議</t>
  </si>
  <si>
    <t>「桃園市中壢殯葬服務中心火化場暨停車場新建工程」第1次監造計畫審查會議</t>
  </si>
  <si>
    <t>「桃園市中壢區龍興國民小學新建校舍工程暨桃園市中壢區雙嶺段1324地號公共幼兒園新建校舍工程委託規劃設計及監造技術服務」第1次初步規劃審查會議</t>
  </si>
  <si>
    <t>「國立空中大學桃園學習指導中心新建工程委託規劃設計及監造技術服務」第2次設計風險評估報告會議</t>
  </si>
  <si>
    <t>「桃園市立環北國民中學新建校舍工程暨光明非營利幼兒園園舍工程委託規劃設計及監造技術服務」第三次初步規劃審查會議</t>
  </si>
  <si>
    <t>「桃園市大園區潮音國小遷校工程委託規劃設計及監造技術服務」第1次初步規劃審查會議</t>
  </si>
  <si>
    <t>「桃園市八德區興豐段2576地號及453地號新建公共化幼兒園園舍工程委託規劃設計及監造技術服務案」第2次基本設計審查會議</t>
  </si>
  <si>
    <t>「桃園市龍岡運動中心新建工程」採購工作及審查小組案會議</t>
  </si>
  <si>
    <t>「桃園市桃園區中路三段93及93-1地號新建公共化幼兒園園舍統包工程」經費第2階段細部審查會議</t>
  </si>
  <si>
    <t>「桃園市立美術館新建工程委託規劃設計暨監造技術服務」案之人行連通空橋結構第2次基礎型式審查會議</t>
  </si>
  <si>
    <t>「桃園市桃園區龍山國民小學春風樓校舍拆除整建工程委託規劃設計及監造技術服務」第1次基本設計暨地質鑽探審查會議</t>
  </si>
  <si>
    <t>「桃園市桃園區中路二段285地號、三民段233地號新建公共化幼兒園園舍工程委託規劃設計及監造技術服務案」基本設計暨地質鑽探報告審查會議</t>
  </si>
  <si>
    <t>「中壢區前寮段1472地號及東寮段331地號化幼兒園園舍工程委託規劃設計監造技術服務」第一次基本設計審查會議</t>
  </si>
  <si>
    <t>「桃園市楊梅區楊光國民中小學綜合活動中心新建工程委託規劃設計及監造技術服務」第1次基本設計暨地質鑽探審查會議</t>
  </si>
  <si>
    <t>「桃園市立圖書館埔頂分館暨親子館新建工程委託規劃設計及監造技術服務」細部設計審查會議</t>
  </si>
  <si>
    <t>「亞洲．矽谷創新研發中心新建工程委託規劃設計技術服務」細部設計報告書圖審查會議</t>
  </si>
  <si>
    <t>「桃園市桃園區中路三段93及93-1地號新建公共化幼兒園園舍統包工程」第2次設計階段風險評估會議</t>
  </si>
  <si>
    <t>「桃園市八德區多功能農村館新建工程委託規劃設計及監造技術服務」第2次初步規劃審查會議</t>
  </si>
  <si>
    <t>「桃園市立環北國民中學新建校舍工程暨光明非營利幼兒園園舍工程委託規劃設計及監造技術服務」第2次初步規劃審查會議</t>
  </si>
  <si>
    <t>「桃園市立文青國民中小學校舍新建工程委託規劃設計及監造技術服務」一期後擴工程第1次細部設計審查會議</t>
  </si>
  <si>
    <t>「桃園市桃園區中路二段285地號、三民段233地號新建公共化幼兒園園舍工程委託規劃設計及監造技術服務案」細部設計階段審查會議</t>
  </si>
  <si>
    <t>「桃園市政府公教人員訓練中心(含警訓中心)新建工程委託專案管理(不含監造)技術服務」採購評選會議</t>
  </si>
  <si>
    <t>「桃園市立美術館新建工程委託規劃設計暨監造技術服務」之人行連通空橋第2次細部設計審查會議</t>
  </si>
  <si>
    <t>「桃園市八德區興豐段1486、1487地號公共化幼兒園、大成段88-1、93地號公共化幼兒園及大成國小後門新建工程委託規劃設計及監造技術服務」基本設計暨地質鑽探報告審查會議</t>
  </si>
  <si>
    <t>「桃園市桃園區中路二段285地號、三民段233地號新建公共化幼兒園園舍工程委託規劃設計及監造技術服務」細部設計階段第2次審查會議</t>
  </si>
  <si>
    <t>「桃園市中壢區自立國民小學新建活動中心工程委託規劃設計及監造技術服務」採購評選會議</t>
  </si>
  <si>
    <t>「桃園市立文青國民中小學校舍新建工程委託規劃設計及監造技術服務」一期後擴工程第2次細部設計審查會議</t>
  </si>
  <si>
    <t>「桃園市桃園區龍山國民小學春風樓校舍拆除整建工程委託規劃設計及監造技術服務」第2次細部設計審查會議</t>
  </si>
  <si>
    <t>「桃園市大園區潮音國小遷校工程委託規劃設計及監造技術服務」第2次初步規劃審查會議</t>
  </si>
  <si>
    <t>「桃園市龍岡全民運動館新建工程」第1次監造計畫書審查會議</t>
  </si>
  <si>
    <t>「桃園市平鎮區龍慈軍民活動中心新建工程委託規劃設計及監造技術服務」細部設計報告書圖審查會議</t>
  </si>
  <si>
    <t>「桃園市中壢區龍興國民小學新建校舍工程暨桃園市中壢區雙嶺段1324地號公共幼兒園新建校舍工程委託規劃設計及監造技術服務」第2次初步規劃審查會議</t>
  </si>
  <si>
    <t>「國立空中大學桃園學習指導中心新建工程委託規劃設計及監造技術服務」第3次設計風險評估報告會議</t>
  </si>
  <si>
    <t>「桃園市立圖書館埔頂分館暨親子館興建工程委託規劃設計及監造技術服務」第3次細部設計審查會議</t>
  </si>
  <si>
    <t>「桃園市八德區多功能農村館新建工程委託規劃設計及監造技術服務」基本設計暨地質鑽探審查會議</t>
  </si>
  <si>
    <t>「亞洲.矽谷創新研發中心新建工程」採購評選會議</t>
  </si>
  <si>
    <t>「桃園地方檢察署檢察長暨檢察官職務宿舍統包工程」採購評選會議</t>
  </si>
  <si>
    <t>「桃園市桃園區中路二段285地號、三民段233地號新建公共化幼兒園園舍工程委託規劃設計及監造技術服務」第1次設計階段風險評估會議</t>
  </si>
  <si>
    <t>「桃園市八德區興豐段1486、1487地號公共化幼兒園、大成段88-1、93地號公共化幼兒園及大成國小後門新建工程委託規劃設計及監造技術服務」第1次細部設計審查會議</t>
  </si>
  <si>
    <t>「中壢區前寮段1472地號及東寮段331地號幼兒園園舍工程委託規劃設計及監造技術服務」細部設計審查會議</t>
  </si>
  <si>
    <t>延平路延伸都外路段工程(第三期)</t>
  </si>
  <si>
    <t>A7二期計畫道路開闢工程(變一)</t>
  </si>
  <si>
    <t>變更『中壢平鎮都市計畫區』及『高速公路中壢及內壢交流道附近特定區』都市計畫(部分農業區、文教及工業區為道路用地)(配合生活圈二號道路延伸至中壢區五權段計畫道路新闢工程)</t>
  </si>
  <si>
    <t>桃園市虎頭山三聖路延伸至省道台1線道路新闢工程</t>
  </si>
  <si>
    <t>大溪區大漢溪左岸新闢道路工程</t>
  </si>
  <si>
    <t>桃42線月桃路(第三標)</t>
  </si>
  <si>
    <t>「桃園機場捷運緊急停靠站(A9a)至坑口站(A11)橋下道路及人行空間改善工程委託規劃設計技術服務」(第二期)案</t>
  </si>
  <si>
    <t>草漯第一、三、六區整體開發單元市地重劃統包工程毗鄰道路開闢工程</t>
  </si>
  <si>
    <t>楊梅區楊新路一段406巷道路瓶頸段改善工程</t>
  </si>
  <si>
    <t>桃園市大溪埔頂營區區段徵收工程委託設計監造技術服務</t>
  </si>
  <si>
    <t>桃園市大湳森林公園區段徵收開發工程</t>
  </si>
  <si>
    <t>大園都市計畫民生南路西側、大園都市計畫國際路南側區段徵收工程</t>
  </si>
  <si>
    <t>桃園市中壢運動公園區段徵收工程」滯洪池抽水站工程</t>
  </si>
  <si>
    <t>桃園市大溪行政園區區段徵收開發工程</t>
  </si>
  <si>
    <t>平鎮區永豐市地重劃工程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</si>
</sst>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
    <numFmt numFmtId="188" formatCode="[$-404]AM/PM\ hh:mm:ss"/>
    <numFmt numFmtId="189" formatCode="_-* #,##0.0_-;\-* #,##0.0_-;_-* &quot;-&quot;?_-;_-@_-"/>
    <numFmt numFmtId="190" formatCode="_-* #,##0_-;\-* #,##0_-;_-* \-_-;_-@_-"/>
  </numFmts>
  <fonts count="42">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7" fillId="3" borderId="0" applyNumberFormat="0" applyBorder="0" applyAlignment="0" applyProtection="0"/>
    <xf numFmtId="0" fontId="25" fillId="4" borderId="0" applyNumberFormat="0" applyBorder="0" applyAlignment="0" applyProtection="0"/>
    <xf numFmtId="0" fontId="7" fillId="5" borderId="0" applyNumberFormat="0" applyBorder="0" applyAlignment="0" applyProtection="0"/>
    <xf numFmtId="0" fontId="25" fillId="6" borderId="0" applyNumberFormat="0" applyBorder="0" applyAlignment="0" applyProtection="0"/>
    <xf numFmtId="0" fontId="7" fillId="7" borderId="0" applyNumberFormat="0" applyBorder="0" applyAlignment="0" applyProtection="0"/>
    <xf numFmtId="0" fontId="25" fillId="8" borderId="0" applyNumberFormat="0" applyBorder="0" applyAlignment="0" applyProtection="0"/>
    <xf numFmtId="0" fontId="7" fillId="9" borderId="0" applyNumberFormat="0" applyBorder="0" applyAlignment="0" applyProtection="0"/>
    <xf numFmtId="0" fontId="25"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25"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25"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9" borderId="0" applyNumberFormat="0" applyBorder="0" applyAlignment="0" applyProtection="0"/>
    <xf numFmtId="0" fontId="25" fillId="21" borderId="0" applyNumberFormat="0" applyBorder="0" applyAlignment="0" applyProtection="0"/>
    <xf numFmtId="0" fontId="7" fillId="15"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26" fillId="24" borderId="0" applyNumberFormat="0" applyBorder="0" applyAlignment="0" applyProtection="0"/>
    <xf numFmtId="0" fontId="8" fillId="25" borderId="0" applyNumberFormat="0" applyBorder="0" applyAlignment="0" applyProtection="0"/>
    <xf numFmtId="0" fontId="26" fillId="26" borderId="0" applyNumberFormat="0" applyBorder="0" applyAlignment="0" applyProtection="0"/>
    <xf numFmtId="0" fontId="8" fillId="17" borderId="0" applyNumberFormat="0" applyBorder="0" applyAlignment="0" applyProtection="0"/>
    <xf numFmtId="0" fontId="26" fillId="27" borderId="0" applyNumberFormat="0" applyBorder="0" applyAlignment="0" applyProtection="0"/>
    <xf numFmtId="0" fontId="8" fillId="19" borderId="0" applyNumberFormat="0" applyBorder="0" applyAlignment="0" applyProtection="0"/>
    <xf numFmtId="0" fontId="26" fillId="28" borderId="0" applyNumberFormat="0" applyBorder="0" applyAlignment="0" applyProtection="0"/>
    <xf numFmtId="0" fontId="8" fillId="29" borderId="0" applyNumberFormat="0" applyBorder="0" applyAlignment="0" applyProtection="0"/>
    <xf numFmtId="0" fontId="26"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7" fillId="34" borderId="0" applyNumberFormat="0" applyBorder="0" applyAlignment="0" applyProtection="0"/>
    <xf numFmtId="0" fontId="9" fillId="35" borderId="0" applyNumberFormat="0" applyBorder="0" applyAlignment="0" applyProtection="0"/>
    <xf numFmtId="0" fontId="28" fillId="0" borderId="1" applyNumberFormat="0" applyFill="0" applyAlignment="0" applyProtection="0"/>
    <xf numFmtId="0" fontId="10" fillId="0" borderId="2" applyNumberFormat="0" applyFill="0" applyAlignment="0" applyProtection="0"/>
    <xf numFmtId="0" fontId="29"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30"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26" fillId="41" borderId="0" applyNumberFormat="0" applyBorder="0" applyAlignment="0" applyProtection="0"/>
    <xf numFmtId="0" fontId="8" fillId="42" borderId="0" applyNumberFormat="0" applyBorder="0" applyAlignment="0" applyProtection="0"/>
    <xf numFmtId="0" fontId="26" fillId="43" borderId="0" applyNumberFormat="0" applyBorder="0" applyAlignment="0" applyProtection="0"/>
    <xf numFmtId="0" fontId="8" fillId="44" borderId="0" applyNumberFormat="0" applyBorder="0" applyAlignment="0" applyProtection="0"/>
    <xf numFmtId="0" fontId="26" fillId="45" borderId="0" applyNumberFormat="0" applyBorder="0" applyAlignment="0" applyProtection="0"/>
    <xf numFmtId="0" fontId="8" fillId="46" borderId="0" applyNumberFormat="0" applyBorder="0" applyAlignment="0" applyProtection="0"/>
    <xf numFmtId="0" fontId="26" fillId="47" borderId="0" applyNumberFormat="0" applyBorder="0" applyAlignment="0" applyProtection="0"/>
    <xf numFmtId="0" fontId="8" fillId="29" borderId="0" applyNumberFormat="0" applyBorder="0" applyAlignment="0" applyProtection="0"/>
    <xf numFmtId="0" fontId="26" fillId="48" borderId="0" applyNumberFormat="0" applyBorder="0" applyAlignment="0" applyProtection="0"/>
    <xf numFmtId="0" fontId="8" fillId="31" borderId="0" applyNumberFormat="0" applyBorder="0" applyAlignment="0" applyProtection="0"/>
    <xf numFmtId="0" fontId="26" fillId="49" borderId="0" applyNumberFormat="0" applyBorder="0" applyAlignment="0" applyProtection="0"/>
    <xf numFmtId="0" fontId="8" fillId="50" borderId="0" applyNumberFormat="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16" fillId="0" borderId="10" applyNumberFormat="0" applyFill="0" applyAlignment="0" applyProtection="0"/>
    <xf numFmtId="0" fontId="35" fillId="0" borderId="11" applyNumberFormat="0" applyFill="0" applyAlignment="0" applyProtection="0"/>
    <xf numFmtId="0" fontId="17" fillId="0" borderId="12" applyNumberFormat="0" applyFill="0" applyAlignment="0" applyProtection="0"/>
    <xf numFmtId="0" fontId="36" fillId="0" borderId="13" applyNumberFormat="0" applyFill="0" applyAlignment="0" applyProtection="0"/>
    <xf numFmtId="0" fontId="18" fillId="0" borderId="14" applyNumberFormat="0" applyFill="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7" fillId="51" borderId="3" applyNumberFormat="0" applyAlignment="0" applyProtection="0"/>
    <xf numFmtId="0" fontId="19" fillId="13" borderId="4" applyNumberFormat="0" applyAlignment="0" applyProtection="0"/>
    <xf numFmtId="0" fontId="38" fillId="37" borderId="15" applyNumberFormat="0" applyAlignment="0" applyProtection="0"/>
    <xf numFmtId="0" fontId="20" fillId="38" borderId="16" applyNumberFormat="0" applyAlignment="0" applyProtection="0"/>
    <xf numFmtId="0" fontId="39" fillId="52" borderId="17" applyNumberFormat="0" applyAlignment="0" applyProtection="0"/>
    <xf numFmtId="0" fontId="21" fillId="53" borderId="18" applyNumberFormat="0" applyAlignment="0" applyProtection="0"/>
    <xf numFmtId="0" fontId="40" fillId="54" borderId="0" applyNumberFormat="0" applyBorder="0" applyAlignment="0" applyProtection="0"/>
    <xf numFmtId="0" fontId="22" fillId="5" borderId="0" applyNumberFormat="0" applyBorder="0" applyAlignment="0" applyProtection="0"/>
    <xf numFmtId="0" fontId="41" fillId="0" borderId="0" applyNumberFormat="0" applyFill="0" applyBorder="0" applyAlignment="0" applyProtection="0"/>
    <xf numFmtId="0" fontId="23" fillId="0" borderId="0" applyNumberFormat="0" applyFill="0" applyBorder="0" applyAlignment="0" applyProtection="0"/>
  </cellStyleXfs>
  <cellXfs count="73">
    <xf numFmtId="0" fontId="0" fillId="0" borderId="0" xfId="0" applyAlignment="1">
      <alignment vertical="center"/>
    </xf>
    <xf numFmtId="0" fontId="5" fillId="0" borderId="0" xfId="55" applyFont="1" applyFill="1" applyBorder="1" applyAlignment="1">
      <alignment horizontal="left"/>
      <protection/>
    </xf>
    <xf numFmtId="0" fontId="0" fillId="0" borderId="0" xfId="0" applyFont="1" applyBorder="1" applyAlignment="1">
      <alignment vertical="center"/>
    </xf>
    <xf numFmtId="177" fontId="6" fillId="0" borderId="0" xfId="0" applyNumberFormat="1" applyFont="1" applyBorder="1" applyAlignment="1">
      <alignment horizontal="righ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76" fontId="5" fillId="0" borderId="22" xfId="0" applyNumberFormat="1" applyFont="1" applyBorder="1" applyAlignment="1">
      <alignment horizontal="right" vertical="center" wrapText="1"/>
    </xf>
    <xf numFmtId="0" fontId="5" fillId="0" borderId="22" xfId="55" applyFont="1" applyFill="1" applyBorder="1" applyAlignment="1">
      <alignment horizontal="left"/>
      <protection/>
    </xf>
    <xf numFmtId="0" fontId="4" fillId="0" borderId="0" xfId="0" applyFont="1" applyBorder="1" applyAlignment="1">
      <alignment vertical="center"/>
    </xf>
    <xf numFmtId="3" fontId="5"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3" fontId="4" fillId="0" borderId="0" xfId="0" applyNumberFormat="1" applyFont="1" applyBorder="1" applyAlignment="1">
      <alignment vertical="center"/>
    </xf>
    <xf numFmtId="41" fontId="5" fillId="0" borderId="0"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6" fillId="0" borderId="23" xfId="0" applyNumberFormat="1" applyFont="1" applyBorder="1" applyAlignment="1">
      <alignment horizontal="right" vertical="center" wrapText="1"/>
    </xf>
    <xf numFmtId="189" fontId="6" fillId="0" borderId="0" xfId="0" applyNumberFormat="1" applyFont="1" applyBorder="1" applyAlignment="1">
      <alignment horizontal="right" vertical="center" wrapText="1"/>
    </xf>
    <xf numFmtId="189" fontId="6" fillId="0" borderId="23" xfId="0" applyNumberFormat="1" applyFont="1" applyBorder="1" applyAlignment="1">
      <alignment horizontal="right" vertical="center" wrapText="1"/>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41" fontId="5" fillId="0" borderId="22" xfId="0" applyNumberFormat="1" applyFont="1" applyBorder="1" applyAlignment="1">
      <alignment horizontal="right" vertical="center" wrapText="1"/>
    </xf>
    <xf numFmtId="41" fontId="5" fillId="0" borderId="23" xfId="0" applyNumberFormat="1" applyFont="1" applyBorder="1" applyAlignment="1">
      <alignment horizontal="right" vertical="center" wrapText="1"/>
    </xf>
    <xf numFmtId="3" fontId="5" fillId="0" borderId="0" xfId="0" applyNumberFormat="1" applyFont="1" applyBorder="1" applyAlignment="1">
      <alignment vertical="center"/>
    </xf>
    <xf numFmtId="190" fontId="5" fillId="0" borderId="0" xfId="0" applyNumberFormat="1" applyFont="1" applyBorder="1" applyAlignment="1">
      <alignment horizontal="right" vertical="center" wrapText="1"/>
    </xf>
    <xf numFmtId="0" fontId="5" fillId="0" borderId="27" xfId="0" applyFont="1" applyBorder="1" applyAlignment="1">
      <alignment horizontal="center" vertical="center" wrapText="1"/>
    </xf>
    <xf numFmtId="0" fontId="5" fillId="0" borderId="25" xfId="0" applyFont="1" applyFill="1" applyBorder="1" applyAlignment="1">
      <alignment horizontal="center" vertical="center" wrapText="1"/>
    </xf>
    <xf numFmtId="41" fontId="6" fillId="0" borderId="0" xfId="0" applyNumberFormat="1" applyFont="1" applyFill="1" applyBorder="1" applyAlignment="1">
      <alignment horizontal="right" vertical="center" wrapText="1"/>
    </xf>
    <xf numFmtId="189" fontId="6"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190" fontId="5" fillId="0" borderId="23" xfId="0" applyNumberFormat="1" applyFont="1" applyBorder="1" applyAlignment="1">
      <alignment horizontal="righ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5" fillId="0" borderId="22" xfId="0" applyNumberFormat="1" applyFont="1" applyFill="1" applyBorder="1" applyAlignment="1">
      <alignment horizontal="right"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6" fillId="0" borderId="23" xfId="0" applyNumberFormat="1" applyFont="1" applyFill="1" applyBorder="1" applyAlignment="1">
      <alignment horizontal="right" vertical="center" wrapText="1"/>
    </xf>
    <xf numFmtId="189" fontId="6" fillId="0" borderId="23" xfId="0" applyNumberFormat="1" applyFont="1" applyFill="1" applyBorder="1" applyAlignment="1">
      <alignment horizontal="right"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3" fontId="5" fillId="0" borderId="23" xfId="0" applyNumberFormat="1"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wrapText="1"/>
    </xf>
    <xf numFmtId="3" fontId="4"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55" applyFont="1" applyFill="1" applyBorder="1" applyAlignment="1">
      <alignment horizontal="left" wrapText="1"/>
      <protection/>
    </xf>
    <xf numFmtId="0" fontId="5" fillId="0" borderId="25" xfId="55" applyFont="1" applyFill="1" applyBorder="1" applyAlignment="1">
      <alignment horizontal="left" wrapText="1"/>
      <protection/>
    </xf>
    <xf numFmtId="0" fontId="5" fillId="0" borderId="25" xfId="55" applyFont="1" applyFill="1" applyBorder="1" applyAlignment="1">
      <alignment horizontal="left"/>
      <protection/>
    </xf>
    <xf numFmtId="0" fontId="5" fillId="0" borderId="23" xfId="55" applyFont="1" applyFill="1" applyBorder="1" applyAlignment="1">
      <alignment horizontal="left" wrapText="1"/>
      <protection/>
    </xf>
    <xf numFmtId="41" fontId="5" fillId="0" borderId="23" xfId="0" applyNumberFormat="1" applyFont="1" applyFill="1" applyBorder="1" applyAlignment="1">
      <alignment horizontal="right" vertical="center" wrapText="1"/>
    </xf>
    <xf numFmtId="0" fontId="5" fillId="0" borderId="26" xfId="55" applyFont="1" applyFill="1" applyBorder="1" applyAlignment="1">
      <alignment horizontal="left" wrapText="1"/>
      <protection/>
    </xf>
  </cellXfs>
  <cellStyles count="95">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5" xfId="54"/>
    <cellStyle name="一般_Sheet1" xfId="55"/>
    <cellStyle name="Comma" xfId="56"/>
    <cellStyle name="Comma [0]" xfId="57"/>
    <cellStyle name="Followed Hyperlink" xfId="58"/>
    <cellStyle name="中等" xfId="59"/>
    <cellStyle name="中等 2" xfId="60"/>
    <cellStyle name="合計" xfId="61"/>
    <cellStyle name="合計 2" xfId="62"/>
    <cellStyle name="好" xfId="63"/>
    <cellStyle name="好 2" xfId="64"/>
    <cellStyle name="Percent" xfId="65"/>
    <cellStyle name="計算方式" xfId="66"/>
    <cellStyle name="計算方式 2" xfId="67"/>
    <cellStyle name="Currency" xfId="68"/>
    <cellStyle name="Currency [0]" xfId="69"/>
    <cellStyle name="連結的儲存格" xfId="70"/>
    <cellStyle name="連結的儲存格 2" xfId="71"/>
    <cellStyle name="備註" xfId="72"/>
    <cellStyle name="備註 2" xfId="73"/>
    <cellStyle name="Hyperlink" xfId="74"/>
    <cellStyle name="說明文字" xfId="75"/>
    <cellStyle name="說明文字 2" xfId="76"/>
    <cellStyle name="輔色1" xfId="77"/>
    <cellStyle name="輔色1 2" xfId="78"/>
    <cellStyle name="輔色2" xfId="79"/>
    <cellStyle name="輔色2 2" xfId="80"/>
    <cellStyle name="輔色3" xfId="81"/>
    <cellStyle name="輔色3 2" xfId="82"/>
    <cellStyle name="輔色4" xfId="83"/>
    <cellStyle name="輔色4 2" xfId="84"/>
    <cellStyle name="輔色5" xfId="85"/>
    <cellStyle name="輔色5 2" xfId="86"/>
    <cellStyle name="輔色6" xfId="87"/>
    <cellStyle name="輔色6 2" xfId="88"/>
    <cellStyle name="標題" xfId="89"/>
    <cellStyle name="標題 1" xfId="90"/>
    <cellStyle name="標題 1 2" xfId="91"/>
    <cellStyle name="標題 2" xfId="92"/>
    <cellStyle name="標題 2 2" xfId="93"/>
    <cellStyle name="標題 3" xfId="94"/>
    <cellStyle name="標題 3 2" xfId="95"/>
    <cellStyle name="標題 4" xfId="96"/>
    <cellStyle name="標題 4 2" xfId="97"/>
    <cellStyle name="標題 5" xfId="98"/>
    <cellStyle name="輸入" xfId="99"/>
    <cellStyle name="輸入 2" xfId="100"/>
    <cellStyle name="輸出" xfId="101"/>
    <cellStyle name="輸出 2" xfId="102"/>
    <cellStyle name="檢查儲存格" xfId="103"/>
    <cellStyle name="檢查儲存格 2" xfId="104"/>
    <cellStyle name="壞" xfId="105"/>
    <cellStyle name="壞 2" xfId="106"/>
    <cellStyle name="警告文字" xfId="107"/>
    <cellStyle name="警告文字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026499\Desktop\&#24615;&#21029;&#32113;&#35336;\&#20225;&#21123;-16.&#24037;&#31243;&#35215;&#21123;&#35373;&#35336;&#38542;&#27573;&#22806;&#32856;&#23529;&#26597;&#22996;&#21729;&#24615;&#21029;&#27604;&#20363;&#27010;&#2784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8"/>
  <sheetViews>
    <sheetView tabSelected="1" view="pageLayout" zoomScaleSheetLayoutView="100" workbookViewId="0" topLeftCell="A222">
      <selection activeCell="K237" sqref="K237"/>
    </sheetView>
  </sheetViews>
  <sheetFormatPr defaultColWidth="9.00390625" defaultRowHeight="16.5"/>
  <cols>
    <col min="1" max="1" width="68.625" style="2" customWidth="1"/>
    <col min="2" max="6" width="9.50390625" style="2" customWidth="1"/>
    <col min="7" max="7" width="66.75390625" style="2" customWidth="1"/>
    <col min="8" max="12" width="9.50390625" style="2" customWidth="1"/>
    <col min="13" max="16" width="10.50390625" style="2" customWidth="1"/>
    <col min="17" max="178" width="9.00390625" style="2" customWidth="1"/>
    <col min="179" max="16384" width="9.00390625" style="2" customWidth="1"/>
  </cols>
  <sheetData>
    <row r="1" ht="22.5">
      <c r="A1" s="9" t="s">
        <v>50</v>
      </c>
    </row>
    <row r="2" spans="1:16" ht="30" customHeight="1">
      <c r="A2" s="64" t="s">
        <v>48</v>
      </c>
      <c r="B2" s="64"/>
      <c r="C2" s="64"/>
      <c r="D2" s="64"/>
      <c r="E2" s="64"/>
      <c r="F2" s="64"/>
      <c r="G2" s="64"/>
      <c r="H2" s="64"/>
      <c r="I2" s="64"/>
      <c r="J2" s="64"/>
      <c r="K2" s="64"/>
      <c r="L2" s="64"/>
      <c r="M2" s="12"/>
      <c r="N2" s="12"/>
      <c r="O2" s="12"/>
      <c r="P2" s="12"/>
    </row>
    <row r="3" spans="1:16" ht="30" customHeight="1">
      <c r="A3" s="18"/>
      <c r="B3" s="18"/>
      <c r="C3" s="18"/>
      <c r="D3" s="18"/>
      <c r="E3" s="18"/>
      <c r="F3" s="18"/>
      <c r="G3" s="18"/>
      <c r="H3" s="18"/>
      <c r="I3" s="18"/>
      <c r="J3" s="18"/>
      <c r="K3" s="18"/>
      <c r="L3" s="18"/>
      <c r="M3" s="12"/>
      <c r="N3" s="12"/>
      <c r="O3" s="12"/>
      <c r="P3" s="12"/>
    </row>
    <row r="4" spans="1:16" ht="27.75" customHeight="1">
      <c r="A4" s="59" t="s">
        <v>6</v>
      </c>
      <c r="B4" s="59"/>
      <c r="C4" s="59"/>
      <c r="D4" s="59"/>
      <c r="E4" s="59"/>
      <c r="F4" s="59"/>
      <c r="G4" s="59"/>
      <c r="H4" s="59"/>
      <c r="I4" s="59"/>
      <c r="J4" s="59"/>
      <c r="K4" s="59"/>
      <c r="L4" s="59"/>
      <c r="M4" s="10"/>
      <c r="N4" s="10"/>
      <c r="O4" s="10"/>
      <c r="P4" s="10"/>
    </row>
    <row r="5" spans="1:16" ht="29.25" customHeight="1">
      <c r="A5" s="60" t="s">
        <v>7</v>
      </c>
      <c r="B5" s="55" t="s">
        <v>9</v>
      </c>
      <c r="C5" s="57"/>
      <c r="D5" s="58"/>
      <c r="E5" s="43" t="s">
        <v>3</v>
      </c>
      <c r="F5" s="44"/>
      <c r="G5" s="62" t="s">
        <v>7</v>
      </c>
      <c r="H5" s="55" t="s">
        <v>9</v>
      </c>
      <c r="I5" s="57"/>
      <c r="J5" s="58"/>
      <c r="K5" s="43" t="s">
        <v>3</v>
      </c>
      <c r="L5" s="44"/>
      <c r="M5" s="11"/>
      <c r="N5" s="11"/>
      <c r="O5" s="11"/>
      <c r="P5" s="11"/>
    </row>
    <row r="6" spans="1:16" ht="41.25" customHeight="1">
      <c r="A6" s="61"/>
      <c r="B6" s="56"/>
      <c r="C6" s="4" t="s">
        <v>1</v>
      </c>
      <c r="D6" s="4" t="s">
        <v>2</v>
      </c>
      <c r="E6" s="6" t="s">
        <v>0</v>
      </c>
      <c r="F6" s="5" t="s">
        <v>2</v>
      </c>
      <c r="G6" s="63"/>
      <c r="H6" s="56"/>
      <c r="I6" s="4" t="s">
        <v>1</v>
      </c>
      <c r="J6" s="4" t="s">
        <v>2</v>
      </c>
      <c r="K6" s="6" t="s">
        <v>0</v>
      </c>
      <c r="L6" s="5" t="s">
        <v>2</v>
      </c>
      <c r="M6" s="11"/>
      <c r="N6" s="11"/>
      <c r="O6" s="11"/>
      <c r="P6" s="11"/>
    </row>
    <row r="7" spans="1:16" ht="36.75" customHeight="1">
      <c r="A7" s="20" t="s">
        <v>4</v>
      </c>
      <c r="B7" s="7">
        <f>SUM(B8:B26)+SUM(H7:H26)</f>
        <v>129</v>
      </c>
      <c r="C7" s="7">
        <f>SUM(C8:C26)+SUM(I7:I26)</f>
        <v>114</v>
      </c>
      <c r="D7" s="7">
        <f>SUM(D8:D26)+SUM(J7:J26)</f>
        <v>15</v>
      </c>
      <c r="E7" s="16">
        <f>IF($B7=0,"--",C7/$B7*100)</f>
        <v>88.37209302325581</v>
      </c>
      <c r="F7" s="16">
        <f>IF($B7=0,"--",D7/$B7*100)</f>
        <v>11.627906976744185</v>
      </c>
      <c r="G7" s="21" t="s">
        <v>28</v>
      </c>
      <c r="H7" s="14">
        <f aca="true" t="shared" si="0" ref="H7:H25">I7+J7</f>
        <v>3</v>
      </c>
      <c r="I7" s="24">
        <v>2</v>
      </c>
      <c r="J7" s="24">
        <v>1</v>
      </c>
      <c r="K7" s="16">
        <f>IF($H7=0,"--",I7/$H7*100)</f>
        <v>66.66666666666666</v>
      </c>
      <c r="L7" s="16">
        <f>IF($H7=0,"--",J7/$H7*100)</f>
        <v>33.33333333333333</v>
      </c>
      <c r="M7" s="3"/>
      <c r="N7" s="3"/>
      <c r="O7" s="3"/>
      <c r="P7" s="3"/>
    </row>
    <row r="8" spans="1:16" ht="36.75" customHeight="1">
      <c r="A8" s="19" t="s">
        <v>11</v>
      </c>
      <c r="B8" s="14">
        <f aca="true" t="shared" si="1" ref="B8:B26">C8+D8</f>
        <v>2</v>
      </c>
      <c r="C8" s="13">
        <v>2</v>
      </c>
      <c r="D8" s="13">
        <v>0</v>
      </c>
      <c r="E8" s="16">
        <f aca="true" t="shared" si="2" ref="E8:E23">IF($B8=0,"--",C8/$B8*100)</f>
        <v>100</v>
      </c>
      <c r="F8" s="16">
        <f aca="true" t="shared" si="3" ref="F8:F23">IF($B8=0,"--",D8/$B8*100)</f>
        <v>0</v>
      </c>
      <c r="G8" s="22" t="s">
        <v>29</v>
      </c>
      <c r="H8" s="14">
        <f t="shared" si="0"/>
        <v>3</v>
      </c>
      <c r="I8" s="13">
        <v>2</v>
      </c>
      <c r="J8" s="13">
        <v>1</v>
      </c>
      <c r="K8" s="16">
        <f aca="true" t="shared" si="4" ref="K8:K26">IF($H8=0,"--",I8/$H8*100)</f>
        <v>66.66666666666666</v>
      </c>
      <c r="L8" s="16">
        <f aca="true" t="shared" si="5" ref="L8:L26">IF($H8=0,"--",J8/$H8*100)</f>
        <v>33.33333333333333</v>
      </c>
      <c r="M8" s="3"/>
      <c r="N8" s="3"/>
      <c r="O8" s="3"/>
      <c r="P8" s="3"/>
    </row>
    <row r="9" spans="1:16" ht="36.75" customHeight="1">
      <c r="A9" s="19" t="s">
        <v>12</v>
      </c>
      <c r="B9" s="14">
        <f t="shared" si="1"/>
        <v>3</v>
      </c>
      <c r="C9" s="13">
        <v>1</v>
      </c>
      <c r="D9" s="13">
        <v>2</v>
      </c>
      <c r="E9" s="16">
        <f t="shared" si="2"/>
        <v>33.33333333333333</v>
      </c>
      <c r="F9" s="16">
        <f t="shared" si="3"/>
        <v>66.66666666666666</v>
      </c>
      <c r="G9" s="22" t="s">
        <v>30</v>
      </c>
      <c r="H9" s="14">
        <f t="shared" si="0"/>
        <v>4</v>
      </c>
      <c r="I9" s="13">
        <v>4</v>
      </c>
      <c r="J9" s="13">
        <v>0</v>
      </c>
      <c r="K9" s="16">
        <f t="shared" si="4"/>
        <v>100</v>
      </c>
      <c r="L9" s="16">
        <f t="shared" si="5"/>
        <v>0</v>
      </c>
      <c r="M9" s="3"/>
      <c r="N9" s="3"/>
      <c r="O9" s="3"/>
      <c r="P9" s="3"/>
    </row>
    <row r="10" spans="1:16" ht="36.75" customHeight="1">
      <c r="A10" s="19" t="s">
        <v>13</v>
      </c>
      <c r="B10" s="14">
        <f t="shared" si="1"/>
        <v>7</v>
      </c>
      <c r="C10" s="13">
        <v>7</v>
      </c>
      <c r="D10" s="13">
        <v>0</v>
      </c>
      <c r="E10" s="16">
        <f t="shared" si="2"/>
        <v>100</v>
      </c>
      <c r="F10" s="16">
        <f t="shared" si="3"/>
        <v>0</v>
      </c>
      <c r="G10" s="22" t="s">
        <v>31</v>
      </c>
      <c r="H10" s="14">
        <f t="shared" si="0"/>
        <v>3</v>
      </c>
      <c r="I10" s="13">
        <v>3</v>
      </c>
      <c r="J10" s="13">
        <v>0</v>
      </c>
      <c r="K10" s="16">
        <f t="shared" si="4"/>
        <v>100</v>
      </c>
      <c r="L10" s="16">
        <f t="shared" si="5"/>
        <v>0</v>
      </c>
      <c r="M10" s="3"/>
      <c r="N10" s="3"/>
      <c r="O10" s="3"/>
      <c r="P10" s="3"/>
    </row>
    <row r="11" spans="1:16" ht="36.75" customHeight="1">
      <c r="A11" s="19" t="s">
        <v>14</v>
      </c>
      <c r="B11" s="14">
        <f t="shared" si="1"/>
        <v>2</v>
      </c>
      <c r="C11" s="13">
        <v>2</v>
      </c>
      <c r="D11" s="13">
        <v>0</v>
      </c>
      <c r="E11" s="16">
        <f t="shared" si="2"/>
        <v>100</v>
      </c>
      <c r="F11" s="16">
        <f t="shared" si="3"/>
        <v>0</v>
      </c>
      <c r="G11" s="22" t="s">
        <v>32</v>
      </c>
      <c r="H11" s="14">
        <f t="shared" si="0"/>
        <v>3</v>
      </c>
      <c r="I11" s="13">
        <v>3</v>
      </c>
      <c r="J11" s="13">
        <v>0</v>
      </c>
      <c r="K11" s="16">
        <f t="shared" si="4"/>
        <v>100</v>
      </c>
      <c r="L11" s="16">
        <f t="shared" si="5"/>
        <v>0</v>
      </c>
      <c r="M11" s="3"/>
      <c r="N11" s="3"/>
      <c r="O11" s="3"/>
      <c r="P11" s="3"/>
    </row>
    <row r="12" spans="1:16" ht="36.75" customHeight="1">
      <c r="A12" s="19" t="s">
        <v>15</v>
      </c>
      <c r="B12" s="14">
        <f t="shared" si="1"/>
        <v>1</v>
      </c>
      <c r="C12" s="13">
        <v>1</v>
      </c>
      <c r="D12" s="13">
        <v>0</v>
      </c>
      <c r="E12" s="16">
        <f t="shared" si="2"/>
        <v>100</v>
      </c>
      <c r="F12" s="16">
        <f t="shared" si="3"/>
        <v>0</v>
      </c>
      <c r="G12" s="22" t="s">
        <v>33</v>
      </c>
      <c r="H12" s="14">
        <f t="shared" si="0"/>
        <v>3</v>
      </c>
      <c r="I12" s="13">
        <v>3</v>
      </c>
      <c r="J12" s="13">
        <v>0</v>
      </c>
      <c r="K12" s="16">
        <f t="shared" si="4"/>
        <v>100</v>
      </c>
      <c r="L12" s="16">
        <f t="shared" si="5"/>
        <v>0</v>
      </c>
      <c r="M12" s="3"/>
      <c r="N12" s="3"/>
      <c r="O12" s="3"/>
      <c r="P12" s="3"/>
    </row>
    <row r="13" spans="1:16" ht="36.75" customHeight="1">
      <c r="A13" s="19" t="s">
        <v>16</v>
      </c>
      <c r="B13" s="14">
        <f t="shared" si="1"/>
        <v>7</v>
      </c>
      <c r="C13" s="13">
        <v>6</v>
      </c>
      <c r="D13" s="13">
        <v>1</v>
      </c>
      <c r="E13" s="16">
        <f t="shared" si="2"/>
        <v>85.71428571428571</v>
      </c>
      <c r="F13" s="16">
        <f t="shared" si="3"/>
        <v>14.285714285714285</v>
      </c>
      <c r="G13" s="22" t="s">
        <v>34</v>
      </c>
      <c r="H13" s="14">
        <f t="shared" si="0"/>
        <v>3</v>
      </c>
      <c r="I13" s="13">
        <v>2</v>
      </c>
      <c r="J13" s="13">
        <v>1</v>
      </c>
      <c r="K13" s="16">
        <f t="shared" si="4"/>
        <v>66.66666666666666</v>
      </c>
      <c r="L13" s="16">
        <f t="shared" si="5"/>
        <v>33.33333333333333</v>
      </c>
      <c r="M13" s="3"/>
      <c r="N13" s="3"/>
      <c r="O13" s="3"/>
      <c r="P13" s="3"/>
    </row>
    <row r="14" spans="1:16" ht="36.75" customHeight="1">
      <c r="A14" s="19" t="s">
        <v>17</v>
      </c>
      <c r="B14" s="14">
        <f t="shared" si="1"/>
        <v>3</v>
      </c>
      <c r="C14" s="13">
        <v>2</v>
      </c>
      <c r="D14" s="13">
        <v>1</v>
      </c>
      <c r="E14" s="16">
        <f t="shared" si="2"/>
        <v>66.66666666666666</v>
      </c>
      <c r="F14" s="16">
        <f t="shared" si="3"/>
        <v>33.33333333333333</v>
      </c>
      <c r="G14" s="22" t="s">
        <v>35</v>
      </c>
      <c r="H14" s="14">
        <f t="shared" si="0"/>
        <v>3</v>
      </c>
      <c r="I14" s="13">
        <v>3</v>
      </c>
      <c r="J14" s="13">
        <v>0</v>
      </c>
      <c r="K14" s="16">
        <f t="shared" si="4"/>
        <v>100</v>
      </c>
      <c r="L14" s="16">
        <f t="shared" si="5"/>
        <v>0</v>
      </c>
      <c r="M14" s="3"/>
      <c r="N14" s="3"/>
      <c r="O14" s="3"/>
      <c r="P14" s="3"/>
    </row>
    <row r="15" spans="1:16" ht="36.75" customHeight="1">
      <c r="A15" s="19" t="s">
        <v>18</v>
      </c>
      <c r="B15" s="14">
        <f t="shared" si="1"/>
        <v>2</v>
      </c>
      <c r="C15" s="13">
        <v>2</v>
      </c>
      <c r="D15" s="13">
        <v>0</v>
      </c>
      <c r="E15" s="16">
        <f t="shared" si="2"/>
        <v>100</v>
      </c>
      <c r="F15" s="16">
        <f t="shared" si="3"/>
        <v>0</v>
      </c>
      <c r="G15" s="22" t="s">
        <v>36</v>
      </c>
      <c r="H15" s="14">
        <f t="shared" si="0"/>
        <v>3</v>
      </c>
      <c r="I15" s="13">
        <v>3</v>
      </c>
      <c r="J15" s="13">
        <v>0</v>
      </c>
      <c r="K15" s="16">
        <f t="shared" si="4"/>
        <v>100</v>
      </c>
      <c r="L15" s="16">
        <f t="shared" si="5"/>
        <v>0</v>
      </c>
      <c r="M15" s="3"/>
      <c r="N15" s="3"/>
      <c r="O15" s="3"/>
      <c r="P15" s="3"/>
    </row>
    <row r="16" spans="1:16" ht="36.75" customHeight="1">
      <c r="A16" s="19" t="s">
        <v>19</v>
      </c>
      <c r="B16" s="14">
        <f t="shared" si="1"/>
        <v>4</v>
      </c>
      <c r="C16" s="13">
        <v>3</v>
      </c>
      <c r="D16" s="13">
        <v>1</v>
      </c>
      <c r="E16" s="16">
        <f t="shared" si="2"/>
        <v>75</v>
      </c>
      <c r="F16" s="16">
        <f t="shared" si="3"/>
        <v>25</v>
      </c>
      <c r="G16" s="22" t="s">
        <v>37</v>
      </c>
      <c r="H16" s="14">
        <f t="shared" si="0"/>
        <v>3</v>
      </c>
      <c r="I16" s="13">
        <v>3</v>
      </c>
      <c r="J16" s="13">
        <v>0</v>
      </c>
      <c r="K16" s="16">
        <f t="shared" si="4"/>
        <v>100</v>
      </c>
      <c r="L16" s="16">
        <f t="shared" si="5"/>
        <v>0</v>
      </c>
      <c r="M16" s="3"/>
      <c r="N16" s="3"/>
      <c r="O16" s="3"/>
      <c r="P16" s="3"/>
    </row>
    <row r="17" spans="1:16" ht="36.75" customHeight="1">
      <c r="A17" s="19" t="s">
        <v>20</v>
      </c>
      <c r="B17" s="14">
        <f t="shared" si="1"/>
        <v>2</v>
      </c>
      <c r="C17" s="13">
        <v>1</v>
      </c>
      <c r="D17" s="13">
        <v>1</v>
      </c>
      <c r="E17" s="16">
        <f t="shared" si="2"/>
        <v>50</v>
      </c>
      <c r="F17" s="16">
        <f t="shared" si="3"/>
        <v>50</v>
      </c>
      <c r="G17" s="22" t="s">
        <v>38</v>
      </c>
      <c r="H17" s="14">
        <f t="shared" si="0"/>
        <v>3</v>
      </c>
      <c r="I17" s="13">
        <v>3</v>
      </c>
      <c r="J17" s="13">
        <v>0</v>
      </c>
      <c r="K17" s="16">
        <f t="shared" si="4"/>
        <v>100</v>
      </c>
      <c r="L17" s="16">
        <f t="shared" si="5"/>
        <v>0</v>
      </c>
      <c r="M17" s="3"/>
      <c r="N17" s="3"/>
      <c r="O17" s="3"/>
      <c r="P17" s="3"/>
    </row>
    <row r="18" spans="1:16" ht="36.75" customHeight="1">
      <c r="A18" s="19" t="s">
        <v>21</v>
      </c>
      <c r="B18" s="14">
        <f t="shared" si="1"/>
        <v>3</v>
      </c>
      <c r="C18" s="13">
        <v>2</v>
      </c>
      <c r="D18" s="13">
        <v>1</v>
      </c>
      <c r="E18" s="16">
        <f t="shared" si="2"/>
        <v>66.66666666666666</v>
      </c>
      <c r="F18" s="16">
        <f t="shared" si="3"/>
        <v>33.33333333333333</v>
      </c>
      <c r="G18" s="22" t="s">
        <v>39</v>
      </c>
      <c r="H18" s="14">
        <f t="shared" si="0"/>
        <v>3</v>
      </c>
      <c r="I18" s="13">
        <v>3</v>
      </c>
      <c r="J18" s="13">
        <v>0</v>
      </c>
      <c r="K18" s="16">
        <f t="shared" si="4"/>
        <v>100</v>
      </c>
      <c r="L18" s="16">
        <f t="shared" si="5"/>
        <v>0</v>
      </c>
      <c r="M18" s="3"/>
      <c r="N18" s="3"/>
      <c r="O18" s="3"/>
      <c r="P18" s="3"/>
    </row>
    <row r="19" spans="1:16" ht="36.75" customHeight="1">
      <c r="A19" s="19" t="s">
        <v>22</v>
      </c>
      <c r="B19" s="14">
        <f t="shared" si="1"/>
        <v>1</v>
      </c>
      <c r="C19" s="13">
        <v>1</v>
      </c>
      <c r="D19" s="13">
        <v>0</v>
      </c>
      <c r="E19" s="16">
        <f t="shared" si="2"/>
        <v>100</v>
      </c>
      <c r="F19" s="16">
        <f t="shared" si="3"/>
        <v>0</v>
      </c>
      <c r="G19" s="22" t="s">
        <v>40</v>
      </c>
      <c r="H19" s="14">
        <f t="shared" si="0"/>
        <v>3</v>
      </c>
      <c r="I19" s="13">
        <v>3</v>
      </c>
      <c r="J19" s="13">
        <v>0</v>
      </c>
      <c r="K19" s="16">
        <f t="shared" si="4"/>
        <v>100</v>
      </c>
      <c r="L19" s="16">
        <f t="shared" si="5"/>
        <v>0</v>
      </c>
      <c r="M19" s="3"/>
      <c r="N19" s="3"/>
      <c r="O19" s="3"/>
      <c r="P19" s="3"/>
    </row>
    <row r="20" spans="1:16" ht="36.75" customHeight="1">
      <c r="A20" s="19" t="s">
        <v>10</v>
      </c>
      <c r="B20" s="14">
        <f t="shared" si="1"/>
        <v>3</v>
      </c>
      <c r="C20" s="13">
        <v>3</v>
      </c>
      <c r="D20" s="13">
        <v>0</v>
      </c>
      <c r="E20" s="16">
        <f t="shared" si="2"/>
        <v>100</v>
      </c>
      <c r="F20" s="16">
        <f t="shared" si="3"/>
        <v>0</v>
      </c>
      <c r="G20" s="22" t="s">
        <v>41</v>
      </c>
      <c r="H20" s="14">
        <f t="shared" si="0"/>
        <v>9</v>
      </c>
      <c r="I20" s="14">
        <v>7</v>
      </c>
      <c r="J20" s="14">
        <v>2</v>
      </c>
      <c r="K20" s="16">
        <f t="shared" si="4"/>
        <v>77.77777777777779</v>
      </c>
      <c r="L20" s="16">
        <f t="shared" si="5"/>
        <v>22.22222222222222</v>
      </c>
      <c r="M20" s="3"/>
      <c r="N20" s="3"/>
      <c r="O20" s="3"/>
      <c r="P20" s="3"/>
    </row>
    <row r="21" spans="1:16" ht="36.75" customHeight="1">
      <c r="A21" s="19" t="s">
        <v>23</v>
      </c>
      <c r="B21" s="14">
        <f t="shared" si="1"/>
        <v>4</v>
      </c>
      <c r="C21" s="13">
        <v>3</v>
      </c>
      <c r="D21" s="13">
        <v>1</v>
      </c>
      <c r="E21" s="16">
        <f t="shared" si="2"/>
        <v>75</v>
      </c>
      <c r="F21" s="16">
        <f t="shared" si="3"/>
        <v>25</v>
      </c>
      <c r="G21" s="22" t="s">
        <v>42</v>
      </c>
      <c r="H21" s="14">
        <f t="shared" si="0"/>
        <v>9</v>
      </c>
      <c r="I21" s="14">
        <v>8</v>
      </c>
      <c r="J21" s="14">
        <v>1</v>
      </c>
      <c r="K21" s="16">
        <f t="shared" si="4"/>
        <v>88.88888888888889</v>
      </c>
      <c r="L21" s="16">
        <f t="shared" si="5"/>
        <v>11.11111111111111</v>
      </c>
      <c r="M21" s="3"/>
      <c r="N21" s="3"/>
      <c r="O21" s="3"/>
      <c r="P21" s="3"/>
    </row>
    <row r="22" spans="1:16" ht="36.75" customHeight="1">
      <c r="A22" s="19" t="s">
        <v>24</v>
      </c>
      <c r="B22" s="14">
        <f t="shared" si="1"/>
        <v>3</v>
      </c>
      <c r="C22" s="13">
        <v>2</v>
      </c>
      <c r="D22" s="13">
        <v>1</v>
      </c>
      <c r="E22" s="16">
        <f t="shared" si="2"/>
        <v>66.66666666666666</v>
      </c>
      <c r="F22" s="16">
        <f t="shared" si="3"/>
        <v>33.33333333333333</v>
      </c>
      <c r="G22" s="22" t="s">
        <v>43</v>
      </c>
      <c r="H22" s="14">
        <f t="shared" si="0"/>
        <v>3</v>
      </c>
      <c r="I22" s="14">
        <v>3</v>
      </c>
      <c r="J22" s="14">
        <v>0</v>
      </c>
      <c r="K22" s="16">
        <f t="shared" si="4"/>
        <v>100</v>
      </c>
      <c r="L22" s="16">
        <f t="shared" si="5"/>
        <v>0</v>
      </c>
      <c r="M22" s="3"/>
      <c r="N22" s="3"/>
      <c r="O22" s="3"/>
      <c r="P22" s="3"/>
    </row>
    <row r="23" spans="1:16" ht="36.75" customHeight="1">
      <c r="A23" s="19" t="s">
        <v>23</v>
      </c>
      <c r="B23" s="14">
        <f t="shared" si="1"/>
        <v>1</v>
      </c>
      <c r="C23" s="13">
        <v>1</v>
      </c>
      <c r="D23" s="13">
        <v>0</v>
      </c>
      <c r="E23" s="16">
        <f t="shared" si="2"/>
        <v>100</v>
      </c>
      <c r="F23" s="16">
        <f t="shared" si="3"/>
        <v>0</v>
      </c>
      <c r="G23" s="22" t="s">
        <v>44</v>
      </c>
      <c r="H23" s="14">
        <f t="shared" si="0"/>
        <v>3</v>
      </c>
      <c r="I23" s="14">
        <v>3</v>
      </c>
      <c r="J23" s="14">
        <v>0</v>
      </c>
      <c r="K23" s="16">
        <f t="shared" si="4"/>
        <v>100</v>
      </c>
      <c r="L23" s="16">
        <f t="shared" si="5"/>
        <v>0</v>
      </c>
      <c r="M23" s="3"/>
      <c r="N23" s="3"/>
      <c r="O23" s="3"/>
      <c r="P23" s="3"/>
    </row>
    <row r="24" spans="1:16" ht="36.75" customHeight="1">
      <c r="A24" s="19" t="s">
        <v>25</v>
      </c>
      <c r="B24" s="14">
        <f t="shared" si="1"/>
        <v>1</v>
      </c>
      <c r="C24" s="13">
        <v>1</v>
      </c>
      <c r="D24" s="13">
        <v>0</v>
      </c>
      <c r="E24" s="16">
        <f aca="true" t="shared" si="6" ref="E24:F26">IF($B24=0,"--",C24/$B24*100)</f>
        <v>100</v>
      </c>
      <c r="F24" s="16">
        <f t="shared" si="6"/>
        <v>0</v>
      </c>
      <c r="G24" s="22" t="s">
        <v>45</v>
      </c>
      <c r="H24" s="14">
        <f t="shared" si="0"/>
        <v>3</v>
      </c>
      <c r="I24" s="14">
        <v>3</v>
      </c>
      <c r="J24" s="14">
        <v>0</v>
      </c>
      <c r="K24" s="16">
        <f t="shared" si="4"/>
        <v>100</v>
      </c>
      <c r="L24" s="16">
        <f t="shared" si="5"/>
        <v>0</v>
      </c>
      <c r="M24" s="3"/>
      <c r="N24" s="3"/>
      <c r="O24" s="3"/>
      <c r="P24" s="3"/>
    </row>
    <row r="25" spans="1:16" ht="36.75" customHeight="1">
      <c r="A25" s="19" t="s">
        <v>26</v>
      </c>
      <c r="B25" s="14">
        <f t="shared" si="1"/>
        <v>4</v>
      </c>
      <c r="C25" s="13">
        <v>4</v>
      </c>
      <c r="D25" s="13">
        <v>0</v>
      </c>
      <c r="E25" s="16">
        <f t="shared" si="6"/>
        <v>100</v>
      </c>
      <c r="F25" s="16">
        <f t="shared" si="6"/>
        <v>0</v>
      </c>
      <c r="G25" s="22" t="s">
        <v>46</v>
      </c>
      <c r="H25" s="14">
        <f t="shared" si="0"/>
        <v>3</v>
      </c>
      <c r="I25" s="14">
        <v>3</v>
      </c>
      <c r="J25" s="14">
        <v>0</v>
      </c>
      <c r="K25" s="16">
        <f t="shared" si="4"/>
        <v>100</v>
      </c>
      <c r="L25" s="16">
        <f t="shared" si="5"/>
        <v>0</v>
      </c>
      <c r="M25" s="3"/>
      <c r="N25" s="3"/>
      <c r="O25" s="3"/>
      <c r="P25" s="3"/>
    </row>
    <row r="26" spans="1:16" ht="36.75" customHeight="1">
      <c r="A26" s="19" t="s">
        <v>27</v>
      </c>
      <c r="B26" s="15">
        <f t="shared" si="1"/>
        <v>3</v>
      </c>
      <c r="C26" s="25">
        <v>3</v>
      </c>
      <c r="D26" s="25">
        <v>0</v>
      </c>
      <c r="E26" s="16">
        <f t="shared" si="6"/>
        <v>100</v>
      </c>
      <c r="F26" s="16">
        <f t="shared" si="6"/>
        <v>0</v>
      </c>
      <c r="G26" s="23" t="s">
        <v>47</v>
      </c>
      <c r="H26" s="15">
        <f>I26+J26</f>
        <v>3</v>
      </c>
      <c r="I26" s="15">
        <v>3</v>
      </c>
      <c r="J26" s="15">
        <v>0</v>
      </c>
      <c r="K26" s="17">
        <f t="shared" si="4"/>
        <v>100</v>
      </c>
      <c r="L26" s="17">
        <f t="shared" si="5"/>
        <v>0</v>
      </c>
      <c r="M26" s="3"/>
      <c r="N26" s="3"/>
      <c r="O26" s="3"/>
      <c r="P26" s="3"/>
    </row>
    <row r="27" spans="1:16" ht="20.25" customHeight="1">
      <c r="A27" s="8" t="s">
        <v>8</v>
      </c>
      <c r="B27" s="1"/>
      <c r="C27" s="1"/>
      <c r="D27" s="1"/>
      <c r="E27" s="8"/>
      <c r="F27" s="8"/>
      <c r="G27" s="8"/>
      <c r="H27" s="1"/>
      <c r="I27" s="1"/>
      <c r="J27" s="1"/>
      <c r="K27" s="1"/>
      <c r="L27" s="1"/>
      <c r="M27" s="1"/>
      <c r="N27" s="1"/>
      <c r="O27" s="1"/>
      <c r="P27" s="1"/>
    </row>
    <row r="28" spans="1:16" ht="20.25" customHeight="1">
      <c r="A28" s="1" t="s">
        <v>5</v>
      </c>
      <c r="B28" s="1"/>
      <c r="C28" s="1"/>
      <c r="D28" s="1"/>
      <c r="E28" s="1"/>
      <c r="F28" s="1"/>
      <c r="G28" s="1"/>
      <c r="H28" s="1"/>
      <c r="I28" s="1"/>
      <c r="J28" s="1"/>
      <c r="K28" s="1"/>
      <c r="L28" s="1"/>
      <c r="M28" s="1"/>
      <c r="N28" s="1"/>
      <c r="O28" s="1"/>
      <c r="P28" s="1"/>
    </row>
    <row r="30" spans="1:12" ht="33" customHeight="1">
      <c r="A30" s="59" t="s">
        <v>49</v>
      </c>
      <c r="B30" s="59"/>
      <c r="C30" s="59"/>
      <c r="D30" s="59"/>
      <c r="E30" s="59"/>
      <c r="F30" s="59"/>
      <c r="G30" s="59"/>
      <c r="H30" s="59"/>
      <c r="I30" s="59"/>
      <c r="J30" s="59"/>
      <c r="K30" s="59"/>
      <c r="L30" s="59"/>
    </row>
    <row r="31" spans="1:12" ht="30" customHeight="1">
      <c r="A31" s="60" t="s">
        <v>7</v>
      </c>
      <c r="B31" s="55" t="s">
        <v>9</v>
      </c>
      <c r="C31" s="57"/>
      <c r="D31" s="58"/>
      <c r="E31" s="43" t="s">
        <v>3</v>
      </c>
      <c r="F31" s="44"/>
      <c r="G31" s="62" t="s">
        <v>7</v>
      </c>
      <c r="H31" s="55" t="s">
        <v>9</v>
      </c>
      <c r="I31" s="57"/>
      <c r="J31" s="58"/>
      <c r="K31" s="43" t="s">
        <v>3</v>
      </c>
      <c r="L31" s="44"/>
    </row>
    <row r="32" spans="1:12" ht="42" customHeight="1">
      <c r="A32" s="61"/>
      <c r="B32" s="56"/>
      <c r="C32" s="4" t="s">
        <v>1</v>
      </c>
      <c r="D32" s="4" t="s">
        <v>2</v>
      </c>
      <c r="E32" s="6" t="s">
        <v>0</v>
      </c>
      <c r="F32" s="5" t="s">
        <v>2</v>
      </c>
      <c r="G32" s="63"/>
      <c r="H32" s="56"/>
      <c r="I32" s="4" t="s">
        <v>1</v>
      </c>
      <c r="J32" s="6" t="s">
        <v>2</v>
      </c>
      <c r="K32" s="6" t="s">
        <v>0</v>
      </c>
      <c r="L32" s="5" t="s">
        <v>2</v>
      </c>
    </row>
    <row r="33" spans="1:12" ht="36.75" customHeight="1">
      <c r="A33" s="20" t="s">
        <v>4</v>
      </c>
      <c r="B33" s="7">
        <f>SUM(B34:B52)+SUM(H33:H52)+SUM(B58:B77)+SUM(H58:H77)+SUM(B83:B102)+SUM(H83:H85)</f>
        <v>309</v>
      </c>
      <c r="C33" s="7">
        <f>SUM(C34:C52)+SUM(I33:I52)+SUM(C58:C77)+SUM(I58:I77)+SUM(C83:C102)+SUM(I83:I85)</f>
        <v>281</v>
      </c>
      <c r="D33" s="7">
        <f>SUM(D34:D52)+SUM(J33:J52)+SUM(D58:D77)+SUM(J58:J77)+SUM(D83:D102)+SUM(J83:J85)</f>
        <v>28</v>
      </c>
      <c r="E33" s="16">
        <f>IF($B33=0,"--",C33/$B33*100)</f>
        <v>90.93851132686083</v>
      </c>
      <c r="F33" s="16">
        <f>IF($B33=0,"--",D33/$B33*100)</f>
        <v>9.06148867313916</v>
      </c>
      <c r="G33" s="21" t="s">
        <v>71</v>
      </c>
      <c r="H33" s="14">
        <f aca="true" t="shared" si="7" ref="H33:H51">I33+J33</f>
        <v>4</v>
      </c>
      <c r="I33" s="24">
        <v>4</v>
      </c>
      <c r="J33" s="13">
        <v>0</v>
      </c>
      <c r="K33" s="16">
        <f>IF($H33=0,"--",I33/$H33*100)</f>
        <v>100</v>
      </c>
      <c r="L33" s="16">
        <f>IF($H33=0,"--",J33/$H33*100)</f>
        <v>0</v>
      </c>
    </row>
    <row r="34" spans="1:12" ht="36.75" customHeight="1">
      <c r="A34" s="19" t="s">
        <v>51</v>
      </c>
      <c r="B34" s="14">
        <f aca="true" t="shared" si="8" ref="B34:B52">C34+D34</f>
        <v>3</v>
      </c>
      <c r="C34" s="13">
        <v>2</v>
      </c>
      <c r="D34" s="13">
        <v>1</v>
      </c>
      <c r="E34" s="16">
        <f aca="true" t="shared" si="9" ref="E34:E49">IF($B34=0,"--",C34/$B34*100)</f>
        <v>66.66666666666666</v>
      </c>
      <c r="F34" s="16">
        <f aca="true" t="shared" si="10" ref="F34:F49">IF($B34=0,"--",D34/$B34*100)</f>
        <v>33.33333333333333</v>
      </c>
      <c r="G34" s="22" t="s">
        <v>72</v>
      </c>
      <c r="H34" s="14">
        <f t="shared" si="7"/>
        <v>3</v>
      </c>
      <c r="I34" s="13">
        <v>2</v>
      </c>
      <c r="J34" s="13">
        <v>1</v>
      </c>
      <c r="K34" s="16">
        <f aca="true" t="shared" si="11" ref="K34:K52">IF($H34=0,"--",I34/$H34*100)</f>
        <v>66.66666666666666</v>
      </c>
      <c r="L34" s="16">
        <f aca="true" t="shared" si="12" ref="L34:L52">IF($H34=0,"--",J34/$H34*100)</f>
        <v>33.33333333333333</v>
      </c>
    </row>
    <row r="35" spans="1:12" ht="36.75" customHeight="1">
      <c r="A35" s="19" t="s">
        <v>52</v>
      </c>
      <c r="B35" s="14">
        <f t="shared" si="8"/>
        <v>5</v>
      </c>
      <c r="C35" s="13">
        <v>5</v>
      </c>
      <c r="D35" s="13">
        <v>0</v>
      </c>
      <c r="E35" s="16">
        <f t="shared" si="9"/>
        <v>100</v>
      </c>
      <c r="F35" s="16">
        <f t="shared" si="10"/>
        <v>0</v>
      </c>
      <c r="G35" s="22" t="s">
        <v>73</v>
      </c>
      <c r="H35" s="14">
        <f t="shared" si="7"/>
        <v>1</v>
      </c>
      <c r="I35" s="13">
        <v>0</v>
      </c>
      <c r="J35" s="13">
        <v>1</v>
      </c>
      <c r="K35" s="16">
        <f t="shared" si="11"/>
        <v>0</v>
      </c>
      <c r="L35" s="16">
        <f t="shared" si="12"/>
        <v>100</v>
      </c>
    </row>
    <row r="36" spans="1:12" ht="36.75" customHeight="1">
      <c r="A36" s="19" t="s">
        <v>53</v>
      </c>
      <c r="B36" s="14">
        <f t="shared" si="8"/>
        <v>5</v>
      </c>
      <c r="C36" s="13">
        <v>4</v>
      </c>
      <c r="D36" s="13">
        <v>1</v>
      </c>
      <c r="E36" s="16">
        <f t="shared" si="9"/>
        <v>80</v>
      </c>
      <c r="F36" s="16">
        <f t="shared" si="10"/>
        <v>20</v>
      </c>
      <c r="G36" s="22" t="s">
        <v>74</v>
      </c>
      <c r="H36" s="14">
        <f t="shared" si="7"/>
        <v>3</v>
      </c>
      <c r="I36" s="13">
        <v>3</v>
      </c>
      <c r="J36" s="13">
        <v>0</v>
      </c>
      <c r="K36" s="16">
        <f t="shared" si="11"/>
        <v>100</v>
      </c>
      <c r="L36" s="16">
        <f t="shared" si="12"/>
        <v>0</v>
      </c>
    </row>
    <row r="37" spans="1:12" ht="36.75" customHeight="1">
      <c r="A37" s="19" t="s">
        <v>54</v>
      </c>
      <c r="B37" s="14">
        <f t="shared" si="8"/>
        <v>2</v>
      </c>
      <c r="C37" s="13">
        <v>2</v>
      </c>
      <c r="D37" s="13">
        <v>0</v>
      </c>
      <c r="E37" s="16">
        <f t="shared" si="9"/>
        <v>100</v>
      </c>
      <c r="F37" s="16">
        <f t="shared" si="10"/>
        <v>0</v>
      </c>
      <c r="G37" s="22" t="s">
        <v>75</v>
      </c>
      <c r="H37" s="14">
        <f t="shared" si="7"/>
        <v>2</v>
      </c>
      <c r="I37" s="13">
        <v>2</v>
      </c>
      <c r="J37" s="13">
        <v>0</v>
      </c>
      <c r="K37" s="16">
        <f t="shared" si="11"/>
        <v>100</v>
      </c>
      <c r="L37" s="16">
        <f t="shared" si="12"/>
        <v>0</v>
      </c>
    </row>
    <row r="38" spans="1:12" ht="36.75" customHeight="1">
      <c r="A38" s="19" t="s">
        <v>55</v>
      </c>
      <c r="B38" s="14">
        <f t="shared" si="8"/>
        <v>2</v>
      </c>
      <c r="C38" s="13">
        <v>2</v>
      </c>
      <c r="D38" s="13">
        <v>0</v>
      </c>
      <c r="E38" s="16">
        <f t="shared" si="9"/>
        <v>100</v>
      </c>
      <c r="F38" s="16">
        <f t="shared" si="10"/>
        <v>0</v>
      </c>
      <c r="G38" s="22" t="s">
        <v>76</v>
      </c>
      <c r="H38" s="14">
        <f t="shared" si="7"/>
        <v>3</v>
      </c>
      <c r="I38" s="13">
        <v>3</v>
      </c>
      <c r="J38" s="13">
        <v>0</v>
      </c>
      <c r="K38" s="16">
        <f t="shared" si="11"/>
        <v>100</v>
      </c>
      <c r="L38" s="16">
        <f t="shared" si="12"/>
        <v>0</v>
      </c>
    </row>
    <row r="39" spans="1:12" ht="36.75" customHeight="1">
      <c r="A39" s="19" t="s">
        <v>56</v>
      </c>
      <c r="B39" s="14">
        <f t="shared" si="8"/>
        <v>2</v>
      </c>
      <c r="C39" s="13">
        <v>2</v>
      </c>
      <c r="D39" s="13">
        <v>0</v>
      </c>
      <c r="E39" s="16">
        <f t="shared" si="9"/>
        <v>100</v>
      </c>
      <c r="F39" s="16">
        <f t="shared" si="10"/>
        <v>0</v>
      </c>
      <c r="G39" s="22" t="s">
        <v>77</v>
      </c>
      <c r="H39" s="14">
        <f t="shared" si="7"/>
        <v>4</v>
      </c>
      <c r="I39" s="13">
        <v>3</v>
      </c>
      <c r="J39" s="13">
        <v>1</v>
      </c>
      <c r="K39" s="16">
        <f t="shared" si="11"/>
        <v>75</v>
      </c>
      <c r="L39" s="16">
        <f t="shared" si="12"/>
        <v>25</v>
      </c>
    </row>
    <row r="40" spans="1:12" ht="36.75" customHeight="1">
      <c r="A40" s="19" t="s">
        <v>57</v>
      </c>
      <c r="B40" s="14">
        <f t="shared" si="8"/>
        <v>2</v>
      </c>
      <c r="C40" s="13">
        <v>2</v>
      </c>
      <c r="D40" s="13">
        <v>0</v>
      </c>
      <c r="E40" s="16">
        <f t="shared" si="9"/>
        <v>100</v>
      </c>
      <c r="F40" s="16">
        <f t="shared" si="10"/>
        <v>0</v>
      </c>
      <c r="G40" s="22" t="s">
        <v>78</v>
      </c>
      <c r="H40" s="14">
        <f t="shared" si="7"/>
        <v>6</v>
      </c>
      <c r="I40" s="13">
        <v>6</v>
      </c>
      <c r="J40" s="13">
        <v>0</v>
      </c>
      <c r="K40" s="16">
        <f t="shared" si="11"/>
        <v>100</v>
      </c>
      <c r="L40" s="16">
        <f t="shared" si="12"/>
        <v>0</v>
      </c>
    </row>
    <row r="41" spans="1:12" ht="36.75" customHeight="1">
      <c r="A41" s="19" t="s">
        <v>58</v>
      </c>
      <c r="B41" s="14">
        <f t="shared" si="8"/>
        <v>5</v>
      </c>
      <c r="C41" s="13">
        <v>4</v>
      </c>
      <c r="D41" s="13">
        <v>1</v>
      </c>
      <c r="E41" s="16">
        <f t="shared" si="9"/>
        <v>80</v>
      </c>
      <c r="F41" s="16">
        <f t="shared" si="10"/>
        <v>20</v>
      </c>
      <c r="G41" s="22" t="s">
        <v>79</v>
      </c>
      <c r="H41" s="14">
        <f t="shared" si="7"/>
        <v>5</v>
      </c>
      <c r="I41" s="13">
        <v>5</v>
      </c>
      <c r="J41" s="13">
        <v>0</v>
      </c>
      <c r="K41" s="16">
        <f t="shared" si="11"/>
        <v>100</v>
      </c>
      <c r="L41" s="16">
        <f t="shared" si="12"/>
        <v>0</v>
      </c>
    </row>
    <row r="42" spans="1:12" ht="36.75" customHeight="1">
      <c r="A42" s="19" t="s">
        <v>59</v>
      </c>
      <c r="B42" s="14">
        <f t="shared" si="8"/>
        <v>6</v>
      </c>
      <c r="C42" s="13">
        <v>5</v>
      </c>
      <c r="D42" s="13">
        <v>1</v>
      </c>
      <c r="E42" s="16">
        <f t="shared" si="9"/>
        <v>83.33333333333334</v>
      </c>
      <c r="F42" s="16">
        <f t="shared" si="10"/>
        <v>16.666666666666664</v>
      </c>
      <c r="G42" s="22" t="s">
        <v>80</v>
      </c>
      <c r="H42" s="14">
        <f t="shared" si="7"/>
        <v>3</v>
      </c>
      <c r="I42" s="13">
        <v>3</v>
      </c>
      <c r="J42" s="13">
        <v>0</v>
      </c>
      <c r="K42" s="16">
        <f t="shared" si="11"/>
        <v>100</v>
      </c>
      <c r="L42" s="16">
        <f t="shared" si="12"/>
        <v>0</v>
      </c>
    </row>
    <row r="43" spans="1:12" ht="36.75" customHeight="1">
      <c r="A43" s="19" t="s">
        <v>60</v>
      </c>
      <c r="B43" s="14">
        <f t="shared" si="8"/>
        <v>2</v>
      </c>
      <c r="C43" s="13">
        <v>2</v>
      </c>
      <c r="D43" s="13">
        <v>0</v>
      </c>
      <c r="E43" s="16">
        <f t="shared" si="9"/>
        <v>100</v>
      </c>
      <c r="F43" s="16">
        <f t="shared" si="10"/>
        <v>0</v>
      </c>
      <c r="G43" s="22" t="s">
        <v>81</v>
      </c>
      <c r="H43" s="14">
        <f t="shared" si="7"/>
        <v>3</v>
      </c>
      <c r="I43" s="13">
        <v>2</v>
      </c>
      <c r="J43" s="13">
        <v>1</v>
      </c>
      <c r="K43" s="16">
        <f t="shared" si="11"/>
        <v>66.66666666666666</v>
      </c>
      <c r="L43" s="16">
        <f t="shared" si="12"/>
        <v>33.33333333333333</v>
      </c>
    </row>
    <row r="44" spans="1:12" ht="36.75" customHeight="1">
      <c r="A44" s="19" t="s">
        <v>61</v>
      </c>
      <c r="B44" s="14">
        <f t="shared" si="8"/>
        <v>2</v>
      </c>
      <c r="C44" s="13">
        <v>2</v>
      </c>
      <c r="D44" s="13">
        <v>0</v>
      </c>
      <c r="E44" s="16">
        <f t="shared" si="9"/>
        <v>100</v>
      </c>
      <c r="F44" s="16">
        <f t="shared" si="10"/>
        <v>0</v>
      </c>
      <c r="G44" s="22" t="s">
        <v>82</v>
      </c>
      <c r="H44" s="14">
        <f t="shared" si="7"/>
        <v>4</v>
      </c>
      <c r="I44" s="13">
        <v>3</v>
      </c>
      <c r="J44" s="13">
        <v>1</v>
      </c>
      <c r="K44" s="16">
        <f t="shared" si="11"/>
        <v>75</v>
      </c>
      <c r="L44" s="16">
        <f t="shared" si="12"/>
        <v>25</v>
      </c>
    </row>
    <row r="45" spans="1:12" ht="36.75" customHeight="1">
      <c r="A45" s="19" t="s">
        <v>62</v>
      </c>
      <c r="B45" s="14">
        <f t="shared" si="8"/>
        <v>3</v>
      </c>
      <c r="C45" s="13">
        <v>3</v>
      </c>
      <c r="D45" s="13">
        <v>0</v>
      </c>
      <c r="E45" s="16">
        <f t="shared" si="9"/>
        <v>100</v>
      </c>
      <c r="F45" s="16">
        <f t="shared" si="10"/>
        <v>0</v>
      </c>
      <c r="G45" s="22" t="s">
        <v>83</v>
      </c>
      <c r="H45" s="14">
        <f t="shared" si="7"/>
        <v>1</v>
      </c>
      <c r="I45" s="13">
        <v>1</v>
      </c>
      <c r="J45" s="13">
        <v>0</v>
      </c>
      <c r="K45" s="16">
        <f t="shared" si="11"/>
        <v>100</v>
      </c>
      <c r="L45" s="16">
        <f t="shared" si="12"/>
        <v>0</v>
      </c>
    </row>
    <row r="46" spans="1:12" ht="36.75" customHeight="1">
      <c r="A46" s="19" t="s">
        <v>63</v>
      </c>
      <c r="B46" s="14">
        <f t="shared" si="8"/>
        <v>4</v>
      </c>
      <c r="C46" s="13">
        <v>3</v>
      </c>
      <c r="D46" s="13">
        <v>1</v>
      </c>
      <c r="E46" s="16">
        <f t="shared" si="9"/>
        <v>75</v>
      </c>
      <c r="F46" s="16">
        <f t="shared" si="10"/>
        <v>25</v>
      </c>
      <c r="G46" s="22" t="s">
        <v>84</v>
      </c>
      <c r="H46" s="14">
        <f t="shared" si="7"/>
        <v>3</v>
      </c>
      <c r="I46" s="14">
        <v>2</v>
      </c>
      <c r="J46" s="14">
        <v>1</v>
      </c>
      <c r="K46" s="16">
        <f t="shared" si="11"/>
        <v>66.66666666666666</v>
      </c>
      <c r="L46" s="16">
        <f t="shared" si="12"/>
        <v>33.33333333333333</v>
      </c>
    </row>
    <row r="47" spans="1:12" ht="36.75" customHeight="1">
      <c r="A47" s="19" t="s">
        <v>64</v>
      </c>
      <c r="B47" s="14">
        <f t="shared" si="8"/>
        <v>1</v>
      </c>
      <c r="C47" s="13">
        <v>1</v>
      </c>
      <c r="D47" s="13">
        <v>0</v>
      </c>
      <c r="E47" s="16">
        <f t="shared" si="9"/>
        <v>100</v>
      </c>
      <c r="F47" s="16">
        <f t="shared" si="10"/>
        <v>0</v>
      </c>
      <c r="G47" s="22" t="s">
        <v>85</v>
      </c>
      <c r="H47" s="14">
        <f t="shared" si="7"/>
        <v>3</v>
      </c>
      <c r="I47" s="14">
        <v>2</v>
      </c>
      <c r="J47" s="14">
        <v>1</v>
      </c>
      <c r="K47" s="16">
        <f t="shared" si="11"/>
        <v>66.66666666666666</v>
      </c>
      <c r="L47" s="16">
        <f t="shared" si="12"/>
        <v>33.33333333333333</v>
      </c>
    </row>
    <row r="48" spans="1:12" ht="36.75" customHeight="1">
      <c r="A48" s="19" t="s">
        <v>65</v>
      </c>
      <c r="B48" s="14">
        <f t="shared" si="8"/>
        <v>4</v>
      </c>
      <c r="C48" s="13">
        <v>4</v>
      </c>
      <c r="D48" s="13">
        <v>0</v>
      </c>
      <c r="E48" s="16">
        <f t="shared" si="9"/>
        <v>100</v>
      </c>
      <c r="F48" s="16">
        <f t="shared" si="10"/>
        <v>0</v>
      </c>
      <c r="G48" s="22" t="s">
        <v>86</v>
      </c>
      <c r="H48" s="14">
        <f t="shared" si="7"/>
        <v>3</v>
      </c>
      <c r="I48" s="14">
        <v>3</v>
      </c>
      <c r="J48" s="13">
        <v>0</v>
      </c>
      <c r="K48" s="16">
        <f t="shared" si="11"/>
        <v>100</v>
      </c>
      <c r="L48" s="16">
        <f t="shared" si="12"/>
        <v>0</v>
      </c>
    </row>
    <row r="49" spans="1:12" ht="36.75" customHeight="1">
      <c r="A49" s="19" t="s">
        <v>66</v>
      </c>
      <c r="B49" s="14">
        <f t="shared" si="8"/>
        <v>2</v>
      </c>
      <c r="C49" s="13">
        <v>2</v>
      </c>
      <c r="D49" s="13">
        <v>0</v>
      </c>
      <c r="E49" s="16">
        <f t="shared" si="9"/>
        <v>100</v>
      </c>
      <c r="F49" s="16">
        <f t="shared" si="10"/>
        <v>0</v>
      </c>
      <c r="G49" s="22" t="s">
        <v>87</v>
      </c>
      <c r="H49" s="14">
        <f t="shared" si="7"/>
        <v>1</v>
      </c>
      <c r="I49" s="13">
        <v>0</v>
      </c>
      <c r="J49" s="14">
        <v>1</v>
      </c>
      <c r="K49" s="16">
        <f t="shared" si="11"/>
        <v>0</v>
      </c>
      <c r="L49" s="16">
        <f t="shared" si="12"/>
        <v>100</v>
      </c>
    </row>
    <row r="50" spans="1:12" ht="36.75" customHeight="1">
      <c r="A50" s="19" t="s">
        <v>67</v>
      </c>
      <c r="B50" s="14">
        <f t="shared" si="8"/>
        <v>2</v>
      </c>
      <c r="C50" s="13">
        <v>2</v>
      </c>
      <c r="D50" s="13">
        <v>0</v>
      </c>
      <c r="E50" s="16">
        <f aca="true" t="shared" si="13" ref="E50:F52">IF($B50=0,"--",C50/$B50*100)</f>
        <v>100</v>
      </c>
      <c r="F50" s="16">
        <f t="shared" si="13"/>
        <v>0</v>
      </c>
      <c r="G50" s="22" t="s">
        <v>88</v>
      </c>
      <c r="H50" s="14">
        <f t="shared" si="7"/>
        <v>3</v>
      </c>
      <c r="I50" s="14">
        <v>3</v>
      </c>
      <c r="J50" s="13">
        <v>0</v>
      </c>
      <c r="K50" s="16">
        <f t="shared" si="11"/>
        <v>100</v>
      </c>
      <c r="L50" s="16">
        <f t="shared" si="12"/>
        <v>0</v>
      </c>
    </row>
    <row r="51" spans="1:12" ht="36.75" customHeight="1">
      <c r="A51" s="19" t="s">
        <v>68</v>
      </c>
      <c r="B51" s="14">
        <f t="shared" si="8"/>
        <v>4</v>
      </c>
      <c r="C51" s="13">
        <v>4</v>
      </c>
      <c r="D51" s="13">
        <v>0</v>
      </c>
      <c r="E51" s="16">
        <f t="shared" si="13"/>
        <v>100</v>
      </c>
      <c r="F51" s="16">
        <f t="shared" si="13"/>
        <v>0</v>
      </c>
      <c r="G51" s="22" t="s">
        <v>89</v>
      </c>
      <c r="H51" s="14">
        <f t="shared" si="7"/>
        <v>3</v>
      </c>
      <c r="I51" s="14">
        <v>3</v>
      </c>
      <c r="J51" s="13">
        <v>0</v>
      </c>
      <c r="K51" s="16">
        <f t="shared" si="11"/>
        <v>100</v>
      </c>
      <c r="L51" s="16">
        <f t="shared" si="12"/>
        <v>0</v>
      </c>
    </row>
    <row r="52" spans="1:12" ht="36.75" customHeight="1">
      <c r="A52" s="19" t="s">
        <v>69</v>
      </c>
      <c r="B52" s="15">
        <f t="shared" si="8"/>
        <v>2</v>
      </c>
      <c r="C52" s="25">
        <v>2</v>
      </c>
      <c r="D52" s="25">
        <v>0</v>
      </c>
      <c r="E52" s="16">
        <f t="shared" si="13"/>
        <v>100</v>
      </c>
      <c r="F52" s="16">
        <f t="shared" si="13"/>
        <v>0</v>
      </c>
      <c r="G52" s="23" t="s">
        <v>90</v>
      </c>
      <c r="H52" s="15">
        <f>I52+J52</f>
        <v>5</v>
      </c>
      <c r="I52" s="15">
        <v>4</v>
      </c>
      <c r="J52" s="15">
        <v>1</v>
      </c>
      <c r="K52" s="17">
        <f t="shared" si="11"/>
        <v>80</v>
      </c>
      <c r="L52" s="17">
        <f t="shared" si="12"/>
        <v>20</v>
      </c>
    </row>
    <row r="53" spans="1:12" ht="27" customHeight="1">
      <c r="A53" s="8" t="s">
        <v>8</v>
      </c>
      <c r="B53" s="1"/>
      <c r="C53" s="1"/>
      <c r="D53" s="1"/>
      <c r="E53" s="8"/>
      <c r="F53" s="8"/>
      <c r="G53" s="8"/>
      <c r="H53" s="1"/>
      <c r="I53" s="1"/>
      <c r="J53" s="1"/>
      <c r="K53" s="1"/>
      <c r="L53" s="1"/>
    </row>
    <row r="54" spans="1:12" ht="19.5" customHeight="1">
      <c r="A54" s="1" t="s">
        <v>5</v>
      </c>
      <c r="B54" s="1"/>
      <c r="C54" s="1"/>
      <c r="D54" s="1"/>
      <c r="E54" s="1"/>
      <c r="F54" s="1"/>
      <c r="G54" s="1"/>
      <c r="H54" s="1"/>
      <c r="I54" s="1"/>
      <c r="J54" s="1"/>
      <c r="K54" s="1"/>
      <c r="L54" s="1"/>
    </row>
    <row r="55" spans="1:12" ht="33" customHeight="1">
      <c r="A55" s="59" t="s">
        <v>49</v>
      </c>
      <c r="B55" s="59"/>
      <c r="C55" s="59"/>
      <c r="D55" s="59"/>
      <c r="E55" s="59"/>
      <c r="F55" s="59"/>
      <c r="G55" s="59"/>
      <c r="H55" s="59"/>
      <c r="I55" s="59"/>
      <c r="J55" s="59"/>
      <c r="K55" s="59"/>
      <c r="L55" s="59"/>
    </row>
    <row r="56" spans="1:12" ht="30" customHeight="1">
      <c r="A56" s="60" t="s">
        <v>7</v>
      </c>
      <c r="B56" s="55" t="s">
        <v>9</v>
      </c>
      <c r="C56" s="57"/>
      <c r="D56" s="58"/>
      <c r="E56" s="43" t="s">
        <v>3</v>
      </c>
      <c r="F56" s="44"/>
      <c r="G56" s="62" t="s">
        <v>7</v>
      </c>
      <c r="H56" s="55" t="s">
        <v>9</v>
      </c>
      <c r="I56" s="57"/>
      <c r="J56" s="58"/>
      <c r="K56" s="43" t="s">
        <v>3</v>
      </c>
      <c r="L56" s="44"/>
    </row>
    <row r="57" spans="1:12" ht="42" customHeight="1">
      <c r="A57" s="61"/>
      <c r="B57" s="56"/>
      <c r="C57" s="6" t="s">
        <v>1</v>
      </c>
      <c r="D57" s="6" t="s">
        <v>2</v>
      </c>
      <c r="E57" s="6" t="s">
        <v>0</v>
      </c>
      <c r="F57" s="5" t="s">
        <v>2</v>
      </c>
      <c r="G57" s="63"/>
      <c r="H57" s="56"/>
      <c r="I57" s="6" t="s">
        <v>1</v>
      </c>
      <c r="J57" s="6" t="s">
        <v>2</v>
      </c>
      <c r="K57" s="6" t="s">
        <v>0</v>
      </c>
      <c r="L57" s="5" t="s">
        <v>2</v>
      </c>
    </row>
    <row r="58" spans="1:12" ht="36.75" customHeight="1">
      <c r="A58" s="19" t="s">
        <v>70</v>
      </c>
      <c r="B58" s="14">
        <f aca="true" t="shared" si="14" ref="B58:B77">C58+D58</f>
        <v>3</v>
      </c>
      <c r="C58" s="13">
        <v>2</v>
      </c>
      <c r="D58" s="13">
        <v>1</v>
      </c>
      <c r="E58" s="16">
        <f aca="true" t="shared" si="15" ref="E58:E77">IF($B58=0,"--",C58/$B58*100)</f>
        <v>66.66666666666666</v>
      </c>
      <c r="F58" s="16">
        <f aca="true" t="shared" si="16" ref="F58:F77">IF($B58=0,"--",D58/$B58*100)</f>
        <v>33.33333333333333</v>
      </c>
      <c r="G58" s="22" t="s">
        <v>110</v>
      </c>
      <c r="H58" s="14">
        <f aca="true" t="shared" si="17" ref="H58:H76">I58+J58</f>
        <v>4</v>
      </c>
      <c r="I58" s="13">
        <v>3</v>
      </c>
      <c r="J58" s="13">
        <v>1</v>
      </c>
      <c r="K58" s="16">
        <f aca="true" t="shared" si="18" ref="K58:K77">IF($H58=0,"--",I58/$H58*100)</f>
        <v>75</v>
      </c>
      <c r="L58" s="16">
        <f aca="true" t="shared" si="19" ref="L58:L77">IF($H58=0,"--",J58/$H58*100)</f>
        <v>25</v>
      </c>
    </row>
    <row r="59" spans="1:12" ht="36.75" customHeight="1">
      <c r="A59" s="19" t="s">
        <v>91</v>
      </c>
      <c r="B59" s="14">
        <f t="shared" si="14"/>
        <v>3</v>
      </c>
      <c r="C59" s="13">
        <v>2</v>
      </c>
      <c r="D59" s="13">
        <v>1</v>
      </c>
      <c r="E59" s="16">
        <f t="shared" si="15"/>
        <v>66.66666666666666</v>
      </c>
      <c r="F59" s="16">
        <f t="shared" si="16"/>
        <v>33.33333333333333</v>
      </c>
      <c r="G59" s="22" t="s">
        <v>109</v>
      </c>
      <c r="H59" s="14">
        <f t="shared" si="17"/>
        <v>3</v>
      </c>
      <c r="I59" s="13">
        <v>2</v>
      </c>
      <c r="J59" s="13">
        <v>1</v>
      </c>
      <c r="K59" s="16">
        <f t="shared" si="18"/>
        <v>66.66666666666666</v>
      </c>
      <c r="L59" s="16">
        <f t="shared" si="19"/>
        <v>33.33333333333333</v>
      </c>
    </row>
    <row r="60" spans="1:12" ht="36.75" customHeight="1">
      <c r="A60" s="19" t="s">
        <v>92</v>
      </c>
      <c r="B60" s="14">
        <f t="shared" si="14"/>
        <v>1</v>
      </c>
      <c r="C60" s="13">
        <v>1</v>
      </c>
      <c r="D60" s="13">
        <v>0</v>
      </c>
      <c r="E60" s="16">
        <f t="shared" si="15"/>
        <v>100</v>
      </c>
      <c r="F60" s="16">
        <f t="shared" si="16"/>
        <v>0</v>
      </c>
      <c r="G60" s="22" t="s">
        <v>111</v>
      </c>
      <c r="H60" s="14">
        <f t="shared" si="17"/>
        <v>2</v>
      </c>
      <c r="I60" s="13">
        <v>2</v>
      </c>
      <c r="J60" s="13">
        <v>0</v>
      </c>
      <c r="K60" s="16">
        <f t="shared" si="18"/>
        <v>100</v>
      </c>
      <c r="L60" s="16">
        <f t="shared" si="19"/>
        <v>0</v>
      </c>
    </row>
    <row r="61" spans="1:12" ht="36.75" customHeight="1">
      <c r="A61" s="19" t="s">
        <v>93</v>
      </c>
      <c r="B61" s="14">
        <f t="shared" si="14"/>
        <v>3</v>
      </c>
      <c r="C61" s="13">
        <v>3</v>
      </c>
      <c r="D61" s="13">
        <v>0</v>
      </c>
      <c r="E61" s="16">
        <f t="shared" si="15"/>
        <v>100</v>
      </c>
      <c r="F61" s="16">
        <f t="shared" si="16"/>
        <v>0</v>
      </c>
      <c r="G61" s="22" t="s">
        <v>112</v>
      </c>
      <c r="H61" s="14">
        <f t="shared" si="17"/>
        <v>7</v>
      </c>
      <c r="I61" s="13">
        <v>6</v>
      </c>
      <c r="J61" s="13">
        <v>1</v>
      </c>
      <c r="K61" s="16">
        <f t="shared" si="18"/>
        <v>85.71428571428571</v>
      </c>
      <c r="L61" s="16">
        <f t="shared" si="19"/>
        <v>14.285714285714285</v>
      </c>
    </row>
    <row r="62" spans="1:12" ht="36.75" customHeight="1">
      <c r="A62" s="19" t="s">
        <v>94</v>
      </c>
      <c r="B62" s="14">
        <f t="shared" si="14"/>
        <v>3</v>
      </c>
      <c r="C62" s="13">
        <v>3</v>
      </c>
      <c r="D62" s="13">
        <v>0</v>
      </c>
      <c r="E62" s="16">
        <f t="shared" si="15"/>
        <v>100</v>
      </c>
      <c r="F62" s="16">
        <f t="shared" si="16"/>
        <v>0</v>
      </c>
      <c r="G62" s="22" t="s">
        <v>113</v>
      </c>
      <c r="H62" s="14">
        <f t="shared" si="17"/>
        <v>2</v>
      </c>
      <c r="I62" s="13">
        <v>2</v>
      </c>
      <c r="J62" s="13">
        <v>0</v>
      </c>
      <c r="K62" s="16">
        <f t="shared" si="18"/>
        <v>100</v>
      </c>
      <c r="L62" s="16">
        <f t="shared" si="19"/>
        <v>0</v>
      </c>
    </row>
    <row r="63" spans="1:12" ht="36.75" customHeight="1">
      <c r="A63" s="19" t="s">
        <v>95</v>
      </c>
      <c r="B63" s="14">
        <f t="shared" si="14"/>
        <v>4</v>
      </c>
      <c r="C63" s="13">
        <v>2</v>
      </c>
      <c r="D63" s="13">
        <v>2</v>
      </c>
      <c r="E63" s="16">
        <f t="shared" si="15"/>
        <v>50</v>
      </c>
      <c r="F63" s="16">
        <f t="shared" si="16"/>
        <v>50</v>
      </c>
      <c r="G63" s="22" t="s">
        <v>114</v>
      </c>
      <c r="H63" s="14">
        <f t="shared" si="17"/>
        <v>2</v>
      </c>
      <c r="I63" s="13">
        <v>2</v>
      </c>
      <c r="J63" s="13">
        <v>0</v>
      </c>
      <c r="K63" s="16">
        <f t="shared" si="18"/>
        <v>100</v>
      </c>
      <c r="L63" s="16">
        <f t="shared" si="19"/>
        <v>0</v>
      </c>
    </row>
    <row r="64" spans="1:12" ht="36.75" customHeight="1">
      <c r="A64" s="19" t="s">
        <v>96</v>
      </c>
      <c r="B64" s="14">
        <f t="shared" si="14"/>
        <v>2</v>
      </c>
      <c r="C64" s="13">
        <v>2</v>
      </c>
      <c r="D64" s="13">
        <v>0</v>
      </c>
      <c r="E64" s="16">
        <f t="shared" si="15"/>
        <v>100</v>
      </c>
      <c r="F64" s="16">
        <f t="shared" si="16"/>
        <v>0</v>
      </c>
      <c r="G64" s="22" t="s">
        <v>115</v>
      </c>
      <c r="H64" s="14">
        <f t="shared" si="17"/>
        <v>3</v>
      </c>
      <c r="I64" s="13">
        <v>3</v>
      </c>
      <c r="J64" s="13">
        <v>0</v>
      </c>
      <c r="K64" s="16">
        <f t="shared" si="18"/>
        <v>100</v>
      </c>
      <c r="L64" s="16">
        <f t="shared" si="19"/>
        <v>0</v>
      </c>
    </row>
    <row r="65" spans="1:12" ht="36.75" customHeight="1">
      <c r="A65" s="19" t="s">
        <v>97</v>
      </c>
      <c r="B65" s="14">
        <f t="shared" si="14"/>
        <v>4</v>
      </c>
      <c r="C65" s="13">
        <v>4</v>
      </c>
      <c r="D65" s="13">
        <v>0</v>
      </c>
      <c r="E65" s="16">
        <f t="shared" si="15"/>
        <v>100</v>
      </c>
      <c r="F65" s="16">
        <f t="shared" si="16"/>
        <v>0</v>
      </c>
      <c r="G65" s="22" t="s">
        <v>116</v>
      </c>
      <c r="H65" s="14">
        <f t="shared" si="17"/>
        <v>3</v>
      </c>
      <c r="I65" s="13">
        <v>3</v>
      </c>
      <c r="J65" s="13">
        <v>0</v>
      </c>
      <c r="K65" s="16">
        <f t="shared" si="18"/>
        <v>100</v>
      </c>
      <c r="L65" s="16">
        <f t="shared" si="19"/>
        <v>0</v>
      </c>
    </row>
    <row r="66" spans="1:12" ht="36.75" customHeight="1">
      <c r="A66" s="19" t="s">
        <v>98</v>
      </c>
      <c r="B66" s="14">
        <f t="shared" si="14"/>
        <v>3</v>
      </c>
      <c r="C66" s="13">
        <v>3</v>
      </c>
      <c r="D66" s="13">
        <v>0</v>
      </c>
      <c r="E66" s="16">
        <f t="shared" si="15"/>
        <v>100</v>
      </c>
      <c r="F66" s="16">
        <f t="shared" si="16"/>
        <v>0</v>
      </c>
      <c r="G66" s="22" t="s">
        <v>117</v>
      </c>
      <c r="H66" s="14">
        <f t="shared" si="17"/>
        <v>4</v>
      </c>
      <c r="I66" s="13">
        <v>4</v>
      </c>
      <c r="J66" s="13">
        <v>0</v>
      </c>
      <c r="K66" s="16">
        <f t="shared" si="18"/>
        <v>100</v>
      </c>
      <c r="L66" s="16">
        <f t="shared" si="19"/>
        <v>0</v>
      </c>
    </row>
    <row r="67" spans="1:12" ht="36.75" customHeight="1">
      <c r="A67" s="19" t="s">
        <v>99</v>
      </c>
      <c r="B67" s="14">
        <f t="shared" si="14"/>
        <v>2</v>
      </c>
      <c r="C67" s="13">
        <v>2</v>
      </c>
      <c r="D67" s="13">
        <v>0</v>
      </c>
      <c r="E67" s="16">
        <f t="shared" si="15"/>
        <v>100</v>
      </c>
      <c r="F67" s="16">
        <f t="shared" si="16"/>
        <v>0</v>
      </c>
      <c r="G67" s="22" t="s">
        <v>118</v>
      </c>
      <c r="H67" s="14">
        <f t="shared" si="17"/>
        <v>1</v>
      </c>
      <c r="I67" s="13">
        <v>0</v>
      </c>
      <c r="J67" s="13">
        <v>1</v>
      </c>
      <c r="K67" s="16">
        <f t="shared" si="18"/>
        <v>0</v>
      </c>
      <c r="L67" s="16">
        <f t="shared" si="19"/>
        <v>100</v>
      </c>
    </row>
    <row r="68" spans="1:12" ht="36.75" customHeight="1">
      <c r="A68" s="19" t="s">
        <v>100</v>
      </c>
      <c r="B68" s="14">
        <f t="shared" si="14"/>
        <v>1</v>
      </c>
      <c r="C68" s="13">
        <v>1</v>
      </c>
      <c r="D68" s="13">
        <v>0</v>
      </c>
      <c r="E68" s="16">
        <f t="shared" si="15"/>
        <v>100</v>
      </c>
      <c r="F68" s="16">
        <f t="shared" si="16"/>
        <v>0</v>
      </c>
      <c r="G68" s="22" t="s">
        <v>119</v>
      </c>
      <c r="H68" s="14">
        <f t="shared" si="17"/>
        <v>4</v>
      </c>
      <c r="I68" s="13">
        <v>4</v>
      </c>
      <c r="J68" s="13">
        <v>0</v>
      </c>
      <c r="K68" s="16">
        <f t="shared" si="18"/>
        <v>100</v>
      </c>
      <c r="L68" s="16">
        <f t="shared" si="19"/>
        <v>0</v>
      </c>
    </row>
    <row r="69" spans="1:12" ht="36.75" customHeight="1">
      <c r="A69" s="19" t="s">
        <v>101</v>
      </c>
      <c r="B69" s="14">
        <f t="shared" si="14"/>
        <v>2</v>
      </c>
      <c r="C69" s="13">
        <v>2</v>
      </c>
      <c r="D69" s="13">
        <v>0</v>
      </c>
      <c r="E69" s="16">
        <f t="shared" si="15"/>
        <v>100</v>
      </c>
      <c r="F69" s="16">
        <f t="shared" si="16"/>
        <v>0</v>
      </c>
      <c r="G69" s="22" t="s">
        <v>120</v>
      </c>
      <c r="H69" s="14">
        <f t="shared" si="17"/>
        <v>4</v>
      </c>
      <c r="I69" s="14">
        <v>3</v>
      </c>
      <c r="J69" s="14">
        <v>1</v>
      </c>
      <c r="K69" s="16">
        <f t="shared" si="18"/>
        <v>75</v>
      </c>
      <c r="L69" s="16">
        <f t="shared" si="19"/>
        <v>25</v>
      </c>
    </row>
    <row r="70" spans="1:12" ht="36.75" customHeight="1">
      <c r="A70" s="19" t="s">
        <v>102</v>
      </c>
      <c r="B70" s="14">
        <f t="shared" si="14"/>
        <v>5</v>
      </c>
      <c r="C70" s="13">
        <v>5</v>
      </c>
      <c r="D70" s="13">
        <v>0</v>
      </c>
      <c r="E70" s="16">
        <f t="shared" si="15"/>
        <v>100</v>
      </c>
      <c r="F70" s="16">
        <f t="shared" si="16"/>
        <v>0</v>
      </c>
      <c r="G70" s="22" t="s">
        <v>121</v>
      </c>
      <c r="H70" s="14">
        <f t="shared" si="17"/>
        <v>2</v>
      </c>
      <c r="I70" s="14">
        <v>2</v>
      </c>
      <c r="J70" s="13">
        <v>0</v>
      </c>
      <c r="K70" s="16">
        <f t="shared" si="18"/>
        <v>100</v>
      </c>
      <c r="L70" s="16">
        <f t="shared" si="19"/>
        <v>0</v>
      </c>
    </row>
    <row r="71" spans="1:12" ht="36.75" customHeight="1">
      <c r="A71" s="19" t="s">
        <v>103</v>
      </c>
      <c r="B71" s="14">
        <f t="shared" si="14"/>
        <v>2</v>
      </c>
      <c r="C71" s="13">
        <v>2</v>
      </c>
      <c r="D71" s="13">
        <v>0</v>
      </c>
      <c r="E71" s="16">
        <f t="shared" si="15"/>
        <v>100</v>
      </c>
      <c r="F71" s="16">
        <f t="shared" si="16"/>
        <v>0</v>
      </c>
      <c r="G71" s="22" t="s">
        <v>122</v>
      </c>
      <c r="H71" s="14">
        <f t="shared" si="17"/>
        <v>2</v>
      </c>
      <c r="I71" s="14">
        <v>2</v>
      </c>
      <c r="J71" s="13">
        <v>0</v>
      </c>
      <c r="K71" s="16">
        <f t="shared" si="18"/>
        <v>100</v>
      </c>
      <c r="L71" s="16">
        <f t="shared" si="19"/>
        <v>0</v>
      </c>
    </row>
    <row r="72" spans="1:12" ht="36.75" customHeight="1">
      <c r="A72" s="19" t="s">
        <v>104</v>
      </c>
      <c r="B72" s="14">
        <f t="shared" si="14"/>
        <v>2</v>
      </c>
      <c r="C72" s="13">
        <v>2</v>
      </c>
      <c r="D72" s="13">
        <v>0</v>
      </c>
      <c r="E72" s="16">
        <f>IF($B72=0,"--",C72/$B72*100)</f>
        <v>100</v>
      </c>
      <c r="F72" s="16">
        <f>IF($B72=0,"--",D72/$B72*100)</f>
        <v>0</v>
      </c>
      <c r="G72" s="22" t="s">
        <v>123</v>
      </c>
      <c r="H72" s="14">
        <f t="shared" si="17"/>
        <v>4</v>
      </c>
      <c r="I72" s="14">
        <v>4</v>
      </c>
      <c r="J72" s="13">
        <v>0</v>
      </c>
      <c r="K72" s="16">
        <f>IF($H72=0,"--",I72/$H72*100)</f>
        <v>100</v>
      </c>
      <c r="L72" s="16">
        <f>IF($H72=0,"--",J72/$H72*100)</f>
        <v>0</v>
      </c>
    </row>
    <row r="73" spans="1:12" ht="36.75" customHeight="1">
      <c r="A73" s="19" t="s">
        <v>105</v>
      </c>
      <c r="B73" s="14">
        <f t="shared" si="14"/>
        <v>3</v>
      </c>
      <c r="C73" s="13">
        <v>3</v>
      </c>
      <c r="D73" s="13">
        <v>0</v>
      </c>
      <c r="E73" s="16">
        <f>IF($B73=0,"--",C73/$B73*100)</f>
        <v>100</v>
      </c>
      <c r="F73" s="16">
        <f>IF($B73=0,"--",D73/$B73*100)</f>
        <v>0</v>
      </c>
      <c r="G73" s="22" t="s">
        <v>124</v>
      </c>
      <c r="H73" s="14">
        <f t="shared" si="17"/>
        <v>3</v>
      </c>
      <c r="I73" s="14">
        <v>3</v>
      </c>
      <c r="J73" s="13">
        <v>0</v>
      </c>
      <c r="K73" s="16">
        <f>IF($H73=0,"--",I73/$H73*100)</f>
        <v>100</v>
      </c>
      <c r="L73" s="16">
        <f>IF($H73=0,"--",J73/$H73*100)</f>
        <v>0</v>
      </c>
    </row>
    <row r="74" spans="1:12" ht="36.75" customHeight="1">
      <c r="A74" s="19" t="s">
        <v>106</v>
      </c>
      <c r="B74" s="14">
        <f t="shared" si="14"/>
        <v>3</v>
      </c>
      <c r="C74" s="13">
        <v>3</v>
      </c>
      <c r="D74" s="13">
        <v>0</v>
      </c>
      <c r="E74" s="16">
        <f t="shared" si="15"/>
        <v>100</v>
      </c>
      <c r="F74" s="16">
        <f t="shared" si="16"/>
        <v>0</v>
      </c>
      <c r="G74" s="22" t="s">
        <v>125</v>
      </c>
      <c r="H74" s="14">
        <f t="shared" si="17"/>
        <v>5</v>
      </c>
      <c r="I74" s="14">
        <v>5</v>
      </c>
      <c r="J74" s="13">
        <v>0</v>
      </c>
      <c r="K74" s="16">
        <f t="shared" si="18"/>
        <v>100</v>
      </c>
      <c r="L74" s="16">
        <f t="shared" si="19"/>
        <v>0</v>
      </c>
    </row>
    <row r="75" spans="1:12" ht="36.75" customHeight="1">
      <c r="A75" s="19" t="s">
        <v>107</v>
      </c>
      <c r="B75" s="14">
        <f t="shared" si="14"/>
        <v>4</v>
      </c>
      <c r="C75" s="13">
        <v>3</v>
      </c>
      <c r="D75" s="13">
        <v>1</v>
      </c>
      <c r="E75" s="16">
        <f t="shared" si="15"/>
        <v>75</v>
      </c>
      <c r="F75" s="16">
        <f t="shared" si="16"/>
        <v>25</v>
      </c>
      <c r="G75" s="22" t="s">
        <v>126</v>
      </c>
      <c r="H75" s="14">
        <f t="shared" si="17"/>
        <v>3</v>
      </c>
      <c r="I75" s="14">
        <v>3</v>
      </c>
      <c r="J75" s="13">
        <v>0</v>
      </c>
      <c r="K75" s="16">
        <f t="shared" si="18"/>
        <v>100</v>
      </c>
      <c r="L75" s="16">
        <f t="shared" si="19"/>
        <v>0</v>
      </c>
    </row>
    <row r="76" spans="1:12" ht="36.75" customHeight="1">
      <c r="A76" s="19" t="s">
        <v>108</v>
      </c>
      <c r="B76" s="14">
        <f t="shared" si="14"/>
        <v>5</v>
      </c>
      <c r="C76" s="13">
        <v>4</v>
      </c>
      <c r="D76" s="13">
        <v>1</v>
      </c>
      <c r="E76" s="16">
        <f t="shared" si="15"/>
        <v>80</v>
      </c>
      <c r="F76" s="16">
        <f t="shared" si="16"/>
        <v>20</v>
      </c>
      <c r="G76" s="22" t="s">
        <v>127</v>
      </c>
      <c r="H76" s="14">
        <f t="shared" si="17"/>
        <v>2</v>
      </c>
      <c r="I76" s="14">
        <v>2</v>
      </c>
      <c r="J76" s="13">
        <v>0</v>
      </c>
      <c r="K76" s="16">
        <f t="shared" si="18"/>
        <v>100</v>
      </c>
      <c r="L76" s="16">
        <f t="shared" si="19"/>
        <v>0</v>
      </c>
    </row>
    <row r="77" spans="1:12" ht="36.75" customHeight="1">
      <c r="A77" s="19" t="s">
        <v>109</v>
      </c>
      <c r="B77" s="15">
        <f t="shared" si="14"/>
        <v>4</v>
      </c>
      <c r="C77" s="25">
        <v>3</v>
      </c>
      <c r="D77" s="25">
        <v>1</v>
      </c>
      <c r="E77" s="16">
        <f t="shared" si="15"/>
        <v>75</v>
      </c>
      <c r="F77" s="16">
        <f t="shared" si="16"/>
        <v>25</v>
      </c>
      <c r="G77" s="23" t="s">
        <v>128</v>
      </c>
      <c r="H77" s="15">
        <f>I77+J77</f>
        <v>2</v>
      </c>
      <c r="I77" s="15">
        <v>2</v>
      </c>
      <c r="J77" s="25">
        <v>0</v>
      </c>
      <c r="K77" s="17">
        <f t="shared" si="18"/>
        <v>100</v>
      </c>
      <c r="L77" s="17">
        <f t="shared" si="19"/>
        <v>0</v>
      </c>
    </row>
    <row r="78" spans="1:12" ht="27" customHeight="1">
      <c r="A78" s="8" t="s">
        <v>8</v>
      </c>
      <c r="B78" s="1"/>
      <c r="C78" s="1"/>
      <c r="D78" s="1"/>
      <c r="E78" s="8"/>
      <c r="F78" s="8"/>
      <c r="G78" s="8"/>
      <c r="H78" s="1"/>
      <c r="I78" s="1"/>
      <c r="J78" s="1"/>
      <c r="K78" s="1"/>
      <c r="L78" s="1"/>
    </row>
    <row r="79" spans="1:12" ht="19.5" customHeight="1">
      <c r="A79" s="1" t="s">
        <v>5</v>
      </c>
      <c r="B79" s="1"/>
      <c r="C79" s="1"/>
      <c r="D79" s="1"/>
      <c r="E79" s="1"/>
      <c r="F79" s="1"/>
      <c r="G79" s="1"/>
      <c r="H79" s="1"/>
      <c r="I79" s="1"/>
      <c r="J79" s="1"/>
      <c r="K79" s="1"/>
      <c r="L79" s="1"/>
    </row>
    <row r="80" spans="1:12" ht="33" customHeight="1">
      <c r="A80" s="59" t="s">
        <v>49</v>
      </c>
      <c r="B80" s="59"/>
      <c r="C80" s="59"/>
      <c r="D80" s="59"/>
      <c r="E80" s="59"/>
      <c r="F80" s="59"/>
      <c r="G80" s="59"/>
      <c r="H80" s="59"/>
      <c r="I80" s="59"/>
      <c r="J80" s="59"/>
      <c r="K80" s="59"/>
      <c r="L80" s="59"/>
    </row>
    <row r="81" spans="1:12" ht="30" customHeight="1">
      <c r="A81" s="60" t="s">
        <v>7</v>
      </c>
      <c r="B81" s="55" t="s">
        <v>9</v>
      </c>
      <c r="C81" s="57"/>
      <c r="D81" s="58"/>
      <c r="E81" s="43" t="s">
        <v>3</v>
      </c>
      <c r="F81" s="44"/>
      <c r="G81" s="62" t="s">
        <v>7</v>
      </c>
      <c r="H81" s="55" t="s">
        <v>9</v>
      </c>
      <c r="I81" s="57"/>
      <c r="J81" s="58"/>
      <c r="K81" s="43" t="s">
        <v>3</v>
      </c>
      <c r="L81" s="44"/>
    </row>
    <row r="82" spans="1:12" ht="42" customHeight="1">
      <c r="A82" s="61"/>
      <c r="B82" s="56"/>
      <c r="C82" s="6" t="s">
        <v>1</v>
      </c>
      <c r="D82" s="6" t="s">
        <v>2</v>
      </c>
      <c r="E82" s="6" t="s">
        <v>0</v>
      </c>
      <c r="F82" s="5" t="s">
        <v>2</v>
      </c>
      <c r="G82" s="63"/>
      <c r="H82" s="56"/>
      <c r="I82" s="6" t="s">
        <v>1</v>
      </c>
      <c r="J82" s="6" t="s">
        <v>2</v>
      </c>
      <c r="K82" s="6" t="s">
        <v>0</v>
      </c>
      <c r="L82" s="5" t="s">
        <v>2</v>
      </c>
    </row>
    <row r="83" spans="1:12" ht="36.75" customHeight="1">
      <c r="A83" s="19" t="s">
        <v>129</v>
      </c>
      <c r="B83" s="14">
        <f aca="true" t="shared" si="20" ref="B83:B102">C83+D83</f>
        <v>2</v>
      </c>
      <c r="C83" s="13">
        <v>2</v>
      </c>
      <c r="D83" s="13">
        <v>0</v>
      </c>
      <c r="E83" s="16">
        <f aca="true" t="shared" si="21" ref="E83:E102">IF($B83=0,"--",C83/$B83*100)</f>
        <v>100</v>
      </c>
      <c r="F83" s="16">
        <f aca="true" t="shared" si="22" ref="F83:F102">IF($B83=0,"--",D83/$B83*100)</f>
        <v>0</v>
      </c>
      <c r="G83" s="22" t="s">
        <v>139</v>
      </c>
      <c r="H83" s="14">
        <f aca="true" t="shared" si="23" ref="H83:H101">I83+J83</f>
        <v>3</v>
      </c>
      <c r="I83" s="13">
        <v>3</v>
      </c>
      <c r="J83" s="13">
        <v>0</v>
      </c>
      <c r="K83" s="16">
        <f aca="true" t="shared" si="24" ref="K83:K102">IF($H83=0,"--",I83/$H83*100)</f>
        <v>100</v>
      </c>
      <c r="L83" s="16">
        <f aca="true" t="shared" si="25" ref="L83:L102">IF($H83=0,"--",J83/$H83*100)</f>
        <v>0</v>
      </c>
    </row>
    <row r="84" spans="1:12" ht="36.75" customHeight="1">
      <c r="A84" s="19" t="s">
        <v>130</v>
      </c>
      <c r="B84" s="14">
        <f t="shared" si="20"/>
        <v>4</v>
      </c>
      <c r="C84" s="13">
        <v>3</v>
      </c>
      <c r="D84" s="13">
        <v>1</v>
      </c>
      <c r="E84" s="16">
        <f t="shared" si="21"/>
        <v>75</v>
      </c>
      <c r="F84" s="16">
        <f t="shared" si="22"/>
        <v>25</v>
      </c>
      <c r="G84" s="22" t="s">
        <v>140</v>
      </c>
      <c r="H84" s="14">
        <f t="shared" si="23"/>
        <v>4</v>
      </c>
      <c r="I84" s="13">
        <v>3</v>
      </c>
      <c r="J84" s="13">
        <v>1</v>
      </c>
      <c r="K84" s="16">
        <f t="shared" si="24"/>
        <v>75</v>
      </c>
      <c r="L84" s="16">
        <f t="shared" si="25"/>
        <v>25</v>
      </c>
    </row>
    <row r="85" spans="1:12" ht="36.75" customHeight="1">
      <c r="A85" s="19" t="s">
        <v>131</v>
      </c>
      <c r="B85" s="14">
        <f t="shared" si="20"/>
        <v>2</v>
      </c>
      <c r="C85" s="13">
        <v>2</v>
      </c>
      <c r="D85" s="13">
        <v>0</v>
      </c>
      <c r="E85" s="16">
        <f t="shared" si="21"/>
        <v>100</v>
      </c>
      <c r="F85" s="16">
        <f t="shared" si="22"/>
        <v>0</v>
      </c>
      <c r="G85" s="22" t="s">
        <v>141</v>
      </c>
      <c r="H85" s="14">
        <f t="shared" si="23"/>
        <v>3</v>
      </c>
      <c r="I85" s="13">
        <v>3</v>
      </c>
      <c r="J85" s="13">
        <v>0</v>
      </c>
      <c r="K85" s="16">
        <f t="shared" si="24"/>
        <v>100</v>
      </c>
      <c r="L85" s="16">
        <f t="shared" si="25"/>
        <v>0</v>
      </c>
    </row>
    <row r="86" spans="1:12" ht="36.75" customHeight="1">
      <c r="A86" s="19" t="s">
        <v>38</v>
      </c>
      <c r="B86" s="14">
        <f t="shared" si="20"/>
        <v>3</v>
      </c>
      <c r="C86" s="13">
        <v>3</v>
      </c>
      <c r="D86" s="13">
        <v>0</v>
      </c>
      <c r="E86" s="16">
        <f t="shared" si="21"/>
        <v>100</v>
      </c>
      <c r="F86" s="16">
        <f t="shared" si="22"/>
        <v>0</v>
      </c>
      <c r="G86" s="22"/>
      <c r="H86" s="14">
        <f t="shared" si="23"/>
        <v>0</v>
      </c>
      <c r="I86" s="13"/>
      <c r="J86" s="13"/>
      <c r="K86" s="16" t="str">
        <f t="shared" si="24"/>
        <v>--</v>
      </c>
      <c r="L86" s="16" t="str">
        <f t="shared" si="25"/>
        <v>--</v>
      </c>
    </row>
    <row r="87" spans="1:12" ht="36.75" customHeight="1">
      <c r="A87" s="19" t="s">
        <v>33</v>
      </c>
      <c r="B87" s="14">
        <f t="shared" si="20"/>
        <v>2</v>
      </c>
      <c r="C87" s="13">
        <v>2</v>
      </c>
      <c r="D87" s="13">
        <v>0</v>
      </c>
      <c r="E87" s="16">
        <f t="shared" si="21"/>
        <v>100</v>
      </c>
      <c r="F87" s="16">
        <f t="shared" si="22"/>
        <v>0</v>
      </c>
      <c r="G87" s="22"/>
      <c r="H87" s="14">
        <f t="shared" si="23"/>
        <v>0</v>
      </c>
      <c r="I87" s="13"/>
      <c r="J87" s="13"/>
      <c r="K87" s="16" t="str">
        <f t="shared" si="24"/>
        <v>--</v>
      </c>
      <c r="L87" s="16" t="str">
        <f t="shared" si="25"/>
        <v>--</v>
      </c>
    </row>
    <row r="88" spans="1:12" ht="36.75" customHeight="1">
      <c r="A88" s="19" t="s">
        <v>132</v>
      </c>
      <c r="B88" s="14">
        <f t="shared" si="20"/>
        <v>3</v>
      </c>
      <c r="C88" s="13">
        <v>3</v>
      </c>
      <c r="D88" s="13">
        <v>0</v>
      </c>
      <c r="E88" s="16">
        <f t="shared" si="21"/>
        <v>100</v>
      </c>
      <c r="F88" s="16">
        <f t="shared" si="22"/>
        <v>0</v>
      </c>
      <c r="G88" s="22"/>
      <c r="H88" s="14">
        <f t="shared" si="23"/>
        <v>0</v>
      </c>
      <c r="I88" s="13"/>
      <c r="J88" s="13"/>
      <c r="K88" s="16" t="str">
        <f t="shared" si="24"/>
        <v>--</v>
      </c>
      <c r="L88" s="16" t="str">
        <f t="shared" si="25"/>
        <v>--</v>
      </c>
    </row>
    <row r="89" spans="1:12" ht="36.75" customHeight="1">
      <c r="A89" s="19" t="s">
        <v>133</v>
      </c>
      <c r="B89" s="14">
        <f t="shared" si="20"/>
        <v>3</v>
      </c>
      <c r="C89" s="13">
        <v>3</v>
      </c>
      <c r="D89" s="13">
        <v>0</v>
      </c>
      <c r="E89" s="16">
        <f t="shared" si="21"/>
        <v>100</v>
      </c>
      <c r="F89" s="16">
        <f t="shared" si="22"/>
        <v>0</v>
      </c>
      <c r="G89" s="22"/>
      <c r="H89" s="14">
        <f t="shared" si="23"/>
        <v>0</v>
      </c>
      <c r="I89" s="13"/>
      <c r="J89" s="13"/>
      <c r="K89" s="16" t="str">
        <f t="shared" si="24"/>
        <v>--</v>
      </c>
      <c r="L89" s="16" t="str">
        <f t="shared" si="25"/>
        <v>--</v>
      </c>
    </row>
    <row r="90" spans="1:12" ht="36.75" customHeight="1">
      <c r="A90" s="19" t="s">
        <v>41</v>
      </c>
      <c r="B90" s="14">
        <f t="shared" si="20"/>
        <v>3</v>
      </c>
      <c r="C90" s="13">
        <v>3</v>
      </c>
      <c r="D90" s="13">
        <v>0</v>
      </c>
      <c r="E90" s="16">
        <f t="shared" si="21"/>
        <v>100</v>
      </c>
      <c r="F90" s="16">
        <f t="shared" si="22"/>
        <v>0</v>
      </c>
      <c r="G90" s="22"/>
      <c r="H90" s="14">
        <f t="shared" si="23"/>
        <v>0</v>
      </c>
      <c r="I90" s="13"/>
      <c r="J90" s="13"/>
      <c r="K90" s="16" t="str">
        <f t="shared" si="24"/>
        <v>--</v>
      </c>
      <c r="L90" s="16" t="str">
        <f t="shared" si="25"/>
        <v>--</v>
      </c>
    </row>
    <row r="91" spans="1:12" ht="36.75" customHeight="1">
      <c r="A91" s="19" t="s">
        <v>134</v>
      </c>
      <c r="B91" s="14">
        <f t="shared" si="20"/>
        <v>3</v>
      </c>
      <c r="C91" s="13">
        <v>3</v>
      </c>
      <c r="D91" s="13">
        <v>0</v>
      </c>
      <c r="E91" s="16">
        <f t="shared" si="21"/>
        <v>100</v>
      </c>
      <c r="F91" s="16">
        <f t="shared" si="22"/>
        <v>0</v>
      </c>
      <c r="G91" s="22"/>
      <c r="H91" s="14">
        <f t="shared" si="23"/>
        <v>0</v>
      </c>
      <c r="I91" s="13"/>
      <c r="J91" s="13"/>
      <c r="K91" s="16" t="str">
        <f t="shared" si="24"/>
        <v>--</v>
      </c>
      <c r="L91" s="16" t="str">
        <f t="shared" si="25"/>
        <v>--</v>
      </c>
    </row>
    <row r="92" spans="1:12" ht="36.75" customHeight="1">
      <c r="A92" s="19" t="s">
        <v>39</v>
      </c>
      <c r="B92" s="14">
        <f t="shared" si="20"/>
        <v>3</v>
      </c>
      <c r="C92" s="13">
        <v>3</v>
      </c>
      <c r="D92" s="13">
        <v>0</v>
      </c>
      <c r="E92" s="16">
        <f t="shared" si="21"/>
        <v>100</v>
      </c>
      <c r="F92" s="16">
        <f t="shared" si="22"/>
        <v>0</v>
      </c>
      <c r="G92" s="22"/>
      <c r="H92" s="14">
        <f t="shared" si="23"/>
        <v>0</v>
      </c>
      <c r="I92" s="13"/>
      <c r="J92" s="13"/>
      <c r="K92" s="16" t="str">
        <f t="shared" si="24"/>
        <v>--</v>
      </c>
      <c r="L92" s="16" t="str">
        <f t="shared" si="25"/>
        <v>--</v>
      </c>
    </row>
    <row r="93" spans="1:12" ht="36.75" customHeight="1">
      <c r="A93" s="19" t="s">
        <v>40</v>
      </c>
      <c r="B93" s="14">
        <f t="shared" si="20"/>
        <v>3</v>
      </c>
      <c r="C93" s="13">
        <v>3</v>
      </c>
      <c r="D93" s="13">
        <v>0</v>
      </c>
      <c r="E93" s="16">
        <f t="shared" si="21"/>
        <v>100</v>
      </c>
      <c r="F93" s="16">
        <f t="shared" si="22"/>
        <v>0</v>
      </c>
      <c r="G93" s="22"/>
      <c r="H93" s="14">
        <f t="shared" si="23"/>
        <v>0</v>
      </c>
      <c r="I93" s="13"/>
      <c r="J93" s="13"/>
      <c r="K93" s="16" t="str">
        <f t="shared" si="24"/>
        <v>--</v>
      </c>
      <c r="L93" s="16" t="str">
        <f t="shared" si="25"/>
        <v>--</v>
      </c>
    </row>
    <row r="94" spans="1:12" ht="36.75" customHeight="1">
      <c r="A94" s="19" t="s">
        <v>42</v>
      </c>
      <c r="B94" s="14">
        <f t="shared" si="20"/>
        <v>3</v>
      </c>
      <c r="C94" s="13">
        <v>3</v>
      </c>
      <c r="D94" s="13">
        <v>0</v>
      </c>
      <c r="E94" s="16">
        <f t="shared" si="21"/>
        <v>100</v>
      </c>
      <c r="F94" s="16">
        <f t="shared" si="22"/>
        <v>0</v>
      </c>
      <c r="G94" s="22"/>
      <c r="H94" s="14">
        <f t="shared" si="23"/>
        <v>0</v>
      </c>
      <c r="I94" s="14"/>
      <c r="J94" s="14"/>
      <c r="K94" s="16" t="str">
        <f t="shared" si="24"/>
        <v>--</v>
      </c>
      <c r="L94" s="16" t="str">
        <f t="shared" si="25"/>
        <v>--</v>
      </c>
    </row>
    <row r="95" spans="1:12" ht="36.75" customHeight="1">
      <c r="A95" s="19" t="s">
        <v>135</v>
      </c>
      <c r="B95" s="14">
        <f t="shared" si="20"/>
        <v>3</v>
      </c>
      <c r="C95" s="13">
        <v>3</v>
      </c>
      <c r="D95" s="13">
        <v>0</v>
      </c>
      <c r="E95" s="16">
        <f t="shared" si="21"/>
        <v>100</v>
      </c>
      <c r="F95" s="16">
        <f t="shared" si="22"/>
        <v>0</v>
      </c>
      <c r="G95" s="22"/>
      <c r="H95" s="14">
        <f t="shared" si="23"/>
        <v>0</v>
      </c>
      <c r="I95" s="14"/>
      <c r="J95" s="14"/>
      <c r="K95" s="16" t="str">
        <f t="shared" si="24"/>
        <v>--</v>
      </c>
      <c r="L95" s="16" t="str">
        <f t="shared" si="25"/>
        <v>--</v>
      </c>
    </row>
    <row r="96" spans="1:12" ht="36.75" customHeight="1">
      <c r="A96" s="19" t="s">
        <v>136</v>
      </c>
      <c r="B96" s="14">
        <f t="shared" si="20"/>
        <v>3</v>
      </c>
      <c r="C96" s="13">
        <v>3</v>
      </c>
      <c r="D96" s="13">
        <v>0</v>
      </c>
      <c r="E96" s="16">
        <f t="shared" si="21"/>
        <v>100</v>
      </c>
      <c r="F96" s="16">
        <f t="shared" si="22"/>
        <v>0</v>
      </c>
      <c r="G96" s="22"/>
      <c r="H96" s="14">
        <f t="shared" si="23"/>
        <v>0</v>
      </c>
      <c r="I96" s="14"/>
      <c r="J96" s="14"/>
      <c r="K96" s="16" t="str">
        <f t="shared" si="24"/>
        <v>--</v>
      </c>
      <c r="L96" s="16" t="str">
        <f t="shared" si="25"/>
        <v>--</v>
      </c>
    </row>
    <row r="97" spans="1:12" ht="36.75" customHeight="1">
      <c r="A97" s="19" t="s">
        <v>137</v>
      </c>
      <c r="B97" s="14">
        <f t="shared" si="20"/>
        <v>3</v>
      </c>
      <c r="C97" s="13">
        <v>3</v>
      </c>
      <c r="D97" s="13">
        <v>0</v>
      </c>
      <c r="E97" s="16">
        <f t="shared" si="21"/>
        <v>100</v>
      </c>
      <c r="F97" s="16">
        <f t="shared" si="22"/>
        <v>0</v>
      </c>
      <c r="G97" s="22"/>
      <c r="H97" s="14">
        <f t="shared" si="23"/>
        <v>0</v>
      </c>
      <c r="I97" s="14"/>
      <c r="J97" s="14"/>
      <c r="K97" s="16" t="str">
        <f t="shared" si="24"/>
        <v>--</v>
      </c>
      <c r="L97" s="16" t="str">
        <f t="shared" si="25"/>
        <v>--</v>
      </c>
    </row>
    <row r="98" spans="1:12" ht="36.75" customHeight="1">
      <c r="A98" s="19" t="s">
        <v>44</v>
      </c>
      <c r="B98" s="14">
        <f t="shared" si="20"/>
        <v>3</v>
      </c>
      <c r="C98" s="13">
        <v>3</v>
      </c>
      <c r="D98" s="13">
        <v>0</v>
      </c>
      <c r="E98" s="16">
        <f t="shared" si="21"/>
        <v>100</v>
      </c>
      <c r="F98" s="16">
        <f t="shared" si="22"/>
        <v>0</v>
      </c>
      <c r="G98" s="22"/>
      <c r="H98" s="14">
        <f t="shared" si="23"/>
        <v>0</v>
      </c>
      <c r="I98" s="14"/>
      <c r="J98" s="14"/>
      <c r="K98" s="16" t="str">
        <f t="shared" si="24"/>
        <v>--</v>
      </c>
      <c r="L98" s="16" t="str">
        <f t="shared" si="25"/>
        <v>--</v>
      </c>
    </row>
    <row r="99" spans="1:12" ht="36.75" customHeight="1">
      <c r="A99" s="19" t="s">
        <v>45</v>
      </c>
      <c r="B99" s="14">
        <f t="shared" si="20"/>
        <v>3</v>
      </c>
      <c r="C99" s="13">
        <v>3</v>
      </c>
      <c r="D99" s="13">
        <v>0</v>
      </c>
      <c r="E99" s="16">
        <f t="shared" si="21"/>
        <v>100</v>
      </c>
      <c r="F99" s="16">
        <f t="shared" si="22"/>
        <v>0</v>
      </c>
      <c r="G99" s="22"/>
      <c r="H99" s="14">
        <f t="shared" si="23"/>
        <v>0</v>
      </c>
      <c r="I99" s="14"/>
      <c r="J99" s="14"/>
      <c r="K99" s="16" t="str">
        <f t="shared" si="24"/>
        <v>--</v>
      </c>
      <c r="L99" s="16" t="str">
        <f t="shared" si="25"/>
        <v>--</v>
      </c>
    </row>
    <row r="100" spans="1:12" ht="36.75" customHeight="1">
      <c r="A100" s="19" t="s">
        <v>46</v>
      </c>
      <c r="B100" s="14">
        <f t="shared" si="20"/>
        <v>3</v>
      </c>
      <c r="C100" s="13">
        <v>3</v>
      </c>
      <c r="D100" s="13">
        <v>0</v>
      </c>
      <c r="E100" s="16">
        <f t="shared" si="21"/>
        <v>100</v>
      </c>
      <c r="F100" s="16">
        <f t="shared" si="22"/>
        <v>0</v>
      </c>
      <c r="G100" s="22"/>
      <c r="H100" s="14">
        <f t="shared" si="23"/>
        <v>0</v>
      </c>
      <c r="I100" s="14"/>
      <c r="J100" s="14"/>
      <c r="K100" s="16" t="str">
        <f t="shared" si="24"/>
        <v>--</v>
      </c>
      <c r="L100" s="16" t="str">
        <f t="shared" si="25"/>
        <v>--</v>
      </c>
    </row>
    <row r="101" spans="1:12" ht="36.75" customHeight="1">
      <c r="A101" s="19" t="s">
        <v>47</v>
      </c>
      <c r="B101" s="14">
        <f t="shared" si="20"/>
        <v>3</v>
      </c>
      <c r="C101" s="13">
        <v>3</v>
      </c>
      <c r="D101" s="13">
        <v>0</v>
      </c>
      <c r="E101" s="16">
        <f t="shared" si="21"/>
        <v>100</v>
      </c>
      <c r="F101" s="16">
        <f t="shared" si="22"/>
        <v>0</v>
      </c>
      <c r="G101" s="22"/>
      <c r="H101" s="14">
        <f t="shared" si="23"/>
        <v>0</v>
      </c>
      <c r="I101" s="14"/>
      <c r="J101" s="14"/>
      <c r="K101" s="16" t="str">
        <f t="shared" si="24"/>
        <v>--</v>
      </c>
      <c r="L101" s="16" t="str">
        <f t="shared" si="25"/>
        <v>--</v>
      </c>
    </row>
    <row r="102" spans="1:12" ht="36.75" customHeight="1">
      <c r="A102" s="19" t="s">
        <v>138</v>
      </c>
      <c r="B102" s="15">
        <f t="shared" si="20"/>
        <v>2</v>
      </c>
      <c r="C102" s="25">
        <v>2</v>
      </c>
      <c r="D102" s="25">
        <v>0</v>
      </c>
      <c r="E102" s="16">
        <f t="shared" si="21"/>
        <v>100</v>
      </c>
      <c r="F102" s="16">
        <f t="shared" si="22"/>
        <v>0</v>
      </c>
      <c r="G102" s="23"/>
      <c r="H102" s="15">
        <f>I102+J102</f>
        <v>0</v>
      </c>
      <c r="I102" s="15"/>
      <c r="J102" s="15"/>
      <c r="K102" s="17" t="str">
        <f t="shared" si="24"/>
        <v>--</v>
      </c>
      <c r="L102" s="17" t="str">
        <f t="shared" si="25"/>
        <v>--</v>
      </c>
    </row>
    <row r="103" spans="1:12" ht="27" customHeight="1">
      <c r="A103" s="8" t="s">
        <v>8</v>
      </c>
      <c r="B103" s="1"/>
      <c r="C103" s="1"/>
      <c r="D103" s="1"/>
      <c r="E103" s="8"/>
      <c r="F103" s="8"/>
      <c r="G103" s="8"/>
      <c r="H103" s="1"/>
      <c r="I103" s="1"/>
      <c r="J103" s="1"/>
      <c r="K103" s="1"/>
      <c r="L103" s="1"/>
    </row>
    <row r="104" spans="1:12" ht="19.5" customHeight="1">
      <c r="A104" s="1" t="s">
        <v>5</v>
      </c>
      <c r="B104" s="1"/>
      <c r="C104" s="1"/>
      <c r="D104" s="1"/>
      <c r="E104" s="1"/>
      <c r="F104" s="1"/>
      <c r="G104" s="1"/>
      <c r="H104" s="1"/>
      <c r="I104" s="1"/>
      <c r="J104" s="1"/>
      <c r="K104" s="1"/>
      <c r="L104" s="1"/>
    </row>
    <row r="105" spans="1:12" ht="31.5" customHeight="1">
      <c r="A105" s="59" t="s">
        <v>142</v>
      </c>
      <c r="B105" s="59"/>
      <c r="C105" s="59"/>
      <c r="D105" s="59"/>
      <c r="E105" s="59"/>
      <c r="F105" s="59"/>
      <c r="G105" s="59"/>
      <c r="H105" s="59"/>
      <c r="I105" s="59"/>
      <c r="J105" s="59"/>
      <c r="K105" s="59"/>
      <c r="L105" s="59"/>
    </row>
    <row r="106" spans="1:12" ht="31.5" customHeight="1">
      <c r="A106" s="60" t="s">
        <v>7</v>
      </c>
      <c r="B106" s="55" t="s">
        <v>9</v>
      </c>
      <c r="C106" s="57"/>
      <c r="D106" s="58"/>
      <c r="E106" s="43" t="s">
        <v>3</v>
      </c>
      <c r="F106" s="44"/>
      <c r="G106" s="62" t="s">
        <v>7</v>
      </c>
      <c r="H106" s="55" t="s">
        <v>9</v>
      </c>
      <c r="I106" s="57"/>
      <c r="J106" s="58"/>
      <c r="K106" s="43" t="s">
        <v>3</v>
      </c>
      <c r="L106" s="44"/>
    </row>
    <row r="107" spans="1:12" ht="31.5" customHeight="1">
      <c r="A107" s="61"/>
      <c r="B107" s="56"/>
      <c r="C107" s="4" t="s">
        <v>1</v>
      </c>
      <c r="D107" s="4" t="s">
        <v>2</v>
      </c>
      <c r="E107" s="6" t="s">
        <v>0</v>
      </c>
      <c r="F107" s="5" t="s">
        <v>2</v>
      </c>
      <c r="G107" s="63"/>
      <c r="H107" s="56"/>
      <c r="I107" s="4" t="s">
        <v>1</v>
      </c>
      <c r="J107" s="6" t="s">
        <v>2</v>
      </c>
      <c r="K107" s="6" t="s">
        <v>0</v>
      </c>
      <c r="L107" s="5" t="s">
        <v>2</v>
      </c>
    </row>
    <row r="108" spans="1:12" ht="31.5" customHeight="1">
      <c r="A108" s="20" t="s">
        <v>4</v>
      </c>
      <c r="B108" s="7">
        <f>SUM(B109:B131)+SUM(H108:H131)+SUM(B137:B143)</f>
        <v>213</v>
      </c>
      <c r="C108" s="7">
        <f>SUM(C109:C131)+SUM(I108:I131)+SUM(C137:C143)</f>
        <v>174</v>
      </c>
      <c r="D108" s="7">
        <f>SUM(D109:D131)+SUM(J108:J131)+SUM(D137:D143)</f>
        <v>39</v>
      </c>
      <c r="E108" s="16">
        <f>IF($B108=0,"--",C108/$B108*100)</f>
        <v>81.69014084507043</v>
      </c>
      <c r="F108" s="16">
        <f>IF($B108=0,"--",D108/$B108*100)</f>
        <v>18.30985915492958</v>
      </c>
      <c r="G108" s="21" t="s">
        <v>166</v>
      </c>
      <c r="H108" s="14">
        <f aca="true" t="shared" si="26" ref="H108:H130">I108+J108</f>
        <v>3</v>
      </c>
      <c r="I108" s="24">
        <v>3</v>
      </c>
      <c r="J108" s="13">
        <v>0</v>
      </c>
      <c r="K108" s="16">
        <f>IF($H108=0,"--",I108/$H108*100)</f>
        <v>100</v>
      </c>
      <c r="L108" s="16">
        <f>IF($H108=0,"--",J108/$H108*100)</f>
        <v>0</v>
      </c>
    </row>
    <row r="109" spans="1:12" ht="31.5" customHeight="1">
      <c r="A109" s="19" t="s">
        <v>143</v>
      </c>
      <c r="B109" s="14">
        <f aca="true" t="shared" si="27" ref="B109:B131">C109+D109</f>
        <v>6</v>
      </c>
      <c r="C109" s="13">
        <v>5</v>
      </c>
      <c r="D109" s="13">
        <v>1</v>
      </c>
      <c r="E109" s="16">
        <f aca="true" t="shared" si="28" ref="E109:E131">IF($B109=0,"--",C109/$B109*100)</f>
        <v>83.33333333333334</v>
      </c>
      <c r="F109" s="16">
        <f aca="true" t="shared" si="29" ref="F109:F131">IF($B109=0,"--",D109/$B109*100)</f>
        <v>16.666666666666664</v>
      </c>
      <c r="G109" s="22" t="s">
        <v>167</v>
      </c>
      <c r="H109" s="14">
        <f t="shared" si="26"/>
        <v>2</v>
      </c>
      <c r="I109" s="13">
        <v>2</v>
      </c>
      <c r="J109" s="13">
        <v>0</v>
      </c>
      <c r="K109" s="16">
        <f aca="true" t="shared" si="30" ref="K109:K131">IF($H109=0,"--",I109/$H109*100)</f>
        <v>100</v>
      </c>
      <c r="L109" s="16">
        <f aca="true" t="shared" si="31" ref="L109:L131">IF($H109=0,"--",J109/$H109*100)</f>
        <v>0</v>
      </c>
    </row>
    <row r="110" spans="1:12" ht="31.5" customHeight="1">
      <c r="A110" s="19" t="s">
        <v>144</v>
      </c>
      <c r="B110" s="14">
        <f t="shared" si="27"/>
        <v>2</v>
      </c>
      <c r="C110" s="13">
        <v>2</v>
      </c>
      <c r="D110" s="13">
        <v>0</v>
      </c>
      <c r="E110" s="16">
        <f t="shared" si="28"/>
        <v>100</v>
      </c>
      <c r="F110" s="16">
        <f t="shared" si="29"/>
        <v>0</v>
      </c>
      <c r="G110" s="22" t="s">
        <v>168</v>
      </c>
      <c r="H110" s="14">
        <f t="shared" si="26"/>
        <v>3</v>
      </c>
      <c r="I110" s="13">
        <v>2</v>
      </c>
      <c r="J110" s="13">
        <v>1</v>
      </c>
      <c r="K110" s="16">
        <f t="shared" si="30"/>
        <v>66.66666666666666</v>
      </c>
      <c r="L110" s="16">
        <f t="shared" si="31"/>
        <v>33.33333333333333</v>
      </c>
    </row>
    <row r="111" spans="1:12" ht="31.5" customHeight="1">
      <c r="A111" s="19" t="s">
        <v>145</v>
      </c>
      <c r="B111" s="14">
        <f t="shared" si="27"/>
        <v>3</v>
      </c>
      <c r="C111" s="13">
        <v>2</v>
      </c>
      <c r="D111" s="13">
        <v>1</v>
      </c>
      <c r="E111" s="16">
        <f t="shared" si="28"/>
        <v>66.66666666666666</v>
      </c>
      <c r="F111" s="16">
        <f t="shared" si="29"/>
        <v>33.33333333333333</v>
      </c>
      <c r="G111" s="22" t="s">
        <v>169</v>
      </c>
      <c r="H111" s="14">
        <f t="shared" si="26"/>
        <v>8</v>
      </c>
      <c r="I111" s="13">
        <v>5</v>
      </c>
      <c r="J111" s="13">
        <v>3</v>
      </c>
      <c r="K111" s="16">
        <f t="shared" si="30"/>
        <v>62.5</v>
      </c>
      <c r="L111" s="16">
        <f t="shared" si="31"/>
        <v>37.5</v>
      </c>
    </row>
    <row r="112" spans="1:12" ht="31.5" customHeight="1">
      <c r="A112" s="19" t="s">
        <v>146</v>
      </c>
      <c r="B112" s="14">
        <f t="shared" si="27"/>
        <v>3</v>
      </c>
      <c r="C112" s="13">
        <v>3</v>
      </c>
      <c r="D112" s="13">
        <v>0</v>
      </c>
      <c r="E112" s="16">
        <f t="shared" si="28"/>
        <v>100</v>
      </c>
      <c r="F112" s="16">
        <f t="shared" si="29"/>
        <v>0</v>
      </c>
      <c r="G112" s="22" t="s">
        <v>170</v>
      </c>
      <c r="H112" s="14">
        <f t="shared" si="26"/>
        <v>4</v>
      </c>
      <c r="I112" s="13">
        <v>3</v>
      </c>
      <c r="J112" s="13">
        <v>1</v>
      </c>
      <c r="K112" s="16">
        <f t="shared" si="30"/>
        <v>75</v>
      </c>
      <c r="L112" s="16">
        <f t="shared" si="31"/>
        <v>25</v>
      </c>
    </row>
    <row r="113" spans="1:12" ht="31.5" customHeight="1">
      <c r="A113" s="19" t="s">
        <v>147</v>
      </c>
      <c r="B113" s="14">
        <f t="shared" si="27"/>
        <v>7</v>
      </c>
      <c r="C113" s="13">
        <v>6</v>
      </c>
      <c r="D113" s="13">
        <v>1</v>
      </c>
      <c r="E113" s="16">
        <f t="shared" si="28"/>
        <v>85.71428571428571</v>
      </c>
      <c r="F113" s="16">
        <f t="shared" si="29"/>
        <v>14.285714285714285</v>
      </c>
      <c r="G113" s="22" t="s">
        <v>171</v>
      </c>
      <c r="H113" s="14">
        <f t="shared" si="26"/>
        <v>2</v>
      </c>
      <c r="I113" s="13">
        <v>2</v>
      </c>
      <c r="J113" s="13">
        <v>0</v>
      </c>
      <c r="K113" s="16">
        <f t="shared" si="30"/>
        <v>100</v>
      </c>
      <c r="L113" s="16">
        <f t="shared" si="31"/>
        <v>0</v>
      </c>
    </row>
    <row r="114" spans="1:12" ht="31.5" customHeight="1">
      <c r="A114" s="19" t="s">
        <v>148</v>
      </c>
      <c r="B114" s="14">
        <f t="shared" si="27"/>
        <v>2</v>
      </c>
      <c r="C114" s="13">
        <v>2</v>
      </c>
      <c r="D114" s="13">
        <v>0</v>
      </c>
      <c r="E114" s="16">
        <f t="shared" si="28"/>
        <v>100</v>
      </c>
      <c r="F114" s="16">
        <f t="shared" si="29"/>
        <v>0</v>
      </c>
      <c r="G114" s="22" t="s">
        <v>172</v>
      </c>
      <c r="H114" s="14">
        <f t="shared" si="26"/>
        <v>2</v>
      </c>
      <c r="I114" s="13">
        <v>2</v>
      </c>
      <c r="J114" s="13">
        <v>0</v>
      </c>
      <c r="K114" s="16">
        <f t="shared" si="30"/>
        <v>100</v>
      </c>
      <c r="L114" s="16">
        <f t="shared" si="31"/>
        <v>0</v>
      </c>
    </row>
    <row r="115" spans="1:12" ht="31.5" customHeight="1">
      <c r="A115" s="19" t="s">
        <v>149</v>
      </c>
      <c r="B115" s="14">
        <f t="shared" si="27"/>
        <v>3</v>
      </c>
      <c r="C115" s="13">
        <v>3</v>
      </c>
      <c r="D115" s="13">
        <v>0</v>
      </c>
      <c r="E115" s="16">
        <f t="shared" si="28"/>
        <v>100</v>
      </c>
      <c r="F115" s="16">
        <f t="shared" si="29"/>
        <v>0</v>
      </c>
      <c r="G115" s="22" t="s">
        <v>173</v>
      </c>
      <c r="H115" s="14">
        <f t="shared" si="26"/>
        <v>3</v>
      </c>
      <c r="I115" s="13">
        <v>3</v>
      </c>
      <c r="J115" s="13">
        <v>0</v>
      </c>
      <c r="K115" s="16">
        <f t="shared" si="30"/>
        <v>100</v>
      </c>
      <c r="L115" s="16">
        <f t="shared" si="31"/>
        <v>0</v>
      </c>
    </row>
    <row r="116" spans="1:12" ht="31.5" customHeight="1">
      <c r="A116" s="19" t="s">
        <v>150</v>
      </c>
      <c r="B116" s="14">
        <f t="shared" si="27"/>
        <v>6</v>
      </c>
      <c r="C116" s="13">
        <v>5</v>
      </c>
      <c r="D116" s="13">
        <v>1</v>
      </c>
      <c r="E116" s="16">
        <f t="shared" si="28"/>
        <v>83.33333333333334</v>
      </c>
      <c r="F116" s="16">
        <f t="shared" si="29"/>
        <v>16.666666666666664</v>
      </c>
      <c r="G116" s="22" t="s">
        <v>174</v>
      </c>
      <c r="H116" s="14">
        <f t="shared" si="26"/>
        <v>6</v>
      </c>
      <c r="I116" s="13">
        <v>5</v>
      </c>
      <c r="J116" s="13">
        <v>1</v>
      </c>
      <c r="K116" s="16">
        <f t="shared" si="30"/>
        <v>83.33333333333334</v>
      </c>
      <c r="L116" s="16">
        <f t="shared" si="31"/>
        <v>16.666666666666664</v>
      </c>
    </row>
    <row r="117" spans="1:12" ht="31.5" customHeight="1">
      <c r="A117" s="19" t="s">
        <v>151</v>
      </c>
      <c r="B117" s="14">
        <f t="shared" si="27"/>
        <v>3</v>
      </c>
      <c r="C117" s="13">
        <v>3</v>
      </c>
      <c r="D117" s="13">
        <v>0</v>
      </c>
      <c r="E117" s="16">
        <f t="shared" si="28"/>
        <v>100</v>
      </c>
      <c r="F117" s="16">
        <f t="shared" si="29"/>
        <v>0</v>
      </c>
      <c r="G117" s="22" t="s">
        <v>175</v>
      </c>
      <c r="H117" s="14">
        <f t="shared" si="26"/>
        <v>4</v>
      </c>
      <c r="I117" s="13">
        <v>2</v>
      </c>
      <c r="J117" s="13">
        <v>2</v>
      </c>
      <c r="K117" s="16">
        <f t="shared" si="30"/>
        <v>50</v>
      </c>
      <c r="L117" s="16">
        <f t="shared" si="31"/>
        <v>50</v>
      </c>
    </row>
    <row r="118" spans="1:12" ht="31.5" customHeight="1">
      <c r="A118" s="19" t="s">
        <v>152</v>
      </c>
      <c r="B118" s="14">
        <f t="shared" si="27"/>
        <v>2</v>
      </c>
      <c r="C118" s="13">
        <v>2</v>
      </c>
      <c r="D118" s="13">
        <v>0</v>
      </c>
      <c r="E118" s="16">
        <f t="shared" si="28"/>
        <v>100</v>
      </c>
      <c r="F118" s="16">
        <f t="shared" si="29"/>
        <v>0</v>
      </c>
      <c r="G118" s="22" t="s">
        <v>176</v>
      </c>
      <c r="H118" s="14">
        <f t="shared" si="26"/>
        <v>4</v>
      </c>
      <c r="I118" s="13">
        <v>2</v>
      </c>
      <c r="J118" s="13">
        <v>2</v>
      </c>
      <c r="K118" s="16">
        <f t="shared" si="30"/>
        <v>50</v>
      </c>
      <c r="L118" s="16">
        <f t="shared" si="31"/>
        <v>50</v>
      </c>
    </row>
    <row r="119" spans="1:12" ht="31.5" customHeight="1">
      <c r="A119" s="19" t="s">
        <v>153</v>
      </c>
      <c r="B119" s="14">
        <f t="shared" si="27"/>
        <v>5</v>
      </c>
      <c r="C119" s="13">
        <v>4</v>
      </c>
      <c r="D119" s="13">
        <v>1</v>
      </c>
      <c r="E119" s="16">
        <f t="shared" si="28"/>
        <v>80</v>
      </c>
      <c r="F119" s="16">
        <f t="shared" si="29"/>
        <v>20</v>
      </c>
      <c r="G119" s="22" t="s">
        <v>177</v>
      </c>
      <c r="H119" s="14">
        <f t="shared" si="26"/>
        <v>2</v>
      </c>
      <c r="I119" s="13">
        <v>2</v>
      </c>
      <c r="J119" s="13">
        <v>0</v>
      </c>
      <c r="K119" s="16">
        <f t="shared" si="30"/>
        <v>100</v>
      </c>
      <c r="L119" s="16">
        <f t="shared" si="31"/>
        <v>0</v>
      </c>
    </row>
    <row r="120" spans="1:12" ht="31.5" customHeight="1">
      <c r="A120" s="19" t="s">
        <v>154</v>
      </c>
      <c r="B120" s="14">
        <f t="shared" si="27"/>
        <v>2</v>
      </c>
      <c r="C120" s="13">
        <v>2</v>
      </c>
      <c r="D120" s="13">
        <v>0</v>
      </c>
      <c r="E120" s="16">
        <f t="shared" si="28"/>
        <v>100</v>
      </c>
      <c r="F120" s="16">
        <f t="shared" si="29"/>
        <v>0</v>
      </c>
      <c r="G120" s="22" t="s">
        <v>178</v>
      </c>
      <c r="H120" s="14">
        <f t="shared" si="26"/>
        <v>3</v>
      </c>
      <c r="I120" s="13">
        <v>3</v>
      </c>
      <c r="J120" s="13">
        <v>0</v>
      </c>
      <c r="K120" s="16">
        <f t="shared" si="30"/>
        <v>100</v>
      </c>
      <c r="L120" s="16">
        <f t="shared" si="31"/>
        <v>0</v>
      </c>
    </row>
    <row r="121" spans="1:12" ht="31.5" customHeight="1">
      <c r="A121" s="19" t="s">
        <v>155</v>
      </c>
      <c r="B121" s="14">
        <f t="shared" si="27"/>
        <v>4</v>
      </c>
      <c r="C121" s="13">
        <v>3</v>
      </c>
      <c r="D121" s="13">
        <v>1</v>
      </c>
      <c r="E121" s="16">
        <f t="shared" si="28"/>
        <v>75</v>
      </c>
      <c r="F121" s="16">
        <f t="shared" si="29"/>
        <v>25</v>
      </c>
      <c r="G121" s="22" t="s">
        <v>179</v>
      </c>
      <c r="H121" s="14">
        <f t="shared" si="26"/>
        <v>2</v>
      </c>
      <c r="I121" s="14">
        <v>2</v>
      </c>
      <c r="J121" s="14">
        <v>0</v>
      </c>
      <c r="K121" s="16">
        <f t="shared" si="30"/>
        <v>100</v>
      </c>
      <c r="L121" s="16">
        <f t="shared" si="31"/>
        <v>0</v>
      </c>
    </row>
    <row r="122" spans="1:12" ht="31.5" customHeight="1">
      <c r="A122" s="19" t="s">
        <v>156</v>
      </c>
      <c r="B122" s="14">
        <f t="shared" si="27"/>
        <v>6</v>
      </c>
      <c r="C122" s="13">
        <v>5</v>
      </c>
      <c r="D122" s="13">
        <v>1</v>
      </c>
      <c r="E122" s="16">
        <f t="shared" si="28"/>
        <v>83.33333333333334</v>
      </c>
      <c r="F122" s="16">
        <f t="shared" si="29"/>
        <v>16.666666666666664</v>
      </c>
      <c r="G122" s="22" t="s">
        <v>180</v>
      </c>
      <c r="H122" s="14">
        <f t="shared" si="26"/>
        <v>3</v>
      </c>
      <c r="I122" s="14">
        <v>3</v>
      </c>
      <c r="J122" s="14">
        <v>0</v>
      </c>
      <c r="K122" s="16">
        <f t="shared" si="30"/>
        <v>100</v>
      </c>
      <c r="L122" s="16">
        <f t="shared" si="31"/>
        <v>0</v>
      </c>
    </row>
    <row r="123" spans="1:12" ht="31.5" customHeight="1">
      <c r="A123" s="19" t="s">
        <v>157</v>
      </c>
      <c r="B123" s="14">
        <f t="shared" si="27"/>
        <v>6</v>
      </c>
      <c r="C123" s="13">
        <v>4</v>
      </c>
      <c r="D123" s="13">
        <v>2</v>
      </c>
      <c r="E123" s="16">
        <f t="shared" si="28"/>
        <v>66.66666666666666</v>
      </c>
      <c r="F123" s="16">
        <f t="shared" si="29"/>
        <v>33.33333333333333</v>
      </c>
      <c r="G123" s="22" t="s">
        <v>181</v>
      </c>
      <c r="H123" s="14">
        <f t="shared" si="26"/>
        <v>3</v>
      </c>
      <c r="I123" s="14">
        <v>2</v>
      </c>
      <c r="J123" s="13">
        <v>1</v>
      </c>
      <c r="K123" s="16">
        <f t="shared" si="30"/>
        <v>66.66666666666666</v>
      </c>
      <c r="L123" s="16">
        <f t="shared" si="31"/>
        <v>33.33333333333333</v>
      </c>
    </row>
    <row r="124" spans="1:12" ht="31.5" customHeight="1">
      <c r="A124" s="19" t="s">
        <v>158</v>
      </c>
      <c r="B124" s="14">
        <f t="shared" si="27"/>
        <v>3</v>
      </c>
      <c r="C124" s="13">
        <v>2</v>
      </c>
      <c r="D124" s="13">
        <v>1</v>
      </c>
      <c r="E124" s="16">
        <f t="shared" si="28"/>
        <v>66.66666666666666</v>
      </c>
      <c r="F124" s="16">
        <f t="shared" si="29"/>
        <v>33.33333333333333</v>
      </c>
      <c r="G124" s="22" t="s">
        <v>182</v>
      </c>
      <c r="H124" s="14">
        <f t="shared" si="26"/>
        <v>7</v>
      </c>
      <c r="I124" s="13">
        <v>5</v>
      </c>
      <c r="J124" s="14">
        <v>2</v>
      </c>
      <c r="K124" s="16">
        <f t="shared" si="30"/>
        <v>71.42857142857143</v>
      </c>
      <c r="L124" s="16">
        <f t="shared" si="31"/>
        <v>28.57142857142857</v>
      </c>
    </row>
    <row r="125" spans="1:12" ht="31.5" customHeight="1">
      <c r="A125" s="19" t="s">
        <v>159</v>
      </c>
      <c r="B125" s="14">
        <f t="shared" si="27"/>
        <v>5</v>
      </c>
      <c r="C125" s="13">
        <v>3</v>
      </c>
      <c r="D125" s="13">
        <v>2</v>
      </c>
      <c r="E125" s="16">
        <f aca="true" t="shared" si="32" ref="E125:F127">IF($B125=0,"--",C125/$B125*100)</f>
        <v>60</v>
      </c>
      <c r="F125" s="16">
        <f t="shared" si="32"/>
        <v>40</v>
      </c>
      <c r="G125" s="22" t="s">
        <v>183</v>
      </c>
      <c r="H125" s="14">
        <f t="shared" si="26"/>
        <v>3</v>
      </c>
      <c r="I125" s="13">
        <v>2</v>
      </c>
      <c r="J125" s="14">
        <v>1</v>
      </c>
      <c r="K125" s="16">
        <f aca="true" t="shared" si="33" ref="K125:L127">IF($H125=0,"--",I125/$H125*100)</f>
        <v>66.66666666666666</v>
      </c>
      <c r="L125" s="16">
        <f t="shared" si="33"/>
        <v>33.33333333333333</v>
      </c>
    </row>
    <row r="126" spans="1:12" ht="31.5" customHeight="1">
      <c r="A126" s="19" t="s">
        <v>160</v>
      </c>
      <c r="B126" s="14">
        <f t="shared" si="27"/>
        <v>7</v>
      </c>
      <c r="C126" s="13">
        <v>3</v>
      </c>
      <c r="D126" s="13">
        <v>4</v>
      </c>
      <c r="E126" s="16">
        <f t="shared" si="32"/>
        <v>42.857142857142854</v>
      </c>
      <c r="F126" s="16">
        <f t="shared" si="32"/>
        <v>57.14285714285714</v>
      </c>
      <c r="G126" s="22" t="s">
        <v>184</v>
      </c>
      <c r="H126" s="14">
        <f t="shared" si="26"/>
        <v>7</v>
      </c>
      <c r="I126" s="13">
        <v>5</v>
      </c>
      <c r="J126" s="14">
        <v>2</v>
      </c>
      <c r="K126" s="16">
        <f t="shared" si="33"/>
        <v>71.42857142857143</v>
      </c>
      <c r="L126" s="16">
        <f t="shared" si="33"/>
        <v>28.57142857142857</v>
      </c>
    </row>
    <row r="127" spans="1:12" ht="31.5" customHeight="1">
      <c r="A127" s="19" t="s">
        <v>161</v>
      </c>
      <c r="B127" s="14">
        <f t="shared" si="27"/>
        <v>9</v>
      </c>
      <c r="C127" s="13">
        <v>5</v>
      </c>
      <c r="D127" s="13">
        <v>4</v>
      </c>
      <c r="E127" s="16">
        <f t="shared" si="32"/>
        <v>55.55555555555556</v>
      </c>
      <c r="F127" s="16">
        <f t="shared" si="32"/>
        <v>44.44444444444444</v>
      </c>
      <c r="G127" s="22" t="s">
        <v>185</v>
      </c>
      <c r="H127" s="14">
        <f t="shared" si="26"/>
        <v>2</v>
      </c>
      <c r="I127" s="13">
        <v>2</v>
      </c>
      <c r="J127" s="14">
        <v>0</v>
      </c>
      <c r="K127" s="16">
        <f t="shared" si="33"/>
        <v>100</v>
      </c>
      <c r="L127" s="16">
        <f t="shared" si="33"/>
        <v>0</v>
      </c>
    </row>
    <row r="128" spans="1:12" ht="31.5" customHeight="1">
      <c r="A128" s="19" t="s">
        <v>162</v>
      </c>
      <c r="B128" s="14">
        <f t="shared" si="27"/>
        <v>3</v>
      </c>
      <c r="C128" s="13">
        <v>3</v>
      </c>
      <c r="D128" s="13">
        <v>0</v>
      </c>
      <c r="E128" s="16">
        <f t="shared" si="28"/>
        <v>100</v>
      </c>
      <c r="F128" s="16">
        <f t="shared" si="29"/>
        <v>0</v>
      </c>
      <c r="G128" s="22" t="s">
        <v>186</v>
      </c>
      <c r="H128" s="14">
        <f t="shared" si="26"/>
        <v>2</v>
      </c>
      <c r="I128" s="14">
        <v>2</v>
      </c>
      <c r="J128" s="13">
        <v>0</v>
      </c>
      <c r="K128" s="16">
        <f t="shared" si="30"/>
        <v>100</v>
      </c>
      <c r="L128" s="16">
        <f t="shared" si="31"/>
        <v>0</v>
      </c>
    </row>
    <row r="129" spans="1:12" ht="31.5" customHeight="1">
      <c r="A129" s="19" t="s">
        <v>163</v>
      </c>
      <c r="B129" s="14">
        <f t="shared" si="27"/>
        <v>2</v>
      </c>
      <c r="C129" s="13">
        <v>2</v>
      </c>
      <c r="D129" s="13">
        <v>0</v>
      </c>
      <c r="E129" s="16">
        <f>IF($B129=0,"--",C129/$B129*100)</f>
        <v>100</v>
      </c>
      <c r="F129" s="16">
        <f>IF($B129=0,"--",D129/$B129*100)</f>
        <v>0</v>
      </c>
      <c r="G129" s="22" t="s">
        <v>187</v>
      </c>
      <c r="H129" s="14">
        <f t="shared" si="26"/>
        <v>2</v>
      </c>
      <c r="I129" s="14">
        <v>2</v>
      </c>
      <c r="J129" s="13">
        <v>0</v>
      </c>
      <c r="K129" s="16">
        <f>IF($H129=0,"--",I129/$H129*100)</f>
        <v>100</v>
      </c>
      <c r="L129" s="16">
        <f>IF($H129=0,"--",J129/$H129*100)</f>
        <v>0</v>
      </c>
    </row>
    <row r="130" spans="1:12" ht="31.5" customHeight="1">
      <c r="A130" s="19" t="s">
        <v>164</v>
      </c>
      <c r="B130" s="14">
        <f t="shared" si="27"/>
        <v>2</v>
      </c>
      <c r="C130" s="13">
        <v>2</v>
      </c>
      <c r="D130" s="13">
        <v>0</v>
      </c>
      <c r="E130" s="16">
        <f t="shared" si="28"/>
        <v>100</v>
      </c>
      <c r="F130" s="16">
        <f t="shared" si="29"/>
        <v>0</v>
      </c>
      <c r="G130" s="22" t="s">
        <v>188</v>
      </c>
      <c r="H130" s="14">
        <f t="shared" si="26"/>
        <v>10</v>
      </c>
      <c r="I130" s="14">
        <v>8</v>
      </c>
      <c r="J130" s="13">
        <v>2</v>
      </c>
      <c r="K130" s="16">
        <f t="shared" si="30"/>
        <v>80</v>
      </c>
      <c r="L130" s="16">
        <f t="shared" si="31"/>
        <v>20</v>
      </c>
    </row>
    <row r="131" spans="1:12" ht="31.5" customHeight="1">
      <c r="A131" s="19" t="s">
        <v>165</v>
      </c>
      <c r="B131" s="15">
        <f t="shared" si="27"/>
        <v>4</v>
      </c>
      <c r="C131" s="25">
        <v>4</v>
      </c>
      <c r="D131" s="25">
        <v>0</v>
      </c>
      <c r="E131" s="16">
        <f t="shared" si="28"/>
        <v>100</v>
      </c>
      <c r="F131" s="16">
        <f t="shared" si="29"/>
        <v>0</v>
      </c>
      <c r="G131" s="23" t="s">
        <v>189</v>
      </c>
      <c r="H131" s="15">
        <f>I131+J131</f>
        <v>2</v>
      </c>
      <c r="I131" s="15">
        <v>2</v>
      </c>
      <c r="J131" s="15">
        <v>0</v>
      </c>
      <c r="K131" s="17">
        <f t="shared" si="30"/>
        <v>100</v>
      </c>
      <c r="L131" s="17">
        <f t="shared" si="31"/>
        <v>0</v>
      </c>
    </row>
    <row r="132" spans="1:12" ht="16.5">
      <c r="A132" s="8" t="s">
        <v>8</v>
      </c>
      <c r="B132" s="1"/>
      <c r="C132" s="1"/>
      <c r="D132" s="1"/>
      <c r="E132" s="8"/>
      <c r="F132" s="8"/>
      <c r="G132" s="8"/>
      <c r="H132" s="1"/>
      <c r="I132" s="1"/>
      <c r="J132" s="1"/>
      <c r="K132" s="1"/>
      <c r="L132" s="1"/>
    </row>
    <row r="133" spans="1:12" ht="16.5">
      <c r="A133" s="1" t="s">
        <v>5</v>
      </c>
      <c r="B133" s="1"/>
      <c r="C133" s="1"/>
      <c r="D133" s="1"/>
      <c r="E133" s="1"/>
      <c r="F133" s="1"/>
      <c r="G133" s="1"/>
      <c r="H133" s="1"/>
      <c r="I133" s="1"/>
      <c r="J133" s="1"/>
      <c r="K133" s="1"/>
      <c r="L133" s="1"/>
    </row>
    <row r="134" spans="1:12" ht="16.5">
      <c r="A134" s="59" t="s">
        <v>142</v>
      </c>
      <c r="B134" s="59"/>
      <c r="C134" s="59"/>
      <c r="D134" s="59"/>
      <c r="E134" s="59"/>
      <c r="F134" s="59"/>
      <c r="G134" s="26"/>
      <c r="H134" s="26"/>
      <c r="I134" s="26"/>
      <c r="J134" s="26"/>
      <c r="K134" s="26"/>
      <c r="L134" s="26"/>
    </row>
    <row r="135" spans="1:12" ht="16.5">
      <c r="A135" s="60" t="s">
        <v>7</v>
      </c>
      <c r="B135" s="55" t="s">
        <v>9</v>
      </c>
      <c r="C135" s="57"/>
      <c r="D135" s="58"/>
      <c r="E135" s="43" t="s">
        <v>3</v>
      </c>
      <c r="F135" s="44"/>
      <c r="G135" s="65"/>
      <c r="H135" s="66"/>
      <c r="I135" s="65"/>
      <c r="J135" s="65"/>
      <c r="K135" s="66"/>
      <c r="L135" s="66"/>
    </row>
    <row r="136" spans="1:12" ht="16.5">
      <c r="A136" s="61"/>
      <c r="B136" s="56"/>
      <c r="C136" s="6" t="s">
        <v>1</v>
      </c>
      <c r="D136" s="6" t="s">
        <v>2</v>
      </c>
      <c r="E136" s="6" t="s">
        <v>0</v>
      </c>
      <c r="F136" s="5" t="s">
        <v>2</v>
      </c>
      <c r="G136" s="65"/>
      <c r="H136" s="66"/>
      <c r="I136" s="11"/>
      <c r="J136" s="11"/>
      <c r="K136" s="11"/>
      <c r="L136" s="11"/>
    </row>
    <row r="137" spans="1:12" ht="33.75" customHeight="1">
      <c r="A137" s="11" t="s">
        <v>33</v>
      </c>
      <c r="B137" s="14">
        <f aca="true" t="shared" si="34" ref="B137:B143">C137+D137</f>
        <v>2</v>
      </c>
      <c r="C137" s="27">
        <v>2</v>
      </c>
      <c r="D137" s="27">
        <v>0</v>
      </c>
      <c r="E137" s="16">
        <f>IF($B137=0,"--",C137/$B137*100)</f>
        <v>100</v>
      </c>
      <c r="F137" s="16">
        <f>IF($B137=0,"--",D137/$B137*100)</f>
        <v>0</v>
      </c>
      <c r="G137" s="19"/>
      <c r="H137" s="14"/>
      <c r="I137" s="13"/>
      <c r="J137" s="13"/>
      <c r="K137" s="16"/>
      <c r="L137" s="16"/>
    </row>
    <row r="138" spans="1:12" ht="33.75" customHeight="1">
      <c r="A138" s="11" t="s">
        <v>190</v>
      </c>
      <c r="B138" s="14">
        <f t="shared" si="34"/>
        <v>2</v>
      </c>
      <c r="C138" s="27">
        <v>2</v>
      </c>
      <c r="D138" s="27">
        <v>0</v>
      </c>
      <c r="E138" s="16">
        <f aca="true" t="shared" si="35" ref="E138:E143">IF($B138=0,"--",C138/$B138*100)</f>
        <v>100</v>
      </c>
      <c r="F138" s="16">
        <f aca="true" t="shared" si="36" ref="F138:F143">IF($B138=0,"--",D138/$B138*100)</f>
        <v>0</v>
      </c>
      <c r="G138" s="19"/>
      <c r="H138" s="14"/>
      <c r="I138" s="13"/>
      <c r="J138" s="13"/>
      <c r="K138" s="16"/>
      <c r="L138" s="16"/>
    </row>
    <row r="139" spans="1:12" ht="33.75" customHeight="1">
      <c r="A139" s="11" t="s">
        <v>191</v>
      </c>
      <c r="B139" s="14">
        <f t="shared" si="34"/>
        <v>2</v>
      </c>
      <c r="C139" s="27">
        <v>2</v>
      </c>
      <c r="D139" s="27">
        <v>0</v>
      </c>
      <c r="E139" s="16">
        <f t="shared" si="35"/>
        <v>100</v>
      </c>
      <c r="F139" s="16">
        <f t="shared" si="36"/>
        <v>0</v>
      </c>
      <c r="G139" s="19"/>
      <c r="H139" s="14"/>
      <c r="I139" s="13"/>
      <c r="J139" s="13"/>
      <c r="K139" s="16"/>
      <c r="L139" s="16"/>
    </row>
    <row r="140" spans="1:12" ht="33.75" customHeight="1">
      <c r="A140" s="11" t="s">
        <v>192</v>
      </c>
      <c r="B140" s="14">
        <f t="shared" si="34"/>
        <v>2</v>
      </c>
      <c r="C140" s="27">
        <v>2</v>
      </c>
      <c r="D140" s="27">
        <v>0</v>
      </c>
      <c r="E140" s="16">
        <f t="shared" si="35"/>
        <v>100</v>
      </c>
      <c r="F140" s="16">
        <f t="shared" si="36"/>
        <v>0</v>
      </c>
      <c r="G140" s="19"/>
      <c r="H140" s="14"/>
      <c r="I140" s="13"/>
      <c r="J140" s="13"/>
      <c r="K140" s="16"/>
      <c r="L140" s="16"/>
    </row>
    <row r="141" spans="1:12" ht="33.75" customHeight="1">
      <c r="A141" s="11" t="s">
        <v>193</v>
      </c>
      <c r="B141" s="14">
        <f t="shared" si="34"/>
        <v>11</v>
      </c>
      <c r="C141" s="27">
        <v>10</v>
      </c>
      <c r="D141" s="27">
        <v>1</v>
      </c>
      <c r="E141" s="16">
        <f t="shared" si="35"/>
        <v>90.9090909090909</v>
      </c>
      <c r="F141" s="16">
        <f t="shared" si="36"/>
        <v>9.090909090909092</v>
      </c>
      <c r="G141" s="19"/>
      <c r="H141" s="14"/>
      <c r="I141" s="13"/>
      <c r="J141" s="13"/>
      <c r="K141" s="16"/>
      <c r="L141" s="16"/>
    </row>
    <row r="142" spans="1:12" ht="33.75" customHeight="1">
      <c r="A142" s="11" t="s">
        <v>194</v>
      </c>
      <c r="B142" s="14">
        <f t="shared" si="34"/>
        <v>2</v>
      </c>
      <c r="C142" s="27">
        <v>2</v>
      </c>
      <c r="D142" s="27">
        <v>0</v>
      </c>
      <c r="E142" s="16">
        <f t="shared" si="35"/>
        <v>100</v>
      </c>
      <c r="F142" s="16">
        <f t="shared" si="36"/>
        <v>0</v>
      </c>
      <c r="G142" s="19"/>
      <c r="H142" s="14"/>
      <c r="I142" s="13"/>
      <c r="J142" s="13"/>
      <c r="K142" s="16"/>
      <c r="L142" s="16"/>
    </row>
    <row r="143" spans="1:12" ht="33.75" customHeight="1">
      <c r="A143" s="11" t="s">
        <v>195</v>
      </c>
      <c r="B143" s="15">
        <f t="shared" si="34"/>
        <v>8</v>
      </c>
      <c r="C143" s="33">
        <v>8</v>
      </c>
      <c r="D143" s="33">
        <v>0</v>
      </c>
      <c r="E143" s="16">
        <f t="shared" si="35"/>
        <v>100</v>
      </c>
      <c r="F143" s="16">
        <f t="shared" si="36"/>
        <v>0</v>
      </c>
      <c r="G143" s="19"/>
      <c r="H143" s="14"/>
      <c r="I143" s="13"/>
      <c r="J143" s="13"/>
      <c r="K143" s="16"/>
      <c r="L143" s="16"/>
    </row>
    <row r="144" spans="1:12" ht="16.5">
      <c r="A144" s="8" t="s">
        <v>8</v>
      </c>
      <c r="B144" s="1"/>
      <c r="C144" s="1"/>
      <c r="D144" s="1"/>
      <c r="E144" s="8"/>
      <c r="F144" s="8"/>
      <c r="G144" s="8"/>
      <c r="H144" s="1"/>
      <c r="I144" s="1"/>
      <c r="J144" s="1"/>
      <c r="K144" s="1"/>
      <c r="L144" s="1"/>
    </row>
    <row r="145" spans="1:12" ht="16.5">
      <c r="A145" s="1" t="s">
        <v>5</v>
      </c>
      <c r="B145" s="1"/>
      <c r="C145" s="1"/>
      <c r="D145" s="1"/>
      <c r="E145" s="1"/>
      <c r="F145" s="1"/>
      <c r="G145" s="1"/>
      <c r="H145" s="1"/>
      <c r="I145" s="1"/>
      <c r="J145" s="1"/>
      <c r="K145" s="1"/>
      <c r="L145" s="1"/>
    </row>
    <row r="146" spans="1:12" ht="16.5">
      <c r="A146" s="1"/>
      <c r="B146" s="1"/>
      <c r="C146" s="1"/>
      <c r="D146" s="1"/>
      <c r="E146" s="1"/>
      <c r="F146" s="1"/>
      <c r="G146" s="1"/>
      <c r="H146" s="1"/>
      <c r="I146" s="1"/>
      <c r="J146" s="1"/>
      <c r="K146" s="1"/>
      <c r="L146" s="1"/>
    </row>
    <row r="147" spans="1:12" ht="16.5">
      <c r="A147" s="1"/>
      <c r="B147" s="1"/>
      <c r="C147" s="1"/>
      <c r="D147" s="1"/>
      <c r="E147" s="1"/>
      <c r="F147" s="1"/>
      <c r="G147" s="1"/>
      <c r="H147" s="1"/>
      <c r="I147" s="1"/>
      <c r="J147" s="1"/>
      <c r="K147" s="1"/>
      <c r="L147" s="1"/>
    </row>
    <row r="148" spans="1:12" ht="16.5">
      <c r="A148" s="1"/>
      <c r="B148" s="1"/>
      <c r="C148" s="1"/>
      <c r="D148" s="1"/>
      <c r="E148" s="1"/>
      <c r="F148" s="1"/>
      <c r="G148" s="1"/>
      <c r="H148" s="1"/>
      <c r="I148" s="1"/>
      <c r="J148" s="1"/>
      <c r="K148" s="1"/>
      <c r="L148" s="1"/>
    </row>
    <row r="149" spans="1:12" ht="16.5">
      <c r="A149" s="1"/>
      <c r="B149" s="1"/>
      <c r="C149" s="1"/>
      <c r="D149" s="1"/>
      <c r="E149" s="1"/>
      <c r="F149" s="1"/>
      <c r="G149" s="1"/>
      <c r="H149" s="1"/>
      <c r="I149" s="1"/>
      <c r="J149" s="1"/>
      <c r="K149" s="1"/>
      <c r="L149" s="1"/>
    </row>
    <row r="150" spans="1:12" ht="16.5">
      <c r="A150" s="1"/>
      <c r="B150" s="1"/>
      <c r="C150" s="1"/>
      <c r="D150" s="1"/>
      <c r="E150" s="1"/>
      <c r="F150" s="1"/>
      <c r="G150" s="1"/>
      <c r="H150" s="1"/>
      <c r="I150" s="1"/>
      <c r="J150" s="1"/>
      <c r="K150" s="1"/>
      <c r="L150" s="1"/>
    </row>
    <row r="151" spans="1:12" ht="16.5">
      <c r="A151" s="1"/>
      <c r="B151" s="1"/>
      <c r="C151" s="1"/>
      <c r="D151" s="1"/>
      <c r="E151" s="1"/>
      <c r="F151" s="1"/>
      <c r="G151" s="1"/>
      <c r="H151" s="1"/>
      <c r="I151" s="1"/>
      <c r="J151" s="1"/>
      <c r="K151" s="1"/>
      <c r="L151" s="1"/>
    </row>
    <row r="152" spans="1:12" ht="16.5">
      <c r="A152" s="1"/>
      <c r="B152" s="1"/>
      <c r="C152" s="1"/>
      <c r="D152" s="1"/>
      <c r="E152" s="1"/>
      <c r="F152" s="1"/>
      <c r="G152" s="1"/>
      <c r="H152" s="1"/>
      <c r="I152" s="1"/>
      <c r="J152" s="1"/>
      <c r="K152" s="1"/>
      <c r="L152" s="1"/>
    </row>
    <row r="153" spans="1:12" ht="16.5">
      <c r="A153" s="1"/>
      <c r="B153" s="1"/>
      <c r="C153" s="1"/>
      <c r="D153" s="1"/>
      <c r="E153" s="1"/>
      <c r="F153" s="1"/>
      <c r="G153" s="1"/>
      <c r="H153" s="1"/>
      <c r="I153" s="1"/>
      <c r="J153" s="1"/>
      <c r="K153" s="1"/>
      <c r="L153" s="1"/>
    </row>
    <row r="154" spans="1:12" ht="16.5">
      <c r="A154" s="1"/>
      <c r="B154" s="1"/>
      <c r="C154" s="1"/>
      <c r="D154" s="1"/>
      <c r="E154" s="1"/>
      <c r="F154" s="1"/>
      <c r="G154" s="1"/>
      <c r="H154" s="1"/>
      <c r="I154" s="1"/>
      <c r="J154" s="1"/>
      <c r="K154" s="1"/>
      <c r="L154" s="1"/>
    </row>
    <row r="155" spans="1:12" ht="16.5">
      <c r="A155" s="1"/>
      <c r="B155" s="1"/>
      <c r="C155" s="1"/>
      <c r="D155" s="1"/>
      <c r="E155" s="1"/>
      <c r="F155" s="1"/>
      <c r="G155" s="1"/>
      <c r="H155" s="1"/>
      <c r="I155" s="1"/>
      <c r="J155" s="1"/>
      <c r="K155" s="1"/>
      <c r="L155" s="1"/>
    </row>
    <row r="156" spans="1:12" ht="16.5">
      <c r="A156" s="1"/>
      <c r="B156" s="1"/>
      <c r="C156" s="1"/>
      <c r="D156" s="1"/>
      <c r="E156" s="1"/>
      <c r="F156" s="1"/>
      <c r="G156" s="1"/>
      <c r="H156" s="1"/>
      <c r="I156" s="1"/>
      <c r="J156" s="1"/>
      <c r="K156" s="1"/>
      <c r="L156" s="1"/>
    </row>
    <row r="157" spans="1:12" ht="16.5">
      <c r="A157" s="1"/>
      <c r="B157" s="1"/>
      <c r="C157" s="1"/>
      <c r="D157" s="1"/>
      <c r="E157" s="1"/>
      <c r="F157" s="1"/>
      <c r="G157" s="1"/>
      <c r="H157" s="1"/>
      <c r="I157" s="1"/>
      <c r="J157" s="1"/>
      <c r="K157" s="1"/>
      <c r="L157" s="1"/>
    </row>
    <row r="158" spans="1:12" ht="16.5">
      <c r="A158" s="1"/>
      <c r="B158" s="1"/>
      <c r="C158" s="1"/>
      <c r="D158" s="1"/>
      <c r="E158" s="1"/>
      <c r="F158" s="1"/>
      <c r="G158" s="1"/>
      <c r="H158" s="1"/>
      <c r="I158" s="1"/>
      <c r="J158" s="1"/>
      <c r="K158" s="1"/>
      <c r="L158" s="1"/>
    </row>
    <row r="159" spans="1:12" ht="16.5">
      <c r="A159" s="1"/>
      <c r="B159" s="1"/>
      <c r="C159" s="1"/>
      <c r="D159" s="1"/>
      <c r="E159" s="1"/>
      <c r="F159" s="1"/>
      <c r="G159" s="1"/>
      <c r="H159" s="1"/>
      <c r="I159" s="1"/>
      <c r="J159" s="1"/>
      <c r="K159" s="1"/>
      <c r="L159" s="1"/>
    </row>
    <row r="160" spans="1:12" ht="16.5">
      <c r="A160" s="1"/>
      <c r="B160" s="1"/>
      <c r="C160" s="1"/>
      <c r="D160" s="1"/>
      <c r="E160" s="1"/>
      <c r="F160" s="1"/>
      <c r="G160" s="1"/>
      <c r="H160" s="1"/>
      <c r="I160" s="1"/>
      <c r="J160" s="1"/>
      <c r="K160" s="1"/>
      <c r="L160" s="1"/>
    </row>
    <row r="161" spans="1:12" ht="16.5">
      <c r="A161" s="1"/>
      <c r="B161" s="1"/>
      <c r="C161" s="1"/>
      <c r="D161" s="1"/>
      <c r="E161" s="1"/>
      <c r="F161" s="1"/>
      <c r="G161" s="1"/>
      <c r="H161" s="1"/>
      <c r="I161" s="1"/>
      <c r="J161" s="1"/>
      <c r="K161" s="1"/>
      <c r="L161" s="1"/>
    </row>
    <row r="162" spans="1:12" ht="16.5">
      <c r="A162" s="1"/>
      <c r="B162" s="1"/>
      <c r="C162" s="1"/>
      <c r="D162" s="1"/>
      <c r="E162" s="1"/>
      <c r="F162" s="1"/>
      <c r="G162" s="1"/>
      <c r="H162" s="1"/>
      <c r="I162" s="1"/>
      <c r="J162" s="1"/>
      <c r="K162" s="1"/>
      <c r="L162" s="1"/>
    </row>
    <row r="163" spans="1:12" ht="16.5">
      <c r="A163" s="1"/>
      <c r="B163" s="1"/>
      <c r="C163" s="1"/>
      <c r="D163" s="1"/>
      <c r="E163" s="1"/>
      <c r="F163" s="1"/>
      <c r="G163" s="1"/>
      <c r="H163" s="1"/>
      <c r="I163" s="1"/>
      <c r="J163" s="1"/>
      <c r="K163" s="1"/>
      <c r="L163" s="1"/>
    </row>
    <row r="164" spans="1:12" ht="16.5">
      <c r="A164" s="1"/>
      <c r="B164" s="1"/>
      <c r="C164" s="1"/>
      <c r="D164" s="1"/>
      <c r="E164" s="1"/>
      <c r="F164" s="1"/>
      <c r="G164" s="1"/>
      <c r="H164" s="1"/>
      <c r="I164" s="1"/>
      <c r="J164" s="1"/>
      <c r="K164" s="1"/>
      <c r="L164" s="1"/>
    </row>
    <row r="165" spans="1:12" ht="16.5">
      <c r="A165" s="1"/>
      <c r="B165" s="1"/>
      <c r="C165" s="1"/>
      <c r="D165" s="1"/>
      <c r="E165" s="1"/>
      <c r="F165" s="1"/>
      <c r="G165" s="1"/>
      <c r="H165" s="1"/>
      <c r="I165" s="1"/>
      <c r="J165" s="1"/>
      <c r="K165" s="1"/>
      <c r="L165" s="1"/>
    </row>
    <row r="166" spans="1:12" ht="16.5">
      <c r="A166" s="1"/>
      <c r="B166" s="1"/>
      <c r="C166" s="1"/>
      <c r="D166" s="1"/>
      <c r="E166" s="1"/>
      <c r="F166" s="1"/>
      <c r="G166" s="1"/>
      <c r="H166" s="1"/>
      <c r="I166" s="1"/>
      <c r="J166" s="1"/>
      <c r="K166" s="1"/>
      <c r="L166" s="1"/>
    </row>
    <row r="167" spans="1:12" ht="16.5">
      <c r="A167" s="1"/>
      <c r="B167" s="1"/>
      <c r="C167" s="1"/>
      <c r="D167" s="1"/>
      <c r="E167" s="1"/>
      <c r="F167" s="1"/>
      <c r="G167" s="1"/>
      <c r="H167" s="1"/>
      <c r="I167" s="1"/>
      <c r="J167" s="1"/>
      <c r="K167" s="1"/>
      <c r="L167" s="1"/>
    </row>
    <row r="168" spans="1:12" ht="16.5">
      <c r="A168" s="1"/>
      <c r="B168" s="1"/>
      <c r="C168" s="1"/>
      <c r="D168" s="1"/>
      <c r="E168" s="1"/>
      <c r="F168" s="1"/>
      <c r="G168" s="1"/>
      <c r="H168" s="1"/>
      <c r="I168" s="1"/>
      <c r="J168" s="1"/>
      <c r="K168" s="1"/>
      <c r="L168" s="1"/>
    </row>
    <row r="169" spans="1:12" ht="16.5">
      <c r="A169" s="1"/>
      <c r="B169" s="1"/>
      <c r="C169" s="1"/>
      <c r="D169" s="1"/>
      <c r="E169" s="1"/>
      <c r="F169" s="1"/>
      <c r="G169" s="1"/>
      <c r="H169" s="1"/>
      <c r="I169" s="1"/>
      <c r="J169" s="1"/>
      <c r="K169" s="1"/>
      <c r="L169" s="1"/>
    </row>
    <row r="170" spans="1:12" ht="16.5">
      <c r="A170" s="1"/>
      <c r="B170" s="1"/>
      <c r="C170" s="1"/>
      <c r="D170" s="1"/>
      <c r="E170" s="1"/>
      <c r="F170" s="1"/>
      <c r="G170" s="1"/>
      <c r="H170" s="1"/>
      <c r="I170" s="1"/>
      <c r="J170" s="1"/>
      <c r="K170" s="1"/>
      <c r="L170" s="1"/>
    </row>
    <row r="171" spans="1:12" ht="16.5">
      <c r="A171" s="1"/>
      <c r="B171" s="1"/>
      <c r="C171" s="1"/>
      <c r="D171" s="1"/>
      <c r="E171" s="1"/>
      <c r="F171" s="1"/>
      <c r="G171" s="1"/>
      <c r="H171" s="1"/>
      <c r="I171" s="1"/>
      <c r="J171" s="1"/>
      <c r="K171" s="1"/>
      <c r="L171" s="1"/>
    </row>
    <row r="172" spans="1:12" ht="16.5">
      <c r="A172" s="1"/>
      <c r="B172" s="1"/>
      <c r="C172" s="1"/>
      <c r="D172" s="1"/>
      <c r="E172" s="1"/>
      <c r="F172" s="1"/>
      <c r="G172" s="1"/>
      <c r="H172" s="1"/>
      <c r="I172" s="1"/>
      <c r="J172" s="1"/>
      <c r="K172" s="1"/>
      <c r="L172" s="1"/>
    </row>
    <row r="173" spans="1:12" ht="16.5">
      <c r="A173" s="1"/>
      <c r="B173" s="1"/>
      <c r="C173" s="1"/>
      <c r="D173" s="1"/>
      <c r="E173" s="1"/>
      <c r="F173" s="1"/>
      <c r="G173" s="1"/>
      <c r="H173" s="1"/>
      <c r="I173" s="1"/>
      <c r="J173" s="1"/>
      <c r="K173" s="1"/>
      <c r="L173" s="1"/>
    </row>
    <row r="174" spans="1:12" ht="16.5">
      <c r="A174" s="1"/>
      <c r="B174" s="1"/>
      <c r="C174" s="1"/>
      <c r="D174" s="1"/>
      <c r="E174" s="1"/>
      <c r="F174" s="1"/>
      <c r="G174" s="1"/>
      <c r="H174" s="1"/>
      <c r="I174" s="1"/>
      <c r="J174" s="1"/>
      <c r="K174" s="1"/>
      <c r="L174" s="1"/>
    </row>
    <row r="175" spans="1:12" ht="16.5">
      <c r="A175" s="1"/>
      <c r="B175" s="1"/>
      <c r="C175" s="1"/>
      <c r="D175" s="1"/>
      <c r="E175" s="1"/>
      <c r="F175" s="1"/>
      <c r="G175" s="1"/>
      <c r="H175" s="1"/>
      <c r="I175" s="1"/>
      <c r="J175" s="1"/>
      <c r="K175" s="1"/>
      <c r="L175" s="1"/>
    </row>
    <row r="176" spans="2:12" ht="16.5">
      <c r="B176" s="1"/>
      <c r="C176" s="1"/>
      <c r="D176" s="1"/>
      <c r="E176" s="1"/>
      <c r="F176" s="1"/>
      <c r="G176" s="1"/>
      <c r="H176" s="1"/>
      <c r="I176" s="1"/>
      <c r="J176" s="1"/>
      <c r="K176" s="1"/>
      <c r="L176" s="1"/>
    </row>
    <row r="177" spans="1:12" ht="16.5">
      <c r="A177" s="1"/>
      <c r="B177" s="1"/>
      <c r="C177" s="1"/>
      <c r="D177" s="1"/>
      <c r="E177" s="1"/>
      <c r="F177" s="1"/>
      <c r="G177" s="1"/>
      <c r="H177" s="1"/>
      <c r="I177" s="1"/>
      <c r="J177" s="1"/>
      <c r="K177" s="1"/>
      <c r="L177" s="1"/>
    </row>
    <row r="178" spans="1:12" ht="33.75" customHeight="1">
      <c r="A178" s="59" t="s">
        <v>196</v>
      </c>
      <c r="B178" s="59"/>
      <c r="C178" s="59"/>
      <c r="D178" s="59"/>
      <c r="E178" s="59"/>
      <c r="F178" s="59"/>
      <c r="G178" s="59"/>
      <c r="H178" s="59"/>
      <c r="I178" s="59"/>
      <c r="J178" s="59"/>
      <c r="K178" s="59"/>
      <c r="L178" s="59"/>
    </row>
    <row r="179" spans="1:12" ht="33.75" customHeight="1">
      <c r="A179" s="45" t="s">
        <v>7</v>
      </c>
      <c r="B179" s="47" t="s">
        <v>9</v>
      </c>
      <c r="C179" s="49"/>
      <c r="D179" s="50"/>
      <c r="E179" s="51" t="s">
        <v>3</v>
      </c>
      <c r="F179" s="52"/>
      <c r="G179" s="53" t="s">
        <v>7</v>
      </c>
      <c r="H179" s="55" t="s">
        <v>9</v>
      </c>
      <c r="I179" s="57"/>
      <c r="J179" s="58"/>
      <c r="K179" s="5" t="s">
        <v>3</v>
      </c>
      <c r="L179" s="28"/>
    </row>
    <row r="180" spans="1:12" ht="33.75" customHeight="1">
      <c r="A180" s="46"/>
      <c r="B180" s="48"/>
      <c r="C180" s="35" t="s">
        <v>1</v>
      </c>
      <c r="D180" s="35" t="s">
        <v>2</v>
      </c>
      <c r="E180" s="36" t="s">
        <v>0</v>
      </c>
      <c r="F180" s="34" t="s">
        <v>2</v>
      </c>
      <c r="G180" s="54"/>
      <c r="H180" s="56"/>
      <c r="I180" s="4" t="s">
        <v>1</v>
      </c>
      <c r="J180" s="6" t="s">
        <v>2</v>
      </c>
      <c r="K180" s="6" t="s">
        <v>0</v>
      </c>
      <c r="L180" s="5" t="s">
        <v>2</v>
      </c>
    </row>
    <row r="181" spans="1:12" ht="33.75" customHeight="1">
      <c r="A181" s="37" t="s">
        <v>4</v>
      </c>
      <c r="B181" s="38">
        <f>SUM(B182:B227,H181:H226)</f>
        <v>306</v>
      </c>
      <c r="C181" s="38">
        <f>SUM(C182:C227,I181:I226)</f>
        <v>259</v>
      </c>
      <c r="D181" s="38">
        <f>SUM(D182:D227,J181:J226)</f>
        <v>47</v>
      </c>
      <c r="E181" s="31">
        <f>IF($B181=0,"--",C181/$B181*100)</f>
        <v>84.640522875817</v>
      </c>
      <c r="F181" s="31">
        <f>IF($B181=0,"--",D181/$B181*100)</f>
        <v>15.359477124183007</v>
      </c>
      <c r="G181" s="39" t="s">
        <v>254</v>
      </c>
      <c r="H181" s="14">
        <f>I181+J181</f>
        <v>2</v>
      </c>
      <c r="I181" s="24">
        <v>2</v>
      </c>
      <c r="J181" s="13">
        <v>0</v>
      </c>
      <c r="K181" s="16">
        <f aca="true" t="shared" si="37" ref="K181:K211">IF($H181=0,"--",I181/$H181*100)</f>
        <v>100</v>
      </c>
      <c r="L181" s="16">
        <f aca="true" t="shared" si="38" ref="L181:L211">IF($H181=0,"--",J181/$H181*100)</f>
        <v>0</v>
      </c>
    </row>
    <row r="182" spans="1:12" ht="33.75" customHeight="1">
      <c r="A182" s="40" t="s">
        <v>197</v>
      </c>
      <c r="B182" s="30">
        <f>C182+D182</f>
        <v>4</v>
      </c>
      <c r="C182" s="32">
        <v>4</v>
      </c>
      <c r="D182" s="32">
        <v>0</v>
      </c>
      <c r="E182" s="31">
        <f aca="true" t="shared" si="39" ref="E182:E202">IF($B182=0,"--",C182/$B182*100)</f>
        <v>100</v>
      </c>
      <c r="F182" s="31">
        <f aca="true" t="shared" si="40" ref="F182:F202">IF($B182=0,"--",D182/$B182*100)</f>
        <v>0</v>
      </c>
      <c r="G182" s="29" t="s">
        <v>245</v>
      </c>
      <c r="H182" s="14">
        <v>2</v>
      </c>
      <c r="I182" s="13">
        <v>2</v>
      </c>
      <c r="J182" s="13">
        <v>0</v>
      </c>
      <c r="K182" s="16">
        <f t="shared" si="37"/>
        <v>100</v>
      </c>
      <c r="L182" s="16">
        <f t="shared" si="38"/>
        <v>0</v>
      </c>
    </row>
    <row r="183" spans="1:12" ht="33.75" customHeight="1">
      <c r="A183" s="40" t="s">
        <v>198</v>
      </c>
      <c r="B183" s="30">
        <f aca="true" t="shared" si="41" ref="B183:B217">C183+D183</f>
        <v>3</v>
      </c>
      <c r="C183" s="32">
        <v>2</v>
      </c>
      <c r="D183" s="32">
        <v>1</v>
      </c>
      <c r="E183" s="31">
        <f t="shared" si="39"/>
        <v>66.66666666666666</v>
      </c>
      <c r="F183" s="31">
        <f t="shared" si="40"/>
        <v>33.33333333333333</v>
      </c>
      <c r="G183" s="29" t="s">
        <v>255</v>
      </c>
      <c r="H183" s="14">
        <v>2</v>
      </c>
      <c r="I183" s="13">
        <v>2</v>
      </c>
      <c r="J183" s="13">
        <v>0</v>
      </c>
      <c r="K183" s="16">
        <f t="shared" si="37"/>
        <v>100</v>
      </c>
      <c r="L183" s="16">
        <f t="shared" si="38"/>
        <v>0</v>
      </c>
    </row>
    <row r="184" spans="1:12" ht="33.75" customHeight="1">
      <c r="A184" s="40" t="s">
        <v>203</v>
      </c>
      <c r="B184" s="30">
        <f t="shared" si="41"/>
        <v>2</v>
      </c>
      <c r="C184" s="32">
        <v>2</v>
      </c>
      <c r="D184" s="32">
        <v>0</v>
      </c>
      <c r="E184" s="31">
        <f t="shared" si="39"/>
        <v>100</v>
      </c>
      <c r="F184" s="31">
        <f t="shared" si="40"/>
        <v>0</v>
      </c>
      <c r="G184" s="29" t="s">
        <v>246</v>
      </c>
      <c r="H184" s="14">
        <v>2</v>
      </c>
      <c r="I184" s="13">
        <v>2</v>
      </c>
      <c r="J184" s="13">
        <v>0</v>
      </c>
      <c r="K184" s="16">
        <f t="shared" si="37"/>
        <v>100</v>
      </c>
      <c r="L184" s="16">
        <f t="shared" si="38"/>
        <v>0</v>
      </c>
    </row>
    <row r="185" spans="1:12" ht="33.75" customHeight="1">
      <c r="A185" s="40" t="s">
        <v>200</v>
      </c>
      <c r="B185" s="30">
        <f t="shared" si="41"/>
        <v>2</v>
      </c>
      <c r="C185" s="32">
        <v>2</v>
      </c>
      <c r="D185" s="32">
        <v>0</v>
      </c>
      <c r="E185" s="31">
        <f t="shared" si="39"/>
        <v>100</v>
      </c>
      <c r="F185" s="31">
        <f t="shared" si="40"/>
        <v>0</v>
      </c>
      <c r="G185" s="29" t="s">
        <v>256</v>
      </c>
      <c r="H185" s="14">
        <v>2</v>
      </c>
      <c r="I185" s="13">
        <v>2</v>
      </c>
      <c r="J185" s="13">
        <v>0</v>
      </c>
      <c r="K185" s="16">
        <f t="shared" si="37"/>
        <v>100</v>
      </c>
      <c r="L185" s="16">
        <f t="shared" si="38"/>
        <v>0</v>
      </c>
    </row>
    <row r="186" spans="1:12" ht="33.75" customHeight="1">
      <c r="A186" s="40" t="s">
        <v>199</v>
      </c>
      <c r="B186" s="30">
        <f t="shared" si="41"/>
        <v>4</v>
      </c>
      <c r="C186" s="32">
        <v>4</v>
      </c>
      <c r="D186" s="32">
        <v>0</v>
      </c>
      <c r="E186" s="31">
        <f t="shared" si="39"/>
        <v>100</v>
      </c>
      <c r="F186" s="31">
        <f t="shared" si="40"/>
        <v>0</v>
      </c>
      <c r="G186" s="29" t="s">
        <v>247</v>
      </c>
      <c r="H186" s="14">
        <v>4</v>
      </c>
      <c r="I186" s="13">
        <v>4</v>
      </c>
      <c r="J186" s="13">
        <v>0</v>
      </c>
      <c r="K186" s="16">
        <f t="shared" si="37"/>
        <v>100</v>
      </c>
      <c r="L186" s="16">
        <f t="shared" si="38"/>
        <v>0</v>
      </c>
    </row>
    <row r="187" spans="1:12" ht="33.75" customHeight="1">
      <c r="A187" s="40" t="s">
        <v>202</v>
      </c>
      <c r="B187" s="30">
        <f t="shared" si="41"/>
        <v>3</v>
      </c>
      <c r="C187" s="32">
        <v>3</v>
      </c>
      <c r="D187" s="32">
        <v>0</v>
      </c>
      <c r="E187" s="31">
        <f t="shared" si="39"/>
        <v>100</v>
      </c>
      <c r="F187" s="31">
        <f t="shared" si="40"/>
        <v>0</v>
      </c>
      <c r="G187" s="29" t="s">
        <v>257</v>
      </c>
      <c r="H187" s="14">
        <v>4</v>
      </c>
      <c r="I187" s="13">
        <v>4</v>
      </c>
      <c r="J187" s="13">
        <v>0</v>
      </c>
      <c r="K187" s="16">
        <f t="shared" si="37"/>
        <v>100</v>
      </c>
      <c r="L187" s="16">
        <f t="shared" si="38"/>
        <v>0</v>
      </c>
    </row>
    <row r="188" spans="1:12" ht="33.75" customHeight="1">
      <c r="A188" s="40" t="s">
        <v>201</v>
      </c>
      <c r="B188" s="30">
        <f t="shared" si="41"/>
        <v>3</v>
      </c>
      <c r="C188" s="32">
        <v>2</v>
      </c>
      <c r="D188" s="32">
        <v>1</v>
      </c>
      <c r="E188" s="31">
        <f t="shared" si="39"/>
        <v>66.66666666666666</v>
      </c>
      <c r="F188" s="31">
        <f t="shared" si="40"/>
        <v>33.33333333333333</v>
      </c>
      <c r="G188" s="29" t="s">
        <v>222</v>
      </c>
      <c r="H188" s="14">
        <v>5</v>
      </c>
      <c r="I188" s="13">
        <v>4</v>
      </c>
      <c r="J188" s="13">
        <v>1</v>
      </c>
      <c r="K188" s="16">
        <f t="shared" si="37"/>
        <v>80</v>
      </c>
      <c r="L188" s="16">
        <f t="shared" si="38"/>
        <v>20</v>
      </c>
    </row>
    <row r="189" spans="1:12" ht="51">
      <c r="A189" s="40" t="s">
        <v>204</v>
      </c>
      <c r="B189" s="30">
        <f t="shared" si="41"/>
        <v>7</v>
      </c>
      <c r="C189" s="32">
        <v>4</v>
      </c>
      <c r="D189" s="32">
        <v>3</v>
      </c>
      <c r="E189" s="31">
        <f t="shared" si="39"/>
        <v>57.14285714285714</v>
      </c>
      <c r="F189" s="31">
        <f t="shared" si="40"/>
        <v>42.857142857142854</v>
      </c>
      <c r="G189" s="29" t="s">
        <v>258</v>
      </c>
      <c r="H189" s="14">
        <v>3</v>
      </c>
      <c r="I189" s="13">
        <v>3</v>
      </c>
      <c r="J189" s="13">
        <v>0</v>
      </c>
      <c r="K189" s="16">
        <f t="shared" si="37"/>
        <v>100</v>
      </c>
      <c r="L189" s="16">
        <f t="shared" si="38"/>
        <v>0</v>
      </c>
    </row>
    <row r="190" spans="1:12" ht="33.75" customHeight="1">
      <c r="A190" s="40" t="s">
        <v>208</v>
      </c>
      <c r="B190" s="30">
        <f t="shared" si="41"/>
        <v>4</v>
      </c>
      <c r="C190" s="32">
        <v>3</v>
      </c>
      <c r="D190" s="32">
        <v>1</v>
      </c>
      <c r="E190" s="31">
        <f t="shared" si="39"/>
        <v>75</v>
      </c>
      <c r="F190" s="31">
        <f t="shared" si="40"/>
        <v>25</v>
      </c>
      <c r="G190" s="29" t="s">
        <v>255</v>
      </c>
      <c r="H190" s="14">
        <v>3</v>
      </c>
      <c r="I190" s="13">
        <v>3</v>
      </c>
      <c r="J190" s="13">
        <v>0</v>
      </c>
      <c r="K190" s="16">
        <f t="shared" si="37"/>
        <v>100</v>
      </c>
      <c r="L190" s="16">
        <f t="shared" si="38"/>
        <v>0</v>
      </c>
    </row>
    <row r="191" spans="1:12" ht="33.75" customHeight="1">
      <c r="A191" s="40" t="s">
        <v>207</v>
      </c>
      <c r="B191" s="30">
        <f t="shared" si="41"/>
        <v>12</v>
      </c>
      <c r="C191" s="32">
        <v>7</v>
      </c>
      <c r="D191" s="32">
        <v>5</v>
      </c>
      <c r="E191" s="31">
        <f t="shared" si="39"/>
        <v>58.333333333333336</v>
      </c>
      <c r="F191" s="31">
        <f t="shared" si="40"/>
        <v>41.66666666666667</v>
      </c>
      <c r="G191" s="29" t="s">
        <v>259</v>
      </c>
      <c r="H191" s="14">
        <v>4</v>
      </c>
      <c r="I191" s="13">
        <v>3</v>
      </c>
      <c r="J191" s="13">
        <v>1</v>
      </c>
      <c r="K191" s="16">
        <f t="shared" si="37"/>
        <v>75</v>
      </c>
      <c r="L191" s="16">
        <f t="shared" si="38"/>
        <v>25</v>
      </c>
    </row>
    <row r="192" spans="1:12" ht="33.75" customHeight="1">
      <c r="A192" s="40" t="s">
        <v>205</v>
      </c>
      <c r="B192" s="30">
        <f t="shared" si="41"/>
        <v>3</v>
      </c>
      <c r="C192" s="32">
        <v>3</v>
      </c>
      <c r="D192" s="32">
        <v>0</v>
      </c>
      <c r="E192" s="31">
        <f t="shared" si="39"/>
        <v>100</v>
      </c>
      <c r="F192" s="31">
        <f t="shared" si="40"/>
        <v>0</v>
      </c>
      <c r="G192" s="29" t="s">
        <v>260</v>
      </c>
      <c r="H192" s="14">
        <v>2</v>
      </c>
      <c r="I192" s="13">
        <v>2</v>
      </c>
      <c r="J192" s="13">
        <v>0</v>
      </c>
      <c r="K192" s="16">
        <f t="shared" si="37"/>
        <v>100</v>
      </c>
      <c r="L192" s="16">
        <f t="shared" si="38"/>
        <v>0</v>
      </c>
    </row>
    <row r="193" spans="1:12" ht="33.75" customHeight="1">
      <c r="A193" s="40" t="s">
        <v>206</v>
      </c>
      <c r="B193" s="30">
        <f t="shared" si="41"/>
        <v>2</v>
      </c>
      <c r="C193" s="32">
        <v>2</v>
      </c>
      <c r="D193" s="32">
        <v>0</v>
      </c>
      <c r="E193" s="31">
        <f t="shared" si="39"/>
        <v>100</v>
      </c>
      <c r="F193" s="31">
        <f t="shared" si="40"/>
        <v>0</v>
      </c>
      <c r="G193" s="29" t="s">
        <v>261</v>
      </c>
      <c r="H193" s="14">
        <v>4</v>
      </c>
      <c r="I193" s="13">
        <v>2</v>
      </c>
      <c r="J193" s="13">
        <v>2</v>
      </c>
      <c r="K193" s="16">
        <f t="shared" si="37"/>
        <v>50</v>
      </c>
      <c r="L193" s="16">
        <f t="shared" si="38"/>
        <v>50</v>
      </c>
    </row>
    <row r="194" spans="1:12" ht="33.75" customHeight="1">
      <c r="A194" s="40" t="s">
        <v>209</v>
      </c>
      <c r="B194" s="30">
        <f t="shared" si="41"/>
        <v>3</v>
      </c>
      <c r="C194" s="32">
        <v>3</v>
      </c>
      <c r="D194" s="32">
        <v>0</v>
      </c>
      <c r="E194" s="31">
        <f t="shared" si="39"/>
        <v>100</v>
      </c>
      <c r="F194" s="31">
        <f t="shared" si="40"/>
        <v>0</v>
      </c>
      <c r="G194" s="29" t="s">
        <v>262</v>
      </c>
      <c r="H194" s="14">
        <v>3</v>
      </c>
      <c r="I194" s="14">
        <v>3</v>
      </c>
      <c r="J194" s="14">
        <v>0</v>
      </c>
      <c r="K194" s="16">
        <f t="shared" si="37"/>
        <v>100</v>
      </c>
      <c r="L194" s="16">
        <f t="shared" si="38"/>
        <v>0</v>
      </c>
    </row>
    <row r="195" spans="1:12" ht="33.75" customHeight="1">
      <c r="A195" s="40" t="s">
        <v>217</v>
      </c>
      <c r="B195" s="30">
        <f t="shared" si="41"/>
        <v>9</v>
      </c>
      <c r="C195" s="32">
        <v>7</v>
      </c>
      <c r="D195" s="32">
        <v>2</v>
      </c>
      <c r="E195" s="31">
        <f t="shared" si="39"/>
        <v>77.77777777777779</v>
      </c>
      <c r="F195" s="31">
        <f t="shared" si="40"/>
        <v>22.22222222222222</v>
      </c>
      <c r="G195" s="29" t="s">
        <v>263</v>
      </c>
      <c r="H195" s="14">
        <f aca="true" t="shared" si="42" ref="H195:H210">I195+J195</f>
        <v>3</v>
      </c>
      <c r="I195" s="14">
        <v>3</v>
      </c>
      <c r="J195" s="14">
        <v>0</v>
      </c>
      <c r="K195" s="16">
        <f t="shared" si="37"/>
        <v>100</v>
      </c>
      <c r="L195" s="16">
        <f t="shared" si="38"/>
        <v>0</v>
      </c>
    </row>
    <row r="196" spans="1:12" ht="51">
      <c r="A196" s="40" t="s">
        <v>218</v>
      </c>
      <c r="B196" s="30">
        <f t="shared" si="41"/>
        <v>4</v>
      </c>
      <c r="C196" s="32">
        <v>4</v>
      </c>
      <c r="D196" s="32">
        <v>0</v>
      </c>
      <c r="E196" s="31">
        <f t="shared" si="39"/>
        <v>100</v>
      </c>
      <c r="F196" s="31">
        <f t="shared" si="40"/>
        <v>0</v>
      </c>
      <c r="G196" s="29" t="s">
        <v>264</v>
      </c>
      <c r="H196" s="14">
        <f t="shared" si="42"/>
        <v>3</v>
      </c>
      <c r="I196" s="14">
        <v>1</v>
      </c>
      <c r="J196" s="13">
        <v>2</v>
      </c>
      <c r="K196" s="16">
        <f t="shared" si="37"/>
        <v>33.33333333333333</v>
      </c>
      <c r="L196" s="16">
        <f t="shared" si="38"/>
        <v>66.66666666666666</v>
      </c>
    </row>
    <row r="197" spans="1:12" ht="51">
      <c r="A197" s="40" t="s">
        <v>219</v>
      </c>
      <c r="B197" s="30">
        <f t="shared" si="41"/>
        <v>1</v>
      </c>
      <c r="C197" s="32">
        <v>0</v>
      </c>
      <c r="D197" s="32">
        <v>1</v>
      </c>
      <c r="E197" s="31">
        <f t="shared" si="39"/>
        <v>0</v>
      </c>
      <c r="F197" s="31">
        <f t="shared" si="40"/>
        <v>100</v>
      </c>
      <c r="G197" s="29" t="s">
        <v>265</v>
      </c>
      <c r="H197" s="14">
        <f t="shared" si="42"/>
        <v>1</v>
      </c>
      <c r="I197" s="14">
        <v>1</v>
      </c>
      <c r="J197" s="14">
        <v>0</v>
      </c>
      <c r="K197" s="16">
        <f t="shared" si="37"/>
        <v>100</v>
      </c>
      <c r="L197" s="16">
        <f t="shared" si="38"/>
        <v>0</v>
      </c>
    </row>
    <row r="198" spans="1:12" ht="33.75" customHeight="1">
      <c r="A198" s="40" t="s">
        <v>220</v>
      </c>
      <c r="B198" s="30">
        <f t="shared" si="41"/>
        <v>4</v>
      </c>
      <c r="C198" s="32">
        <v>3</v>
      </c>
      <c r="D198" s="32">
        <v>1</v>
      </c>
      <c r="E198" s="31">
        <f t="shared" si="39"/>
        <v>75</v>
      </c>
      <c r="F198" s="31">
        <f t="shared" si="40"/>
        <v>25</v>
      </c>
      <c r="G198" s="29" t="s">
        <v>266</v>
      </c>
      <c r="H198" s="14">
        <f t="shared" si="42"/>
        <v>3</v>
      </c>
      <c r="I198" s="14">
        <v>3</v>
      </c>
      <c r="J198" s="13">
        <v>0</v>
      </c>
      <c r="K198" s="16">
        <f t="shared" si="37"/>
        <v>100</v>
      </c>
      <c r="L198" s="16">
        <f t="shared" si="38"/>
        <v>0</v>
      </c>
    </row>
    <row r="199" spans="1:12" ht="33.75" customHeight="1">
      <c r="A199" s="40" t="s">
        <v>221</v>
      </c>
      <c r="B199" s="30">
        <f t="shared" si="41"/>
        <v>2</v>
      </c>
      <c r="C199" s="32">
        <v>2</v>
      </c>
      <c r="D199" s="32">
        <v>0</v>
      </c>
      <c r="E199" s="31">
        <f t="shared" si="39"/>
        <v>100</v>
      </c>
      <c r="F199" s="31">
        <f t="shared" si="40"/>
        <v>0</v>
      </c>
      <c r="G199" s="29" t="s">
        <v>267</v>
      </c>
      <c r="H199" s="14">
        <f t="shared" si="42"/>
        <v>3</v>
      </c>
      <c r="I199" s="14">
        <v>2</v>
      </c>
      <c r="J199" s="14">
        <v>1</v>
      </c>
      <c r="K199" s="16">
        <f t="shared" si="37"/>
        <v>66.66666666666666</v>
      </c>
      <c r="L199" s="16">
        <f t="shared" si="38"/>
        <v>33.33333333333333</v>
      </c>
    </row>
    <row r="200" spans="1:12" ht="33.75" customHeight="1">
      <c r="A200" s="40" t="s">
        <v>222</v>
      </c>
      <c r="B200" s="30">
        <f t="shared" si="41"/>
        <v>1</v>
      </c>
      <c r="C200" s="32">
        <v>1</v>
      </c>
      <c r="D200" s="32">
        <v>0</v>
      </c>
      <c r="E200" s="31">
        <f t="shared" si="39"/>
        <v>100</v>
      </c>
      <c r="F200" s="31">
        <f t="shared" si="40"/>
        <v>0</v>
      </c>
      <c r="G200" s="29" t="s">
        <v>268</v>
      </c>
      <c r="H200" s="14">
        <f t="shared" si="42"/>
        <v>6</v>
      </c>
      <c r="I200" s="14">
        <v>6</v>
      </c>
      <c r="J200" s="13">
        <v>0</v>
      </c>
      <c r="K200" s="16">
        <f t="shared" si="37"/>
        <v>100</v>
      </c>
      <c r="L200" s="16">
        <f t="shared" si="38"/>
        <v>0</v>
      </c>
    </row>
    <row r="201" spans="1:12" ht="33.75" customHeight="1">
      <c r="A201" s="40" t="s">
        <v>223</v>
      </c>
      <c r="B201" s="30">
        <f t="shared" si="41"/>
        <v>4</v>
      </c>
      <c r="C201" s="32">
        <v>4</v>
      </c>
      <c r="D201" s="32">
        <v>0</v>
      </c>
      <c r="E201" s="31">
        <f t="shared" si="39"/>
        <v>100</v>
      </c>
      <c r="F201" s="31">
        <f t="shared" si="40"/>
        <v>0</v>
      </c>
      <c r="G201" s="29" t="s">
        <v>269</v>
      </c>
      <c r="H201" s="14">
        <f t="shared" si="42"/>
        <v>2</v>
      </c>
      <c r="I201" s="14">
        <v>2</v>
      </c>
      <c r="J201" s="14">
        <v>0</v>
      </c>
      <c r="K201" s="16">
        <f t="shared" si="37"/>
        <v>100</v>
      </c>
      <c r="L201" s="16">
        <f t="shared" si="38"/>
        <v>0</v>
      </c>
    </row>
    <row r="202" spans="1:12" ht="51">
      <c r="A202" s="40" t="s">
        <v>224</v>
      </c>
      <c r="B202" s="30">
        <f t="shared" si="41"/>
        <v>2</v>
      </c>
      <c r="C202" s="32">
        <v>1</v>
      </c>
      <c r="D202" s="32">
        <v>1</v>
      </c>
      <c r="E202" s="31">
        <f t="shared" si="39"/>
        <v>50</v>
      </c>
      <c r="F202" s="31">
        <f t="shared" si="40"/>
        <v>50</v>
      </c>
      <c r="G202" s="29" t="s">
        <v>270</v>
      </c>
      <c r="H202" s="14">
        <f t="shared" si="42"/>
        <v>3</v>
      </c>
      <c r="I202" s="14">
        <v>1</v>
      </c>
      <c r="J202" s="13">
        <v>2</v>
      </c>
      <c r="K202" s="16">
        <f t="shared" si="37"/>
        <v>33.33333333333333</v>
      </c>
      <c r="L202" s="16">
        <f t="shared" si="38"/>
        <v>66.66666666666666</v>
      </c>
    </row>
    <row r="203" spans="1:12" ht="33.75" customHeight="1">
      <c r="A203" s="40" t="s">
        <v>225</v>
      </c>
      <c r="B203" s="30">
        <f t="shared" si="41"/>
        <v>2</v>
      </c>
      <c r="C203" s="32">
        <v>2</v>
      </c>
      <c r="D203" s="32">
        <v>0</v>
      </c>
      <c r="E203" s="31">
        <f aca="true" t="shared" si="43" ref="E203:E210">IF($B203=0,"--",C203/$B203*100)</f>
        <v>100</v>
      </c>
      <c r="F203" s="31">
        <f aca="true" t="shared" si="44" ref="F203:F210">IF($B203=0,"--",D203/$B203*100)</f>
        <v>0</v>
      </c>
      <c r="G203" s="29" t="s">
        <v>271</v>
      </c>
      <c r="H203" s="14">
        <f t="shared" si="42"/>
        <v>4</v>
      </c>
      <c r="I203" s="14">
        <v>3</v>
      </c>
      <c r="J203" s="13">
        <v>1</v>
      </c>
      <c r="K203" s="16">
        <f t="shared" si="37"/>
        <v>75</v>
      </c>
      <c r="L203" s="16">
        <f t="shared" si="38"/>
        <v>25</v>
      </c>
    </row>
    <row r="204" spans="1:12" ht="33.75" customHeight="1">
      <c r="A204" s="40" t="s">
        <v>226</v>
      </c>
      <c r="B204" s="30">
        <f t="shared" si="41"/>
        <v>5</v>
      </c>
      <c r="C204" s="32">
        <v>4</v>
      </c>
      <c r="D204" s="32">
        <v>1</v>
      </c>
      <c r="E204" s="31">
        <f t="shared" si="43"/>
        <v>80</v>
      </c>
      <c r="F204" s="31">
        <f t="shared" si="44"/>
        <v>20</v>
      </c>
      <c r="G204" s="29" t="s">
        <v>272</v>
      </c>
      <c r="H204" s="14">
        <f t="shared" si="42"/>
        <v>6</v>
      </c>
      <c r="I204" s="14">
        <v>6</v>
      </c>
      <c r="J204" s="14">
        <v>0</v>
      </c>
      <c r="K204" s="16">
        <f t="shared" si="37"/>
        <v>100</v>
      </c>
      <c r="L204" s="16">
        <f t="shared" si="38"/>
        <v>0</v>
      </c>
    </row>
    <row r="205" spans="1:12" ht="33.75" customHeight="1">
      <c r="A205" s="40" t="s">
        <v>227</v>
      </c>
      <c r="B205" s="30">
        <f t="shared" si="41"/>
        <v>3</v>
      </c>
      <c r="C205" s="32">
        <v>3</v>
      </c>
      <c r="D205" s="32">
        <v>0</v>
      </c>
      <c r="E205" s="31">
        <f t="shared" si="43"/>
        <v>100</v>
      </c>
      <c r="F205" s="31">
        <f t="shared" si="44"/>
        <v>0</v>
      </c>
      <c r="G205" s="29" t="s">
        <v>273</v>
      </c>
      <c r="H205" s="14">
        <f t="shared" si="42"/>
        <v>2</v>
      </c>
      <c r="I205" s="14">
        <v>2</v>
      </c>
      <c r="J205" s="13">
        <v>0</v>
      </c>
      <c r="K205" s="16">
        <f t="shared" si="37"/>
        <v>100</v>
      </c>
      <c r="L205" s="16">
        <f t="shared" si="38"/>
        <v>0</v>
      </c>
    </row>
    <row r="206" spans="1:12" ht="33.75" customHeight="1">
      <c r="A206" s="40" t="s">
        <v>228</v>
      </c>
      <c r="B206" s="30">
        <f t="shared" si="41"/>
        <v>4</v>
      </c>
      <c r="C206" s="32">
        <v>4</v>
      </c>
      <c r="D206" s="32">
        <v>0</v>
      </c>
      <c r="E206" s="31">
        <f t="shared" si="43"/>
        <v>100</v>
      </c>
      <c r="F206" s="31">
        <f t="shared" si="44"/>
        <v>0</v>
      </c>
      <c r="G206" s="29" t="s">
        <v>274</v>
      </c>
      <c r="H206" s="14">
        <f t="shared" si="42"/>
        <v>4</v>
      </c>
      <c r="I206" s="14">
        <v>4</v>
      </c>
      <c r="J206" s="14">
        <v>0</v>
      </c>
      <c r="K206" s="16">
        <f t="shared" si="37"/>
        <v>100</v>
      </c>
      <c r="L206" s="16">
        <f t="shared" si="38"/>
        <v>0</v>
      </c>
    </row>
    <row r="207" spans="1:12" ht="33.75" customHeight="1">
      <c r="A207" s="40" t="s">
        <v>229</v>
      </c>
      <c r="B207" s="30">
        <f t="shared" si="41"/>
        <v>3</v>
      </c>
      <c r="C207" s="32">
        <v>1</v>
      </c>
      <c r="D207" s="32">
        <v>2</v>
      </c>
      <c r="E207" s="31">
        <f t="shared" si="43"/>
        <v>33.33333333333333</v>
      </c>
      <c r="F207" s="31">
        <f t="shared" si="44"/>
        <v>66.66666666666666</v>
      </c>
      <c r="G207" s="29" t="s">
        <v>275</v>
      </c>
      <c r="H207" s="14">
        <f t="shared" si="42"/>
        <v>2</v>
      </c>
      <c r="I207" s="14">
        <v>2</v>
      </c>
      <c r="J207" s="13">
        <v>0</v>
      </c>
      <c r="K207" s="16">
        <f t="shared" si="37"/>
        <v>100</v>
      </c>
      <c r="L207" s="16">
        <f t="shared" si="38"/>
        <v>0</v>
      </c>
    </row>
    <row r="208" spans="1:12" ht="33.75" customHeight="1">
      <c r="A208" s="40" t="s">
        <v>230</v>
      </c>
      <c r="B208" s="30">
        <f t="shared" si="41"/>
        <v>2</v>
      </c>
      <c r="C208" s="32">
        <v>1</v>
      </c>
      <c r="D208" s="32">
        <v>1</v>
      </c>
      <c r="E208" s="31">
        <f t="shared" si="43"/>
        <v>50</v>
      </c>
      <c r="F208" s="31">
        <f t="shared" si="44"/>
        <v>50</v>
      </c>
      <c r="G208" s="29" t="s">
        <v>276</v>
      </c>
      <c r="H208" s="14">
        <f t="shared" si="42"/>
        <v>2</v>
      </c>
      <c r="I208" s="14">
        <v>2</v>
      </c>
      <c r="J208" s="14">
        <v>0</v>
      </c>
      <c r="K208" s="16">
        <f t="shared" si="37"/>
        <v>100</v>
      </c>
      <c r="L208" s="16">
        <f t="shared" si="38"/>
        <v>0</v>
      </c>
    </row>
    <row r="209" spans="1:12" ht="33.75" customHeight="1">
      <c r="A209" s="40" t="s">
        <v>231</v>
      </c>
      <c r="B209" s="30">
        <f t="shared" si="41"/>
        <v>2</v>
      </c>
      <c r="C209" s="32">
        <v>2</v>
      </c>
      <c r="D209" s="32">
        <v>0</v>
      </c>
      <c r="E209" s="31">
        <f t="shared" si="43"/>
        <v>100</v>
      </c>
      <c r="F209" s="31">
        <f t="shared" si="44"/>
        <v>0</v>
      </c>
      <c r="G209" s="29" t="s">
        <v>248</v>
      </c>
      <c r="H209" s="14">
        <f t="shared" si="42"/>
        <v>2</v>
      </c>
      <c r="I209" s="14">
        <v>2</v>
      </c>
      <c r="J209" s="13">
        <v>0</v>
      </c>
      <c r="K209" s="16">
        <f t="shared" si="37"/>
        <v>100</v>
      </c>
      <c r="L209" s="16">
        <f t="shared" si="38"/>
        <v>0</v>
      </c>
    </row>
    <row r="210" spans="1:12" ht="33.75" customHeight="1">
      <c r="A210" s="40" t="s">
        <v>232</v>
      </c>
      <c r="B210" s="30">
        <f t="shared" si="41"/>
        <v>2</v>
      </c>
      <c r="C210" s="32">
        <v>2</v>
      </c>
      <c r="D210" s="32">
        <v>0</v>
      </c>
      <c r="E210" s="31">
        <f t="shared" si="43"/>
        <v>100</v>
      </c>
      <c r="F210" s="31">
        <f t="shared" si="44"/>
        <v>0</v>
      </c>
      <c r="G210" s="29" t="s">
        <v>277</v>
      </c>
      <c r="H210" s="30">
        <f t="shared" si="42"/>
        <v>2</v>
      </c>
      <c r="I210" s="30">
        <v>2</v>
      </c>
      <c r="J210" s="30">
        <v>0</v>
      </c>
      <c r="K210" s="31">
        <f t="shared" si="37"/>
        <v>100</v>
      </c>
      <c r="L210" s="31">
        <f t="shared" si="38"/>
        <v>0</v>
      </c>
    </row>
    <row r="211" spans="1:12" ht="51">
      <c r="A211" s="40" t="s">
        <v>233</v>
      </c>
      <c r="B211" s="30">
        <f t="shared" si="41"/>
        <v>2</v>
      </c>
      <c r="C211" s="32">
        <v>2</v>
      </c>
      <c r="D211" s="32">
        <v>0</v>
      </c>
      <c r="E211" s="31">
        <f aca="true" t="shared" si="45" ref="E211:E217">IF($B211=0,"--",C211/$B211*100)</f>
        <v>100</v>
      </c>
      <c r="F211" s="31">
        <f aca="true" t="shared" si="46" ref="F211:F217">IF($B211=0,"--",D211/$B211*100)</f>
        <v>0</v>
      </c>
      <c r="G211" s="29" t="s">
        <v>278</v>
      </c>
      <c r="H211" s="30">
        <v>4</v>
      </c>
      <c r="I211" s="30">
        <v>4</v>
      </c>
      <c r="J211" s="32">
        <v>0</v>
      </c>
      <c r="K211" s="31">
        <f t="shared" si="37"/>
        <v>100</v>
      </c>
      <c r="L211" s="31">
        <f t="shared" si="38"/>
        <v>0</v>
      </c>
    </row>
    <row r="212" spans="1:12" ht="33.75" customHeight="1">
      <c r="A212" s="40" t="s">
        <v>234</v>
      </c>
      <c r="B212" s="30">
        <f t="shared" si="41"/>
        <v>4</v>
      </c>
      <c r="C212" s="32">
        <v>4</v>
      </c>
      <c r="D212" s="32">
        <v>0</v>
      </c>
      <c r="E212" s="31">
        <f t="shared" si="45"/>
        <v>100</v>
      </c>
      <c r="F212" s="31">
        <f t="shared" si="46"/>
        <v>0</v>
      </c>
      <c r="G212" s="29" t="s">
        <v>279</v>
      </c>
      <c r="H212" s="30">
        <v>2</v>
      </c>
      <c r="I212" s="30">
        <v>2</v>
      </c>
      <c r="J212" s="32">
        <v>0</v>
      </c>
      <c r="K212" s="31">
        <f aca="true" t="shared" si="47" ref="K212:K218">IF($H212=0,"--",I212/$H212*100)</f>
        <v>100</v>
      </c>
      <c r="L212" s="31">
        <f aca="true" t="shared" si="48" ref="L212:L218">IF($H212=0,"--",J212/$H212*100)</f>
        <v>0</v>
      </c>
    </row>
    <row r="213" spans="1:12" ht="33.75" customHeight="1">
      <c r="A213" s="40" t="s">
        <v>235</v>
      </c>
      <c r="B213" s="30">
        <f t="shared" si="41"/>
        <v>3</v>
      </c>
      <c r="C213" s="32">
        <v>3</v>
      </c>
      <c r="D213" s="32">
        <v>0</v>
      </c>
      <c r="E213" s="31">
        <f t="shared" si="45"/>
        <v>100</v>
      </c>
      <c r="F213" s="31">
        <f t="shared" si="46"/>
        <v>0</v>
      </c>
      <c r="G213" s="29" t="s">
        <v>280</v>
      </c>
      <c r="H213" s="30">
        <v>3</v>
      </c>
      <c r="I213" s="30">
        <v>2</v>
      </c>
      <c r="J213" s="32">
        <v>1</v>
      </c>
      <c r="K213" s="31">
        <f t="shared" si="47"/>
        <v>66.66666666666666</v>
      </c>
      <c r="L213" s="31">
        <f t="shared" si="48"/>
        <v>33.33333333333333</v>
      </c>
    </row>
    <row r="214" spans="1:12" ht="33.75" customHeight="1">
      <c r="A214" s="40" t="s">
        <v>236</v>
      </c>
      <c r="B214" s="30">
        <f t="shared" si="41"/>
        <v>2</v>
      </c>
      <c r="C214" s="32">
        <v>2</v>
      </c>
      <c r="D214" s="32">
        <v>0</v>
      </c>
      <c r="E214" s="31">
        <f t="shared" si="45"/>
        <v>100</v>
      </c>
      <c r="F214" s="31">
        <f t="shared" si="46"/>
        <v>0</v>
      </c>
      <c r="G214" s="29" t="s">
        <v>281</v>
      </c>
      <c r="H214" s="30">
        <v>4</v>
      </c>
      <c r="I214" s="30">
        <v>3</v>
      </c>
      <c r="J214" s="32">
        <v>1</v>
      </c>
      <c r="K214" s="31">
        <f t="shared" si="47"/>
        <v>75</v>
      </c>
      <c r="L214" s="31">
        <f t="shared" si="48"/>
        <v>25</v>
      </c>
    </row>
    <row r="215" spans="1:12" ht="33.75" customHeight="1">
      <c r="A215" s="40" t="s">
        <v>237</v>
      </c>
      <c r="B215" s="30">
        <v>9</v>
      </c>
      <c r="C215" s="32">
        <v>7</v>
      </c>
      <c r="D215" s="32">
        <v>2</v>
      </c>
      <c r="E215" s="31">
        <f t="shared" si="45"/>
        <v>77.77777777777779</v>
      </c>
      <c r="F215" s="31">
        <f t="shared" si="46"/>
        <v>22.22222222222222</v>
      </c>
      <c r="G215" s="29" t="s">
        <v>282</v>
      </c>
      <c r="H215" s="30">
        <v>5</v>
      </c>
      <c r="I215" s="30">
        <v>4</v>
      </c>
      <c r="J215" s="32">
        <v>1</v>
      </c>
      <c r="K215" s="31">
        <f t="shared" si="47"/>
        <v>80</v>
      </c>
      <c r="L215" s="31">
        <f t="shared" si="48"/>
        <v>20</v>
      </c>
    </row>
    <row r="216" spans="1:12" ht="33.75" customHeight="1">
      <c r="A216" s="40" t="s">
        <v>238</v>
      </c>
      <c r="B216" s="30">
        <f t="shared" si="41"/>
        <v>9</v>
      </c>
      <c r="C216" s="32">
        <v>9</v>
      </c>
      <c r="D216" s="32">
        <v>0</v>
      </c>
      <c r="E216" s="31">
        <f t="shared" si="45"/>
        <v>100</v>
      </c>
      <c r="F216" s="31">
        <f t="shared" si="46"/>
        <v>0</v>
      </c>
      <c r="G216" s="29" t="s">
        <v>283</v>
      </c>
      <c r="H216" s="30">
        <v>9</v>
      </c>
      <c r="I216" s="30">
        <v>7</v>
      </c>
      <c r="J216" s="32">
        <v>2</v>
      </c>
      <c r="K216" s="31">
        <f t="shared" si="47"/>
        <v>77.77777777777779</v>
      </c>
      <c r="L216" s="31">
        <f t="shared" si="48"/>
        <v>22.22222222222222</v>
      </c>
    </row>
    <row r="217" spans="1:12" ht="33.75" customHeight="1">
      <c r="A217" s="40" t="s">
        <v>239</v>
      </c>
      <c r="B217" s="30">
        <f t="shared" si="41"/>
        <v>2</v>
      </c>
      <c r="C217" s="32">
        <v>2</v>
      </c>
      <c r="D217" s="32">
        <v>0</v>
      </c>
      <c r="E217" s="31">
        <f t="shared" si="45"/>
        <v>100</v>
      </c>
      <c r="F217" s="31">
        <f t="shared" si="46"/>
        <v>0</v>
      </c>
      <c r="G217" s="29" t="s">
        <v>284</v>
      </c>
      <c r="H217" s="30">
        <v>2</v>
      </c>
      <c r="I217" s="30">
        <v>2</v>
      </c>
      <c r="J217" s="32">
        <v>0</v>
      </c>
      <c r="K217" s="31">
        <f t="shared" si="47"/>
        <v>100</v>
      </c>
      <c r="L217" s="31">
        <f t="shared" si="48"/>
        <v>0</v>
      </c>
    </row>
    <row r="218" spans="1:12" ht="51">
      <c r="A218" s="40" t="s">
        <v>240</v>
      </c>
      <c r="B218" s="30">
        <f aca="true" t="shared" si="49" ref="B218:B235">C218+D218</f>
        <v>5</v>
      </c>
      <c r="C218" s="32">
        <v>3</v>
      </c>
      <c r="D218" s="32">
        <v>2</v>
      </c>
      <c r="E218" s="31">
        <f aca="true" t="shared" si="50" ref="E218:E235">IF($B218=0,"--",C218/$B218*100)</f>
        <v>60</v>
      </c>
      <c r="F218" s="31">
        <f aca="true" t="shared" si="51" ref="F218:F235">IF($B218=0,"--",D218/$B218*100)</f>
        <v>40</v>
      </c>
      <c r="G218" s="29" t="s">
        <v>285</v>
      </c>
      <c r="H218" s="30">
        <v>4</v>
      </c>
      <c r="I218" s="30">
        <v>2</v>
      </c>
      <c r="J218" s="32">
        <v>2</v>
      </c>
      <c r="K218" s="31">
        <f t="shared" si="47"/>
        <v>50</v>
      </c>
      <c r="L218" s="31">
        <f t="shared" si="48"/>
        <v>50</v>
      </c>
    </row>
    <row r="219" spans="1:12" ht="33.75" customHeight="1">
      <c r="A219" s="40" t="s">
        <v>241</v>
      </c>
      <c r="B219" s="30">
        <f t="shared" si="49"/>
        <v>2</v>
      </c>
      <c r="C219" s="30">
        <v>2</v>
      </c>
      <c r="D219" s="30">
        <v>0</v>
      </c>
      <c r="E219" s="31">
        <f t="shared" si="50"/>
        <v>100</v>
      </c>
      <c r="F219" s="31">
        <f t="shared" si="51"/>
        <v>0</v>
      </c>
      <c r="G219" s="29" t="s">
        <v>216</v>
      </c>
      <c r="H219" s="14">
        <f aca="true" t="shared" si="52" ref="H219:H235">I219+J219</f>
        <v>4</v>
      </c>
      <c r="I219" s="14">
        <v>3</v>
      </c>
      <c r="J219" s="13">
        <v>1</v>
      </c>
      <c r="K219" s="16">
        <f aca="true" t="shared" si="53" ref="K219:K227">IF($H219=0,"--",I219/$H219*100)</f>
        <v>75</v>
      </c>
      <c r="L219" s="16">
        <f aca="true" t="shared" si="54" ref="L219:L227">IF($H219=0,"--",J219/$H219*100)</f>
        <v>25</v>
      </c>
    </row>
    <row r="220" spans="1:12" ht="33.75" customHeight="1">
      <c r="A220" s="40" t="s">
        <v>242</v>
      </c>
      <c r="B220" s="30">
        <f t="shared" si="49"/>
        <v>2</v>
      </c>
      <c r="C220" s="30">
        <v>1</v>
      </c>
      <c r="D220" s="32">
        <v>1</v>
      </c>
      <c r="E220" s="31">
        <f t="shared" si="50"/>
        <v>50</v>
      </c>
      <c r="F220" s="31">
        <f t="shared" si="51"/>
        <v>50</v>
      </c>
      <c r="G220" s="29" t="s">
        <v>286</v>
      </c>
      <c r="H220" s="14">
        <f t="shared" si="52"/>
        <v>2</v>
      </c>
      <c r="I220" s="14">
        <v>1</v>
      </c>
      <c r="J220" s="13">
        <v>1</v>
      </c>
      <c r="K220" s="16">
        <f t="shared" si="53"/>
        <v>50</v>
      </c>
      <c r="L220" s="16">
        <f t="shared" si="54"/>
        <v>50</v>
      </c>
    </row>
    <row r="221" spans="1:12" ht="33.75" customHeight="1">
      <c r="A221" s="40" t="s">
        <v>243</v>
      </c>
      <c r="B221" s="30">
        <f t="shared" si="49"/>
        <v>4</v>
      </c>
      <c r="C221" s="30">
        <v>4</v>
      </c>
      <c r="D221" s="30">
        <v>0</v>
      </c>
      <c r="E221" s="31">
        <f t="shared" si="50"/>
        <v>100</v>
      </c>
      <c r="F221" s="31">
        <f t="shared" si="51"/>
        <v>0</v>
      </c>
      <c r="G221" s="29" t="s">
        <v>215</v>
      </c>
      <c r="H221" s="14">
        <f t="shared" si="52"/>
        <v>2</v>
      </c>
      <c r="I221" s="14">
        <v>2</v>
      </c>
      <c r="J221" s="13">
        <v>0</v>
      </c>
      <c r="K221" s="16">
        <f t="shared" si="53"/>
        <v>100</v>
      </c>
      <c r="L221" s="16">
        <f t="shared" si="54"/>
        <v>0</v>
      </c>
    </row>
    <row r="222" spans="1:12" ht="33.75" customHeight="1">
      <c r="A222" s="40" t="s">
        <v>244</v>
      </c>
      <c r="B222" s="30">
        <f t="shared" si="49"/>
        <v>1</v>
      </c>
      <c r="C222" s="30">
        <v>1</v>
      </c>
      <c r="D222" s="32">
        <v>0</v>
      </c>
      <c r="E222" s="31">
        <f t="shared" si="50"/>
        <v>100</v>
      </c>
      <c r="F222" s="31">
        <f t="shared" si="51"/>
        <v>0</v>
      </c>
      <c r="G222" s="29" t="s">
        <v>214</v>
      </c>
      <c r="H222" s="14">
        <f t="shared" si="52"/>
        <v>3</v>
      </c>
      <c r="I222" s="14">
        <v>3</v>
      </c>
      <c r="J222" s="13">
        <v>0</v>
      </c>
      <c r="K222" s="16">
        <f t="shared" si="53"/>
        <v>100</v>
      </c>
      <c r="L222" s="16">
        <f t="shared" si="54"/>
        <v>0</v>
      </c>
    </row>
    <row r="223" spans="1:12" ht="51">
      <c r="A223" s="40" t="s">
        <v>249</v>
      </c>
      <c r="B223" s="30">
        <f t="shared" si="49"/>
        <v>4</v>
      </c>
      <c r="C223" s="30">
        <v>4</v>
      </c>
      <c r="D223" s="30">
        <v>0</v>
      </c>
      <c r="E223" s="31">
        <f t="shared" si="50"/>
        <v>100</v>
      </c>
      <c r="F223" s="31">
        <f t="shared" si="51"/>
        <v>0</v>
      </c>
      <c r="G223" s="29" t="s">
        <v>213</v>
      </c>
      <c r="H223" s="14">
        <f t="shared" si="52"/>
        <v>2</v>
      </c>
      <c r="I223" s="14">
        <v>2</v>
      </c>
      <c r="J223" s="13">
        <v>0</v>
      </c>
      <c r="K223" s="16">
        <f t="shared" si="53"/>
        <v>100</v>
      </c>
      <c r="L223" s="16">
        <f t="shared" si="54"/>
        <v>0</v>
      </c>
    </row>
    <row r="224" spans="1:12" ht="51">
      <c r="A224" s="40" t="s">
        <v>250</v>
      </c>
      <c r="B224" s="30">
        <f t="shared" si="49"/>
        <v>2</v>
      </c>
      <c r="C224" s="30">
        <v>2</v>
      </c>
      <c r="D224" s="32">
        <v>0</v>
      </c>
      <c r="E224" s="31">
        <f t="shared" si="50"/>
        <v>100</v>
      </c>
      <c r="F224" s="31">
        <f t="shared" si="51"/>
        <v>0</v>
      </c>
      <c r="G224" s="29" t="s">
        <v>212</v>
      </c>
      <c r="H224" s="14">
        <f t="shared" si="52"/>
        <v>4</v>
      </c>
      <c r="I224" s="14">
        <v>3</v>
      </c>
      <c r="J224" s="13">
        <v>1</v>
      </c>
      <c r="K224" s="16">
        <f t="shared" si="53"/>
        <v>75</v>
      </c>
      <c r="L224" s="16">
        <f t="shared" si="54"/>
        <v>25</v>
      </c>
    </row>
    <row r="225" spans="1:12" ht="33.75" customHeight="1">
      <c r="A225" s="40" t="s">
        <v>251</v>
      </c>
      <c r="B225" s="30">
        <f t="shared" si="49"/>
        <v>2</v>
      </c>
      <c r="C225" s="30">
        <v>1</v>
      </c>
      <c r="D225" s="30">
        <v>1</v>
      </c>
      <c r="E225" s="31">
        <f t="shared" si="50"/>
        <v>50</v>
      </c>
      <c r="F225" s="31">
        <f t="shared" si="51"/>
        <v>50</v>
      </c>
      <c r="G225" s="29" t="s">
        <v>210</v>
      </c>
      <c r="H225" s="14">
        <f t="shared" si="52"/>
        <v>4</v>
      </c>
      <c r="I225" s="14">
        <v>4</v>
      </c>
      <c r="J225" s="13">
        <v>0</v>
      </c>
      <c r="K225" s="16">
        <f t="shared" si="53"/>
        <v>100</v>
      </c>
      <c r="L225" s="16">
        <f t="shared" si="54"/>
        <v>0</v>
      </c>
    </row>
    <row r="226" spans="1:12" ht="33.75" customHeight="1">
      <c r="A226" s="40" t="s">
        <v>252</v>
      </c>
      <c r="B226" s="30">
        <f t="shared" si="49"/>
        <v>2</v>
      </c>
      <c r="C226" s="30">
        <v>2</v>
      </c>
      <c r="D226" s="32">
        <v>0</v>
      </c>
      <c r="E226" s="31">
        <f t="shared" si="50"/>
        <v>100</v>
      </c>
      <c r="F226" s="31">
        <f t="shared" si="51"/>
        <v>0</v>
      </c>
      <c r="G226" s="29" t="s">
        <v>211</v>
      </c>
      <c r="H226" s="14">
        <f t="shared" si="52"/>
        <v>2</v>
      </c>
      <c r="I226" s="14">
        <v>2</v>
      </c>
      <c r="J226" s="13">
        <v>0</v>
      </c>
      <c r="K226" s="16">
        <f t="shared" si="53"/>
        <v>100</v>
      </c>
      <c r="L226" s="16">
        <f t="shared" si="54"/>
        <v>0</v>
      </c>
    </row>
    <row r="227" spans="1:12" ht="33.75" customHeight="1">
      <c r="A227" s="40" t="s">
        <v>253</v>
      </c>
      <c r="B227" s="30">
        <f t="shared" si="49"/>
        <v>3</v>
      </c>
      <c r="C227" s="30">
        <v>2</v>
      </c>
      <c r="D227" s="32">
        <v>1</v>
      </c>
      <c r="E227" s="31">
        <f t="shared" si="50"/>
        <v>66.66666666666666</v>
      </c>
      <c r="F227" s="31">
        <f t="shared" si="51"/>
        <v>33.33333333333333</v>
      </c>
      <c r="G227" s="29" t="s">
        <v>295</v>
      </c>
      <c r="H227" s="14">
        <v>3</v>
      </c>
      <c r="I227" s="14">
        <v>2</v>
      </c>
      <c r="J227" s="13">
        <v>1</v>
      </c>
      <c r="K227" s="16">
        <f t="shared" si="53"/>
        <v>66.66666666666666</v>
      </c>
      <c r="L227" s="16">
        <f t="shared" si="54"/>
        <v>33.33333333333333</v>
      </c>
    </row>
    <row r="228" spans="1:12" ht="16.5">
      <c r="A228" s="67" t="s">
        <v>287</v>
      </c>
      <c r="B228" s="30">
        <v>5</v>
      </c>
      <c r="C228" s="30">
        <v>5</v>
      </c>
      <c r="D228" s="32">
        <v>0</v>
      </c>
      <c r="E228" s="31">
        <f t="shared" si="50"/>
        <v>100</v>
      </c>
      <c r="F228" s="31">
        <f t="shared" si="51"/>
        <v>0</v>
      </c>
      <c r="G228" s="69" t="s">
        <v>39</v>
      </c>
      <c r="H228" s="30">
        <v>3</v>
      </c>
      <c r="I228" s="30">
        <v>2</v>
      </c>
      <c r="J228" s="32">
        <v>1</v>
      </c>
      <c r="K228" s="31">
        <f aca="true" t="shared" si="55" ref="K228:K235">IF($H228=0,"--",I228/$H228*100)</f>
        <v>66.66666666666666</v>
      </c>
      <c r="L228" s="31">
        <f aca="true" t="shared" si="56" ref="L228:L235">IF($H228=0,"--",J228/$H228*100)</f>
        <v>33.33333333333333</v>
      </c>
    </row>
    <row r="229" spans="1:12" ht="16.5">
      <c r="A229" s="67" t="s">
        <v>288</v>
      </c>
      <c r="B229" s="30">
        <v>6</v>
      </c>
      <c r="C229" s="30">
        <v>6</v>
      </c>
      <c r="D229" s="32">
        <v>0</v>
      </c>
      <c r="E229" s="31">
        <f t="shared" si="50"/>
        <v>100</v>
      </c>
      <c r="F229" s="31">
        <f t="shared" si="51"/>
        <v>0</v>
      </c>
      <c r="G229" s="69" t="s">
        <v>296</v>
      </c>
      <c r="H229" s="30">
        <v>5</v>
      </c>
      <c r="I229" s="30">
        <v>5</v>
      </c>
      <c r="J229" s="32">
        <v>0</v>
      </c>
      <c r="K229" s="31">
        <f t="shared" si="55"/>
        <v>100</v>
      </c>
      <c r="L229" s="31">
        <f t="shared" si="56"/>
        <v>0</v>
      </c>
    </row>
    <row r="230" spans="1:12" ht="51">
      <c r="A230" s="67" t="s">
        <v>289</v>
      </c>
      <c r="B230" s="30">
        <v>6</v>
      </c>
      <c r="C230" s="30">
        <v>5</v>
      </c>
      <c r="D230" s="32">
        <v>1</v>
      </c>
      <c r="E230" s="31">
        <f t="shared" si="50"/>
        <v>83.33333333333334</v>
      </c>
      <c r="F230" s="31">
        <f t="shared" si="51"/>
        <v>16.666666666666664</v>
      </c>
      <c r="G230" s="68" t="s">
        <v>297</v>
      </c>
      <c r="H230" s="30">
        <v>5</v>
      </c>
      <c r="I230" s="30">
        <v>4</v>
      </c>
      <c r="J230" s="32">
        <v>1</v>
      </c>
      <c r="K230" s="31">
        <f t="shared" si="55"/>
        <v>80</v>
      </c>
      <c r="L230" s="31">
        <f t="shared" si="56"/>
        <v>20</v>
      </c>
    </row>
    <row r="231" spans="1:12" ht="33.75">
      <c r="A231" s="67" t="s">
        <v>290</v>
      </c>
      <c r="B231" s="30">
        <v>5</v>
      </c>
      <c r="C231" s="30">
        <v>5</v>
      </c>
      <c r="D231" s="32">
        <v>0</v>
      </c>
      <c r="E231" s="31">
        <f t="shared" si="50"/>
        <v>100</v>
      </c>
      <c r="F231" s="31">
        <f t="shared" si="51"/>
        <v>0</v>
      </c>
      <c r="G231" s="68" t="s">
        <v>298</v>
      </c>
      <c r="H231" s="30">
        <v>4</v>
      </c>
      <c r="I231" s="30">
        <v>3</v>
      </c>
      <c r="J231" s="32">
        <v>1</v>
      </c>
      <c r="K231" s="31">
        <f t="shared" si="55"/>
        <v>75</v>
      </c>
      <c r="L231" s="31">
        <f t="shared" si="56"/>
        <v>25</v>
      </c>
    </row>
    <row r="232" spans="1:12" ht="16.5">
      <c r="A232" s="67" t="s">
        <v>291</v>
      </c>
      <c r="B232" s="30">
        <v>5</v>
      </c>
      <c r="C232" s="30">
        <v>5</v>
      </c>
      <c r="D232" s="32">
        <v>0</v>
      </c>
      <c r="E232" s="31">
        <f t="shared" si="50"/>
        <v>100</v>
      </c>
      <c r="F232" s="31">
        <f t="shared" si="51"/>
        <v>0</v>
      </c>
      <c r="G232" s="68" t="s">
        <v>299</v>
      </c>
      <c r="H232" s="30">
        <v>5</v>
      </c>
      <c r="I232" s="30">
        <v>5</v>
      </c>
      <c r="J232" s="32">
        <v>0</v>
      </c>
      <c r="K232" s="31">
        <f t="shared" si="55"/>
        <v>100</v>
      </c>
      <c r="L232" s="31">
        <f t="shared" si="56"/>
        <v>0</v>
      </c>
    </row>
    <row r="233" spans="1:12" ht="16.5">
      <c r="A233" s="67" t="s">
        <v>292</v>
      </c>
      <c r="B233" s="30">
        <v>5</v>
      </c>
      <c r="C233" s="30">
        <v>5</v>
      </c>
      <c r="D233" s="32">
        <v>0</v>
      </c>
      <c r="E233" s="31">
        <f t="shared" si="50"/>
        <v>100</v>
      </c>
      <c r="F233" s="31">
        <f t="shared" si="51"/>
        <v>0</v>
      </c>
      <c r="G233" s="68" t="s">
        <v>300</v>
      </c>
      <c r="H233" s="30">
        <v>5</v>
      </c>
      <c r="I233" s="30">
        <v>4</v>
      </c>
      <c r="J233" s="32">
        <v>1</v>
      </c>
      <c r="K233" s="31">
        <f t="shared" si="55"/>
        <v>80</v>
      </c>
      <c r="L233" s="31">
        <f t="shared" si="56"/>
        <v>20</v>
      </c>
    </row>
    <row r="234" spans="1:12" ht="33.75">
      <c r="A234" s="67" t="s">
        <v>293</v>
      </c>
      <c r="B234" s="30">
        <v>6</v>
      </c>
      <c r="C234" s="30">
        <v>5</v>
      </c>
      <c r="D234" s="32">
        <v>1</v>
      </c>
      <c r="E234" s="31">
        <f t="shared" si="50"/>
        <v>83.33333333333334</v>
      </c>
      <c r="F234" s="31">
        <f t="shared" si="51"/>
        <v>16.666666666666664</v>
      </c>
      <c r="G234" s="68" t="s">
        <v>301</v>
      </c>
      <c r="H234" s="30">
        <v>6</v>
      </c>
      <c r="I234" s="30">
        <v>5</v>
      </c>
      <c r="J234" s="32">
        <v>1</v>
      </c>
      <c r="K234" s="31">
        <f t="shared" si="55"/>
        <v>83.33333333333334</v>
      </c>
      <c r="L234" s="31">
        <f t="shared" si="56"/>
        <v>16.666666666666664</v>
      </c>
    </row>
    <row r="235" spans="1:12" ht="33.75">
      <c r="A235" s="70" t="s">
        <v>294</v>
      </c>
      <c r="B235" s="41">
        <v>5</v>
      </c>
      <c r="C235" s="41">
        <v>5</v>
      </c>
      <c r="D235" s="71">
        <v>0</v>
      </c>
      <c r="E235" s="42">
        <f t="shared" si="50"/>
        <v>100</v>
      </c>
      <c r="F235" s="42">
        <f t="shared" si="51"/>
        <v>0</v>
      </c>
      <c r="G235" s="72" t="s">
        <v>45</v>
      </c>
      <c r="H235" s="41">
        <v>4</v>
      </c>
      <c r="I235" s="41">
        <v>3</v>
      </c>
      <c r="J235" s="71">
        <v>1</v>
      </c>
      <c r="K235" s="42">
        <f t="shared" si="55"/>
        <v>75</v>
      </c>
      <c r="L235" s="42">
        <f t="shared" si="56"/>
        <v>25</v>
      </c>
    </row>
    <row r="237" ht="16.5">
      <c r="A237" s="1" t="s">
        <v>8</v>
      </c>
    </row>
    <row r="238" ht="16.5">
      <c r="A238" s="1" t="s">
        <v>5</v>
      </c>
    </row>
  </sheetData>
  <sheetProtection/>
  <mergeCells count="63">
    <mergeCell ref="A135:A136"/>
    <mergeCell ref="B135:B136"/>
    <mergeCell ref="C135:D135"/>
    <mergeCell ref="E135:F135"/>
    <mergeCell ref="G135:G136"/>
    <mergeCell ref="H135:H136"/>
    <mergeCell ref="I135:J135"/>
    <mergeCell ref="K135:L135"/>
    <mergeCell ref="A134:F134"/>
    <mergeCell ref="A80:L80"/>
    <mergeCell ref="A81:A82"/>
    <mergeCell ref="B81:B82"/>
    <mergeCell ref="C81:D81"/>
    <mergeCell ref="E81:F81"/>
    <mergeCell ref="G81:G82"/>
    <mergeCell ref="H81:H82"/>
    <mergeCell ref="I81:J81"/>
    <mergeCell ref="K81:L81"/>
    <mergeCell ref="A55:L55"/>
    <mergeCell ref="A56:A57"/>
    <mergeCell ref="B56:B57"/>
    <mergeCell ref="C56:D56"/>
    <mergeCell ref="E56:F56"/>
    <mergeCell ref="G56:G57"/>
    <mergeCell ref="H56:H57"/>
    <mergeCell ref="I56:J56"/>
    <mergeCell ref="E5:F5"/>
    <mergeCell ref="A30:L30"/>
    <mergeCell ref="A31:A32"/>
    <mergeCell ref="B31:B32"/>
    <mergeCell ref="C31:D31"/>
    <mergeCell ref="E31:F31"/>
    <mergeCell ref="G31:G32"/>
    <mergeCell ref="H31:H32"/>
    <mergeCell ref="I31:J31"/>
    <mergeCell ref="C5:D5"/>
    <mergeCell ref="A105:L105"/>
    <mergeCell ref="A2:L2"/>
    <mergeCell ref="G5:G6"/>
    <mergeCell ref="H5:H6"/>
    <mergeCell ref="K5:L5"/>
    <mergeCell ref="A4:L4"/>
    <mergeCell ref="I5:J5"/>
    <mergeCell ref="A5:A6"/>
    <mergeCell ref="B5:B6"/>
    <mergeCell ref="K56:L56"/>
    <mergeCell ref="K106:L106"/>
    <mergeCell ref="A106:A107"/>
    <mergeCell ref="B106:B107"/>
    <mergeCell ref="C106:D106"/>
    <mergeCell ref="E106:F106"/>
    <mergeCell ref="G106:G107"/>
    <mergeCell ref="H106:H107"/>
    <mergeCell ref="K31:L31"/>
    <mergeCell ref="A179:A180"/>
    <mergeCell ref="B179:B180"/>
    <mergeCell ref="C179:D179"/>
    <mergeCell ref="E179:F179"/>
    <mergeCell ref="G179:G180"/>
    <mergeCell ref="H179:H180"/>
    <mergeCell ref="I179:J179"/>
    <mergeCell ref="A178:L178"/>
    <mergeCell ref="I106:J106"/>
  </mergeCells>
  <printOptions/>
  <pageMargins left="0.31496062992125984" right="0.31496062992125984" top="0.3937007874015748" bottom="0.3937007874015748" header="0.11811023622047245" footer="0.11811023622047245"/>
  <pageSetup fitToHeight="0" fitToWidth="1" horizontalDpi="600" verticalDpi="600" orientation="landscape" paperSize="9" scale="60" r:id="rId1"/>
  <headerFoot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蕭妤軒</cp:lastModifiedBy>
  <cp:lastPrinted>2023-07-03T07:14:49Z</cp:lastPrinted>
  <dcterms:created xsi:type="dcterms:W3CDTF">2009-05-20T05:51:10Z</dcterms:created>
  <dcterms:modified xsi:type="dcterms:W3CDTF">2023-07-04T08:03:10Z</dcterms:modified>
  <cp:category/>
  <cp:version/>
  <cp:contentType/>
  <cp:contentStatus/>
</cp:coreProperties>
</file>