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53725\Desktop\統計\112年度\秘書室\性別統計指標1-21\111\收回\1120718上傳至局網站\"/>
    </mc:Choice>
  </mc:AlternateContent>
  <xr:revisionPtr revIDLastSave="0" documentId="13_ncr:1_{E17C978F-5A01-4014-AEF9-330D397845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2" r:id="rId1"/>
  </sheets>
  <definedNames>
    <definedName name="_xlnm.Print_Titles" localSheetId="0">工作表1!$1:$3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1" i="12" l="1"/>
  <c r="U41" i="12" s="1"/>
  <c r="Q40" i="12"/>
  <c r="T40" i="12" s="1"/>
  <c r="Q39" i="12"/>
  <c r="Q38" i="12"/>
  <c r="U38" i="12" s="1"/>
  <c r="Q37" i="12"/>
  <c r="U37" i="12" s="1"/>
  <c r="Q36" i="12"/>
  <c r="U36" i="12" s="1"/>
  <c r="Q35" i="12"/>
  <c r="U35" i="12" s="1"/>
  <c r="Q34" i="12"/>
  <c r="U34" i="12" s="1"/>
  <c r="Q33" i="12"/>
  <c r="U33" i="12" s="1"/>
  <c r="Q32" i="12"/>
  <c r="U32" i="12" s="1"/>
  <c r="Q31" i="12"/>
  <c r="U31" i="12" s="1"/>
  <c r="S28" i="12"/>
  <c r="Q30" i="12"/>
  <c r="T30" i="12" s="1"/>
  <c r="Q29" i="12"/>
  <c r="U29" i="12" s="1"/>
  <c r="R28" i="12"/>
  <c r="N30" i="12"/>
  <c r="Q28" i="12" l="1"/>
  <c r="T28" i="12" s="1"/>
  <c r="U40" i="12"/>
  <c r="T32" i="12"/>
  <c r="T36" i="12"/>
  <c r="T29" i="12"/>
  <c r="T33" i="12"/>
  <c r="T37" i="12"/>
  <c r="T41" i="12"/>
  <c r="T34" i="12"/>
  <c r="T38" i="12"/>
  <c r="U30" i="12"/>
  <c r="T31" i="12"/>
  <c r="T35" i="12"/>
  <c r="L41" i="12"/>
  <c r="P41" i="12" s="1"/>
  <c r="L40" i="12"/>
  <c r="P40" i="12" s="1"/>
  <c r="L39" i="12"/>
  <c r="L38" i="12"/>
  <c r="P38" i="12" s="1"/>
  <c r="L37" i="12"/>
  <c r="O37" i="12" s="1"/>
  <c r="L36" i="12"/>
  <c r="O36" i="12" s="1"/>
  <c r="L35" i="12"/>
  <c r="P35" i="12" s="1"/>
  <c r="L34" i="12"/>
  <c r="P34" i="12" s="1"/>
  <c r="L33" i="12"/>
  <c r="P33" i="12" s="1"/>
  <c r="L32" i="12"/>
  <c r="O32" i="12" s="1"/>
  <c r="P31" i="12"/>
  <c r="L31" i="12"/>
  <c r="O31" i="12" s="1"/>
  <c r="L30" i="12"/>
  <c r="O30" i="12" s="1"/>
  <c r="L29" i="12"/>
  <c r="O29" i="12" s="1"/>
  <c r="N28" i="12"/>
  <c r="M28" i="12"/>
  <c r="U28" i="12" l="1"/>
  <c r="P36" i="12"/>
  <c r="P32" i="12"/>
  <c r="P37" i="12"/>
  <c r="P29" i="12"/>
  <c r="L28" i="12"/>
  <c r="P28" i="12" s="1"/>
  <c r="O41" i="12"/>
  <c r="O38" i="12"/>
  <c r="P30" i="12"/>
  <c r="O33" i="12"/>
  <c r="O35" i="12"/>
  <c r="O34" i="12"/>
  <c r="O40" i="12"/>
  <c r="G41" i="12"/>
  <c r="K41" i="12" s="1"/>
  <c r="G40" i="12"/>
  <c r="K40" i="12" s="1"/>
  <c r="G39" i="12"/>
  <c r="G38" i="12"/>
  <c r="J38" i="12" s="1"/>
  <c r="G37" i="12"/>
  <c r="K37" i="12" s="1"/>
  <c r="G36" i="12"/>
  <c r="K36" i="12" s="1"/>
  <c r="G35" i="12"/>
  <c r="J35" i="12" s="1"/>
  <c r="G34" i="12"/>
  <c r="K34" i="12" s="1"/>
  <c r="G33" i="12"/>
  <c r="K33" i="12" s="1"/>
  <c r="G32" i="12"/>
  <c r="J32" i="12" s="1"/>
  <c r="G31" i="12"/>
  <c r="K31" i="12" s="1"/>
  <c r="G30" i="12"/>
  <c r="K30" i="12" s="1"/>
  <c r="G29" i="12"/>
  <c r="K29" i="12" s="1"/>
  <c r="I28" i="12"/>
  <c r="H28" i="12"/>
  <c r="K32" i="12" l="1"/>
  <c r="K35" i="12"/>
  <c r="J41" i="12"/>
  <c r="O28" i="12"/>
  <c r="G28" i="12"/>
  <c r="J28" i="12" s="1"/>
  <c r="J30" i="12"/>
  <c r="J33" i="12"/>
  <c r="K38" i="12"/>
  <c r="J36" i="12"/>
  <c r="J31" i="12"/>
  <c r="J34" i="12"/>
  <c r="J40" i="12"/>
  <c r="J29" i="12"/>
  <c r="J37" i="12"/>
  <c r="B39" i="12"/>
  <c r="V19" i="12"/>
  <c r="K28" i="12" l="1"/>
  <c r="W8" i="12"/>
  <c r="X8" i="12"/>
  <c r="V9" i="12"/>
  <c r="Y9" i="12" s="1"/>
  <c r="V10" i="12"/>
  <c r="Y10" i="12" s="1"/>
  <c r="Z10" i="12"/>
  <c r="V11" i="12"/>
  <c r="Y11" i="12"/>
  <c r="Z11" i="12"/>
  <c r="V12" i="12"/>
  <c r="Z12" i="12" s="1"/>
  <c r="V13" i="12"/>
  <c r="Z13" i="12" s="1"/>
  <c r="V14" i="12"/>
  <c r="Y14" i="12" s="1"/>
  <c r="V15" i="12"/>
  <c r="Y15" i="12" s="1"/>
  <c r="V16" i="12"/>
  <c r="Y16" i="12" s="1"/>
  <c r="V17" i="12"/>
  <c r="Y17" i="12" s="1"/>
  <c r="Z17" i="12"/>
  <c r="V18" i="12"/>
  <c r="Y18" i="12"/>
  <c r="Z18" i="12"/>
  <c r="V20" i="12"/>
  <c r="Y20" i="12" s="1"/>
  <c r="V21" i="12"/>
  <c r="Z21" i="12" s="1"/>
  <c r="Y13" i="12" l="1"/>
  <c r="Z14" i="12"/>
  <c r="Y12" i="12"/>
  <c r="Y21" i="12"/>
  <c r="Z20" i="12"/>
  <c r="Z9" i="12"/>
  <c r="V8" i="12"/>
  <c r="Z8" i="12" s="1"/>
  <c r="Z16" i="12"/>
  <c r="Z15" i="12"/>
  <c r="B41" i="12"/>
  <c r="F41" i="12" s="1"/>
  <c r="B40" i="12"/>
  <c r="F40" i="12" s="1"/>
  <c r="B38" i="12"/>
  <c r="F38" i="12" s="1"/>
  <c r="B37" i="12"/>
  <c r="F37" i="12" s="1"/>
  <c r="B36" i="12"/>
  <c r="F36" i="12" s="1"/>
  <c r="B35" i="12"/>
  <c r="F35" i="12" s="1"/>
  <c r="B34" i="12"/>
  <c r="E34" i="12" s="1"/>
  <c r="B33" i="12"/>
  <c r="E33" i="12" s="1"/>
  <c r="B32" i="12"/>
  <c r="E32" i="12" s="1"/>
  <c r="B31" i="12"/>
  <c r="F31" i="12" s="1"/>
  <c r="B30" i="12"/>
  <c r="F30" i="12" s="1"/>
  <c r="B29" i="12"/>
  <c r="D28" i="12"/>
  <c r="C28" i="12"/>
  <c r="Y8" i="12" l="1"/>
  <c r="E36" i="12"/>
  <c r="F33" i="12"/>
  <c r="B28" i="12"/>
  <c r="F28" i="12" s="1"/>
  <c r="E31" i="12"/>
  <c r="F34" i="12"/>
  <c r="F32" i="12"/>
  <c r="E35" i="12"/>
  <c r="E38" i="12"/>
  <c r="E37" i="12"/>
  <c r="E29" i="12"/>
  <c r="E40" i="12"/>
  <c r="E41" i="12"/>
  <c r="F29" i="12"/>
  <c r="E30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9" i="12"/>
  <c r="D8" i="12"/>
  <c r="C8" i="12"/>
  <c r="E28" i="12" l="1"/>
  <c r="B8" i="12"/>
  <c r="Q21" i="12"/>
  <c r="U21" i="12" s="1"/>
  <c r="Q18" i="12"/>
  <c r="U18" i="12" s="1"/>
  <c r="Q17" i="12"/>
  <c r="U17" i="12" s="1"/>
  <c r="Q16" i="12"/>
  <c r="U16" i="12" s="1"/>
  <c r="Q15" i="12"/>
  <c r="U15" i="12" s="1"/>
  <c r="Q14" i="12"/>
  <c r="T14" i="12" s="1"/>
  <c r="Q13" i="12"/>
  <c r="T13" i="12" s="1"/>
  <c r="Q12" i="12"/>
  <c r="U12" i="12" s="1"/>
  <c r="Q11" i="12"/>
  <c r="U11" i="12" s="1"/>
  <c r="Q10" i="12"/>
  <c r="U10" i="12" s="1"/>
  <c r="Q9" i="12"/>
  <c r="U9" i="12" s="1"/>
  <c r="S8" i="12"/>
  <c r="R8" i="12"/>
  <c r="T16" i="12" l="1"/>
  <c r="Q8" i="12"/>
  <c r="T8" i="12" s="1"/>
  <c r="U13" i="12"/>
  <c r="T21" i="12"/>
  <c r="T17" i="12"/>
  <c r="T9" i="12"/>
  <c r="U14" i="12"/>
  <c r="T12" i="12"/>
  <c r="T15" i="12"/>
  <c r="T10" i="12"/>
  <c r="T18" i="12"/>
  <c r="T11" i="12"/>
  <c r="U8" i="12" l="1"/>
  <c r="L21" i="12"/>
  <c r="O21" i="12" s="1"/>
  <c r="L20" i="12"/>
  <c r="P20" i="12" s="1"/>
  <c r="P19" i="12"/>
  <c r="O19" i="12"/>
  <c r="L18" i="12"/>
  <c r="O18" i="12" s="1"/>
  <c r="L17" i="12"/>
  <c r="P17" i="12" s="1"/>
  <c r="L16" i="12"/>
  <c r="P16" i="12" s="1"/>
  <c r="L15" i="12"/>
  <c r="P15" i="12" s="1"/>
  <c r="L14" i="12"/>
  <c r="O14" i="12" s="1"/>
  <c r="L13" i="12"/>
  <c r="O13" i="12" s="1"/>
  <c r="L12" i="12"/>
  <c r="P12" i="12" s="1"/>
  <c r="L11" i="12"/>
  <c r="P11" i="12" s="1"/>
  <c r="L10" i="12"/>
  <c r="O10" i="12" s="1"/>
  <c r="L9" i="12"/>
  <c r="O9" i="12" s="1"/>
  <c r="N8" i="12"/>
  <c r="M8" i="12"/>
  <c r="O20" i="12" l="1"/>
  <c r="L8" i="12"/>
  <c r="O8" i="12" s="1"/>
  <c r="P10" i="12"/>
  <c r="P13" i="12"/>
  <c r="P18" i="12"/>
  <c r="P9" i="12"/>
  <c r="P14" i="12"/>
  <c r="O17" i="12"/>
  <c r="P21" i="12"/>
  <c r="O16" i="12"/>
  <c r="O11" i="12"/>
  <c r="O12" i="12"/>
  <c r="O15" i="12"/>
  <c r="P8" i="12" l="1"/>
  <c r="F21" i="12"/>
  <c r="E21" i="12"/>
  <c r="F20" i="12"/>
  <c r="E20" i="12"/>
  <c r="F19" i="12"/>
  <c r="E19" i="12"/>
  <c r="F18" i="12"/>
  <c r="E18" i="12"/>
  <c r="F17" i="12"/>
  <c r="E17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G21" i="12" l="1"/>
  <c r="K21" i="12" s="1"/>
  <c r="G10" i="12"/>
  <c r="J10" i="12" s="1"/>
  <c r="G11" i="12"/>
  <c r="K11" i="12" s="1"/>
  <c r="G12" i="12"/>
  <c r="J12" i="12" s="1"/>
  <c r="G13" i="12"/>
  <c r="K13" i="12" s="1"/>
  <c r="G14" i="12"/>
  <c r="K14" i="12" s="1"/>
  <c r="G15" i="12"/>
  <c r="J15" i="12" s="1"/>
  <c r="G16" i="12"/>
  <c r="K16" i="12" s="1"/>
  <c r="G17" i="12"/>
  <c r="K17" i="12" s="1"/>
  <c r="G18" i="12"/>
  <c r="J18" i="12" s="1"/>
  <c r="G19" i="12"/>
  <c r="J19" i="12" s="1"/>
  <c r="G20" i="12"/>
  <c r="K20" i="12" s="1"/>
  <c r="G9" i="12"/>
  <c r="J9" i="12" s="1"/>
  <c r="I8" i="12"/>
  <c r="H8" i="12"/>
  <c r="J16" i="12" l="1"/>
  <c r="J17" i="12"/>
  <c r="J11" i="12"/>
  <c r="K9" i="12"/>
  <c r="K19" i="12"/>
  <c r="K12" i="12"/>
  <c r="J14" i="12"/>
  <c r="J21" i="12"/>
  <c r="K18" i="12"/>
  <c r="J20" i="12"/>
  <c r="K15" i="12"/>
  <c r="G8" i="12"/>
  <c r="K10" i="12"/>
  <c r="J13" i="12"/>
  <c r="J8" i="12" l="1"/>
  <c r="K8" i="12"/>
</calcChain>
</file>

<file path=xl/sharedStrings.xml><?xml version="1.0" encoding="utf-8"?>
<sst xmlns="http://schemas.openxmlformats.org/spreadsheetml/2006/main" count="107" uniqueCount="36">
  <si>
    <t>蘆竹區</t>
    <phoneticPr fontId="1" type="noConversion"/>
  </si>
  <si>
    <t>大園區</t>
    <phoneticPr fontId="1" type="noConversion"/>
  </si>
  <si>
    <t>楊梅區</t>
    <phoneticPr fontId="1" type="noConversion"/>
  </si>
  <si>
    <t>復興區</t>
    <phoneticPr fontId="1" type="noConversion"/>
  </si>
  <si>
    <t>區域別</t>
    <phoneticPr fontId="1" type="noConversion"/>
  </si>
  <si>
    <t>總計
(個)</t>
    <phoneticPr fontId="1" type="noConversion"/>
  </si>
  <si>
    <t>總計</t>
    <phoneticPr fontId="22" type="noConversion"/>
  </si>
  <si>
    <t>資料來源：依據桃園市各公所資料編製</t>
    <phoneticPr fontId="1" type="noConversion"/>
  </si>
  <si>
    <t>編製機關：桃園市政府工務局</t>
    <phoneticPr fontId="1" type="noConversion"/>
  </si>
  <si>
    <t>占比(%)</t>
    <phoneticPr fontId="1" type="noConversion"/>
  </si>
  <si>
    <t>桃園區</t>
    <phoneticPr fontId="1" type="noConversion"/>
  </si>
  <si>
    <t>中壢區</t>
    <phoneticPr fontId="1" type="noConversion"/>
  </si>
  <si>
    <t>大溪區</t>
    <phoneticPr fontId="1" type="noConversion"/>
  </si>
  <si>
    <t>龜山區</t>
    <phoneticPr fontId="1" type="noConversion"/>
  </si>
  <si>
    <t>八德區</t>
    <phoneticPr fontId="1" type="noConversion"/>
  </si>
  <si>
    <t>龍潭區</t>
    <phoneticPr fontId="1" type="noConversion"/>
  </si>
  <si>
    <t>平鎮區</t>
    <phoneticPr fontId="1" type="noConversion"/>
  </si>
  <si>
    <t>新屋區</t>
    <phoneticPr fontId="1" type="noConversion"/>
  </si>
  <si>
    <t>觀音區</t>
    <phoneticPr fontId="1" type="noConversion"/>
  </si>
  <si>
    <t>總計
(個)</t>
    <phoneticPr fontId="1" type="noConversion"/>
  </si>
  <si>
    <t>民國104年5月底</t>
    <phoneticPr fontId="1" type="noConversion"/>
  </si>
  <si>
    <t>男廁
大便斗</t>
    <phoneticPr fontId="1" type="noConversion"/>
  </si>
  <si>
    <t>女廁
大便斗</t>
    <phoneticPr fontId="1" type="noConversion"/>
  </si>
  <si>
    <t>男廁
大便斗</t>
    <phoneticPr fontId="1" type="noConversion"/>
  </si>
  <si>
    <t>女廁
大便斗</t>
    <phoneticPr fontId="1" type="noConversion"/>
  </si>
  <si>
    <t>民國104年底</t>
    <phoneticPr fontId="1" type="noConversion"/>
  </si>
  <si>
    <t>民國105年底</t>
    <phoneticPr fontId="1" type="noConversion"/>
  </si>
  <si>
    <t>民國106年底</t>
    <phoneticPr fontId="1" type="noConversion"/>
  </si>
  <si>
    <t>桃園市各區公園男女廁大便斗概況</t>
    <phoneticPr fontId="1" type="noConversion"/>
  </si>
  <si>
    <t>-</t>
    <phoneticPr fontId="1" type="noConversion"/>
  </si>
  <si>
    <t>民國107年底</t>
    <phoneticPr fontId="1" type="noConversion"/>
  </si>
  <si>
    <t>民國108年底</t>
    <phoneticPr fontId="1" type="noConversion"/>
  </si>
  <si>
    <t>民國109年底</t>
    <phoneticPr fontId="1" type="noConversion"/>
  </si>
  <si>
    <t>項目3</t>
    <phoneticPr fontId="1" type="noConversion"/>
  </si>
  <si>
    <t>民國110年底</t>
    <phoneticPr fontId="1" type="noConversion"/>
  </si>
  <si>
    <t>民國111年底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</si>
</sst>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#,##0;[Red]#,##0"/>
    <numFmt numFmtId="177" formatCode="#,##0.0;[Red]#,##0.0"/>
    <numFmt numFmtId="178" formatCode="_-* #,##0.0_-;\-* #,##0.0_-;_-* &quot;-&quot;?_-;_-@_-"/>
  </numFmts>
  <fonts count="2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color indexed="8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3" fillId="0" borderId="0"/>
    <xf numFmtId="0" fontId="6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2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4" fillId="0" borderId="0">
      <alignment vertical="center"/>
    </xf>
  </cellStyleXfs>
  <cellXfs count="6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10" xfId="19" applyFont="1" applyFill="1" applyBorder="1" applyAlignment="1">
      <alignment horizontal="left"/>
    </xf>
    <xf numFmtId="176" fontId="0" fillId="0" borderId="0" xfId="0" applyNumberFormat="1" applyAlignment="1">
      <alignment vertical="center"/>
    </xf>
    <xf numFmtId="3" fontId="21" fillId="0" borderId="11" xfId="0" applyNumberFormat="1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176" fontId="23" fillId="0" borderId="14" xfId="0" applyNumberFormat="1" applyFont="1" applyBorder="1" applyAlignment="1">
      <alignment vertical="center"/>
    </xf>
    <xf numFmtId="176" fontId="23" fillId="0" borderId="13" xfId="0" applyNumberFormat="1" applyFont="1" applyBorder="1" applyAlignment="1">
      <alignment vertical="center"/>
    </xf>
    <xf numFmtId="177" fontId="23" fillId="0" borderId="13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vertical="center"/>
    </xf>
    <xf numFmtId="176" fontId="23" fillId="0" borderId="0" xfId="0" quotePrefix="1" applyNumberFormat="1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 wrapText="1"/>
    </xf>
    <xf numFmtId="176" fontId="23" fillId="0" borderId="17" xfId="0" applyNumberFormat="1" applyFont="1" applyBorder="1" applyAlignment="1">
      <alignment vertical="center"/>
    </xf>
    <xf numFmtId="176" fontId="23" fillId="0" borderId="18" xfId="0" quotePrefix="1" applyNumberFormat="1" applyFont="1" applyBorder="1" applyAlignment="1">
      <alignment horizontal="right" vertical="center"/>
    </xf>
    <xf numFmtId="176" fontId="23" fillId="0" borderId="18" xfId="0" applyNumberFormat="1" applyFont="1" applyBorder="1" applyAlignment="1">
      <alignment horizontal="right" vertical="center"/>
    </xf>
    <xf numFmtId="177" fontId="23" fillId="0" borderId="18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176" fontId="23" fillId="0" borderId="0" xfId="0" quotePrefix="1" applyNumberFormat="1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176" fontId="23" fillId="0" borderId="18" xfId="0" quotePrefix="1" applyNumberFormat="1" applyFont="1" applyBorder="1" applyAlignment="1">
      <alignment horizontal="right" vertical="center"/>
    </xf>
    <xf numFmtId="176" fontId="23" fillId="0" borderId="18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176" fontId="23" fillId="0" borderId="13" xfId="0" quotePrefix="1" applyNumberFormat="1" applyFont="1" applyBorder="1" applyAlignment="1">
      <alignment horizontal="right" vertical="center"/>
    </xf>
    <xf numFmtId="176" fontId="23" fillId="0" borderId="13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41" fontId="23" fillId="0" borderId="14" xfId="0" applyNumberFormat="1" applyFont="1" applyBorder="1" applyAlignment="1">
      <alignment vertical="center"/>
    </xf>
    <xf numFmtId="41" fontId="23" fillId="0" borderId="13" xfId="0" applyNumberFormat="1" applyFont="1" applyBorder="1" applyAlignment="1">
      <alignment vertical="center"/>
    </xf>
    <xf numFmtId="41" fontId="23" fillId="0" borderId="15" xfId="0" applyNumberFormat="1" applyFont="1" applyBorder="1" applyAlignment="1">
      <alignment vertical="center"/>
    </xf>
    <xf numFmtId="41" fontId="23" fillId="0" borderId="0" xfId="0" quotePrefix="1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41" fontId="23" fillId="0" borderId="15" xfId="0" applyNumberFormat="1" applyFont="1" applyBorder="1" applyAlignment="1">
      <alignment horizontal="right" vertical="center"/>
    </xf>
    <xf numFmtId="41" fontId="23" fillId="0" borderId="17" xfId="0" applyNumberFormat="1" applyFont="1" applyBorder="1" applyAlignment="1">
      <alignment vertical="center"/>
    </xf>
    <xf numFmtId="41" fontId="23" fillId="0" borderId="18" xfId="0" quotePrefix="1" applyNumberFormat="1" applyFont="1" applyBorder="1" applyAlignment="1">
      <alignment horizontal="right" vertical="center"/>
    </xf>
    <xf numFmtId="41" fontId="23" fillId="0" borderId="18" xfId="0" applyNumberFormat="1" applyFont="1" applyBorder="1" applyAlignment="1">
      <alignment horizontal="right" vertical="center"/>
    </xf>
    <xf numFmtId="43" fontId="23" fillId="0" borderId="0" xfId="0" applyNumberFormat="1" applyFont="1" applyBorder="1" applyAlignment="1">
      <alignment vertical="center"/>
    </xf>
    <xf numFmtId="178" fontId="23" fillId="0" borderId="13" xfId="0" applyNumberFormat="1" applyFont="1" applyBorder="1" applyAlignment="1">
      <alignment horizontal="right" vertical="center"/>
    </xf>
    <xf numFmtId="178" fontId="23" fillId="0" borderId="0" xfId="0" applyNumberFormat="1" applyFont="1" applyBorder="1" applyAlignment="1">
      <alignment horizontal="right" vertical="center"/>
    </xf>
    <xf numFmtId="178" fontId="23" fillId="0" borderId="18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justifyLastLine="1"/>
    </xf>
    <xf numFmtId="0" fontId="21" fillId="0" borderId="12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3" xr:uid="{00000000-0005-0000-0000-000013000000}"/>
    <cellStyle name="一般_Sheet1" xfId="19" xr:uid="{00000000-0005-0000-0000-000014000000}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K45"/>
  <sheetViews>
    <sheetView tabSelected="1" view="pageLayout" topLeftCell="A25" zoomScale="90" zoomScaleNormal="100" zoomScalePageLayoutView="90" workbookViewId="0">
      <selection activeCell="R29" sqref="R29"/>
    </sheetView>
  </sheetViews>
  <sheetFormatPr defaultColWidth="9" defaultRowHeight="16.5" x14ac:dyDescent="0.25"/>
  <cols>
    <col min="1" max="1" width="10.5" style="2" customWidth="1"/>
    <col min="2" max="26" width="8.625" style="2" customWidth="1"/>
    <col min="27" max="193" width="9" style="1" customWidth="1"/>
    <col min="194" max="16384" width="9" style="2"/>
  </cols>
  <sheetData>
    <row r="1" spans="1:26" ht="21" x14ac:dyDescent="0.25">
      <c r="A1" s="30" t="s">
        <v>33</v>
      </c>
    </row>
    <row r="2" spans="1:26" ht="27.75" customHeight="1" x14ac:dyDescent="0.25">
      <c r="A2" s="29"/>
      <c r="B2" s="63" t="s">
        <v>28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24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3"/>
      <c r="M3" s="23"/>
      <c r="N3" s="23"/>
      <c r="O3" s="23"/>
      <c r="P3" s="23"/>
      <c r="Q3" s="31"/>
      <c r="R3" s="31"/>
      <c r="S3" s="31"/>
      <c r="T3" s="31"/>
      <c r="U3" s="31"/>
      <c r="V3" s="21"/>
      <c r="W3" s="21"/>
      <c r="X3" s="21"/>
      <c r="Y3" s="21"/>
      <c r="Z3" s="21"/>
    </row>
    <row r="4" spans="1:26" ht="22.5" customHeight="1" x14ac:dyDescent="0.25">
      <c r="A4" s="22"/>
      <c r="B4" s="52" t="s">
        <v>20</v>
      </c>
      <c r="C4" s="52"/>
      <c r="D4" s="52"/>
      <c r="E4" s="52"/>
      <c r="F4" s="52"/>
      <c r="G4" s="52" t="s">
        <v>25</v>
      </c>
      <c r="H4" s="52"/>
      <c r="I4" s="52"/>
      <c r="J4" s="52"/>
      <c r="K4" s="52"/>
      <c r="L4" s="60" t="s">
        <v>26</v>
      </c>
      <c r="M4" s="60"/>
      <c r="N4" s="60"/>
      <c r="O4" s="60"/>
      <c r="P4" s="60"/>
      <c r="Q4" s="60" t="s">
        <v>27</v>
      </c>
      <c r="R4" s="60"/>
      <c r="S4" s="60"/>
      <c r="T4" s="60"/>
      <c r="U4" s="60"/>
      <c r="V4" s="60" t="s">
        <v>30</v>
      </c>
      <c r="W4" s="60"/>
      <c r="X4" s="60"/>
      <c r="Y4" s="60"/>
      <c r="Z4" s="60"/>
    </row>
    <row r="5" spans="1:26" ht="21.95" customHeight="1" x14ac:dyDescent="0.25">
      <c r="A5" s="61" t="s">
        <v>4</v>
      </c>
      <c r="B5" s="53" t="s">
        <v>19</v>
      </c>
      <c r="C5" s="5"/>
      <c r="D5" s="6"/>
      <c r="E5" s="55" t="s">
        <v>9</v>
      </c>
      <c r="F5" s="56"/>
      <c r="G5" s="53" t="s">
        <v>5</v>
      </c>
      <c r="H5" s="5"/>
      <c r="I5" s="6"/>
      <c r="J5" s="55" t="s">
        <v>9</v>
      </c>
      <c r="K5" s="56"/>
      <c r="L5" s="53" t="s">
        <v>5</v>
      </c>
      <c r="M5" s="5"/>
      <c r="N5" s="6"/>
      <c r="O5" s="55" t="s">
        <v>9</v>
      </c>
      <c r="P5" s="56"/>
      <c r="Q5" s="53" t="s">
        <v>5</v>
      </c>
      <c r="R5" s="5"/>
      <c r="S5" s="6"/>
      <c r="T5" s="55" t="s">
        <v>9</v>
      </c>
      <c r="U5" s="56"/>
      <c r="V5" s="53" t="s">
        <v>5</v>
      </c>
      <c r="W5" s="5"/>
      <c r="X5" s="6"/>
      <c r="Y5" s="56" t="s">
        <v>9</v>
      </c>
      <c r="Z5" s="65"/>
    </row>
    <row r="6" spans="1:26" ht="21.95" customHeight="1" x14ac:dyDescent="0.25">
      <c r="A6" s="62"/>
      <c r="B6" s="54"/>
      <c r="C6" s="57" t="s">
        <v>21</v>
      </c>
      <c r="D6" s="57" t="s">
        <v>22</v>
      </c>
      <c r="E6" s="57" t="s">
        <v>23</v>
      </c>
      <c r="F6" s="59" t="s">
        <v>24</v>
      </c>
      <c r="G6" s="54"/>
      <c r="H6" s="57" t="s">
        <v>21</v>
      </c>
      <c r="I6" s="57" t="s">
        <v>22</v>
      </c>
      <c r="J6" s="57" t="s">
        <v>23</v>
      </c>
      <c r="K6" s="59" t="s">
        <v>24</v>
      </c>
      <c r="L6" s="54"/>
      <c r="M6" s="57" t="s">
        <v>21</v>
      </c>
      <c r="N6" s="57" t="s">
        <v>22</v>
      </c>
      <c r="O6" s="57" t="s">
        <v>21</v>
      </c>
      <c r="P6" s="59" t="s">
        <v>22</v>
      </c>
      <c r="Q6" s="54"/>
      <c r="R6" s="57" t="s">
        <v>21</v>
      </c>
      <c r="S6" s="57" t="s">
        <v>22</v>
      </c>
      <c r="T6" s="57" t="s">
        <v>21</v>
      </c>
      <c r="U6" s="59" t="s">
        <v>22</v>
      </c>
      <c r="V6" s="54"/>
      <c r="W6" s="66" t="s">
        <v>21</v>
      </c>
      <c r="X6" s="66" t="s">
        <v>22</v>
      </c>
      <c r="Y6" s="66" t="s">
        <v>23</v>
      </c>
      <c r="Z6" s="53" t="s">
        <v>24</v>
      </c>
    </row>
    <row r="7" spans="1:26" ht="21.95" customHeight="1" x14ac:dyDescent="0.25">
      <c r="A7" s="62"/>
      <c r="B7" s="54"/>
      <c r="C7" s="58"/>
      <c r="D7" s="58"/>
      <c r="E7" s="55"/>
      <c r="F7" s="56"/>
      <c r="G7" s="54"/>
      <c r="H7" s="58"/>
      <c r="I7" s="58"/>
      <c r="J7" s="55"/>
      <c r="K7" s="56"/>
      <c r="L7" s="54"/>
      <c r="M7" s="58"/>
      <c r="N7" s="58"/>
      <c r="O7" s="55"/>
      <c r="P7" s="56"/>
      <c r="Q7" s="54"/>
      <c r="R7" s="58"/>
      <c r="S7" s="58"/>
      <c r="T7" s="55"/>
      <c r="U7" s="56"/>
      <c r="V7" s="64"/>
      <c r="W7" s="67"/>
      <c r="X7" s="67"/>
      <c r="Y7" s="67"/>
      <c r="Z7" s="64"/>
    </row>
    <row r="8" spans="1:26" ht="21.95" customHeight="1" x14ac:dyDescent="0.25">
      <c r="A8" s="7" t="s">
        <v>6</v>
      </c>
      <c r="B8" s="8">
        <f>SUM(B9:B21)</f>
        <v>575</v>
      </c>
      <c r="C8" s="9">
        <f>SUM(C9:C21)</f>
        <v>203</v>
      </c>
      <c r="D8" s="9">
        <f>SUM(D9:D21)</f>
        <v>372</v>
      </c>
      <c r="E8" s="10">
        <f>C8/B8*100</f>
        <v>35.304347826086953</v>
      </c>
      <c r="F8" s="10">
        <f>D8/B8*100</f>
        <v>64.695652173913047</v>
      </c>
      <c r="G8" s="8">
        <f>SUM(G9:G21)</f>
        <v>589</v>
      </c>
      <c r="H8" s="9">
        <f>SUM(H9:H21)</f>
        <v>216</v>
      </c>
      <c r="I8" s="9">
        <f>SUM(I9:I21)</f>
        <v>373</v>
      </c>
      <c r="J8" s="10">
        <f>H8/G8*100</f>
        <v>36.672325976230901</v>
      </c>
      <c r="K8" s="10">
        <f>I8/G8*100</f>
        <v>63.327674023769099</v>
      </c>
      <c r="L8" s="8">
        <f>M8+N8</f>
        <v>603</v>
      </c>
      <c r="M8" s="9">
        <f>SUM(M9:M21)</f>
        <v>212</v>
      </c>
      <c r="N8" s="9">
        <f>SUM(N9:N21)</f>
        <v>391</v>
      </c>
      <c r="O8" s="10">
        <f>M8/L8*100</f>
        <v>35.157545605306801</v>
      </c>
      <c r="P8" s="10">
        <f>N8/L8*100</f>
        <v>64.842454394693206</v>
      </c>
      <c r="Q8" s="8">
        <f>R8+S8</f>
        <v>667</v>
      </c>
      <c r="R8" s="9">
        <f>SUM(R9:R21)</f>
        <v>224</v>
      </c>
      <c r="S8" s="9">
        <f>SUM(S9:S21)</f>
        <v>443</v>
      </c>
      <c r="T8" s="10">
        <f>R8/Q8*100</f>
        <v>33.583208395802103</v>
      </c>
      <c r="U8" s="10">
        <f>S8/Q8*100</f>
        <v>66.416791604197897</v>
      </c>
      <c r="V8" s="39">
        <f>W8+X8</f>
        <v>668</v>
      </c>
      <c r="W8" s="40">
        <f>SUM(W9:W21)</f>
        <v>221</v>
      </c>
      <c r="X8" s="40">
        <f>SUM(X9:X21)</f>
        <v>447</v>
      </c>
      <c r="Y8" s="10">
        <f>W8/V8*100</f>
        <v>33.083832335329348</v>
      </c>
      <c r="Z8" s="10">
        <f>X8/V8*100</f>
        <v>66.916167664670652</v>
      </c>
    </row>
    <row r="9" spans="1:26" ht="21.95" customHeight="1" x14ac:dyDescent="0.25">
      <c r="A9" s="11" t="s">
        <v>10</v>
      </c>
      <c r="B9" s="12">
        <f>SUM(C9:D9)</f>
        <v>218</v>
      </c>
      <c r="C9" s="13">
        <v>80</v>
      </c>
      <c r="D9" s="14">
        <v>138</v>
      </c>
      <c r="E9" s="15">
        <f t="shared" ref="E9:E21" si="0">C9/B9*100</f>
        <v>36.697247706422019</v>
      </c>
      <c r="F9" s="15">
        <f t="shared" ref="F9:F21" si="1">D9/B9*100</f>
        <v>63.302752293577981</v>
      </c>
      <c r="G9" s="12">
        <f>H9+I9</f>
        <v>199</v>
      </c>
      <c r="H9" s="13">
        <v>81</v>
      </c>
      <c r="I9" s="14">
        <v>118</v>
      </c>
      <c r="J9" s="15">
        <f t="shared" ref="J9:J21" si="2">H9/G9*100</f>
        <v>40.7035175879397</v>
      </c>
      <c r="K9" s="15">
        <f t="shared" ref="K9:K21" si="3">I9/G9*100</f>
        <v>59.2964824120603</v>
      </c>
      <c r="L9" s="12">
        <f t="shared" ref="L9:L18" si="4">M9+N9</f>
        <v>190</v>
      </c>
      <c r="M9" s="24">
        <v>79</v>
      </c>
      <c r="N9" s="25">
        <v>111</v>
      </c>
      <c r="O9" s="26">
        <f t="shared" ref="O9:O21" si="5">M9/L9*100</f>
        <v>41.578947368421055</v>
      </c>
      <c r="P9" s="26">
        <f t="shared" ref="P9:P21" si="6">N9/L9*100</f>
        <v>58.421052631578952</v>
      </c>
      <c r="Q9" s="12">
        <f t="shared" ref="Q9:Q18" si="7">R9+S9</f>
        <v>278</v>
      </c>
      <c r="R9" s="24">
        <v>96</v>
      </c>
      <c r="S9" s="25">
        <v>182</v>
      </c>
      <c r="T9" s="26">
        <f t="shared" ref="T9:T18" si="8">R9/Q9*100</f>
        <v>34.532374100719423</v>
      </c>
      <c r="U9" s="26">
        <f t="shared" ref="U9:U18" si="9">S9/Q9*100</f>
        <v>65.467625899280577</v>
      </c>
      <c r="V9" s="41">
        <f t="shared" ref="V9:V21" si="10">W9+X9</f>
        <v>278</v>
      </c>
      <c r="W9" s="42">
        <v>96</v>
      </c>
      <c r="X9" s="43">
        <v>182</v>
      </c>
      <c r="Y9" s="26">
        <f t="shared" ref="Y9:Y21" si="11">W9/V9*100</f>
        <v>34.532374100719423</v>
      </c>
      <c r="Z9" s="26">
        <f t="shared" ref="Z9:Z21" si="12">X9/V9*100</f>
        <v>65.467625899280577</v>
      </c>
    </row>
    <row r="10" spans="1:26" ht="21.95" customHeight="1" x14ac:dyDescent="0.25">
      <c r="A10" s="11" t="s">
        <v>11</v>
      </c>
      <c r="B10" s="12">
        <f t="shared" ref="B10:B21" si="13">SUM(C10:D10)</f>
        <v>75</v>
      </c>
      <c r="C10" s="14">
        <v>27</v>
      </c>
      <c r="D10" s="14">
        <v>48</v>
      </c>
      <c r="E10" s="15">
        <f t="shared" si="0"/>
        <v>36</v>
      </c>
      <c r="F10" s="15">
        <f t="shared" si="1"/>
        <v>64</v>
      </c>
      <c r="G10" s="12">
        <f t="shared" ref="G10:G20" si="14">H10+I10</f>
        <v>77</v>
      </c>
      <c r="H10" s="14">
        <v>27</v>
      </c>
      <c r="I10" s="14">
        <v>50</v>
      </c>
      <c r="J10" s="15">
        <f t="shared" si="2"/>
        <v>35.064935064935064</v>
      </c>
      <c r="K10" s="15">
        <f t="shared" si="3"/>
        <v>64.935064935064929</v>
      </c>
      <c r="L10" s="12">
        <f t="shared" si="4"/>
        <v>85</v>
      </c>
      <c r="M10" s="25">
        <v>31</v>
      </c>
      <c r="N10" s="25">
        <v>54</v>
      </c>
      <c r="O10" s="26">
        <f t="shared" si="5"/>
        <v>36.470588235294116</v>
      </c>
      <c r="P10" s="26">
        <f t="shared" si="6"/>
        <v>63.529411764705877</v>
      </c>
      <c r="Q10" s="12">
        <f t="shared" si="7"/>
        <v>79</v>
      </c>
      <c r="R10" s="25">
        <v>27</v>
      </c>
      <c r="S10" s="25">
        <v>52</v>
      </c>
      <c r="T10" s="26">
        <f t="shared" si="8"/>
        <v>34.177215189873415</v>
      </c>
      <c r="U10" s="26">
        <f t="shared" si="9"/>
        <v>65.822784810126578</v>
      </c>
      <c r="V10" s="41">
        <f t="shared" si="10"/>
        <v>79</v>
      </c>
      <c r="W10" s="43">
        <v>27</v>
      </c>
      <c r="X10" s="43">
        <v>52</v>
      </c>
      <c r="Y10" s="26">
        <f t="shared" si="11"/>
        <v>34.177215189873415</v>
      </c>
      <c r="Z10" s="26">
        <f t="shared" si="12"/>
        <v>65.822784810126578</v>
      </c>
    </row>
    <row r="11" spans="1:26" ht="21.95" customHeight="1" x14ac:dyDescent="0.25">
      <c r="A11" s="11" t="s">
        <v>12</v>
      </c>
      <c r="B11" s="12">
        <f t="shared" si="13"/>
        <v>41</v>
      </c>
      <c r="C11" s="14">
        <v>11</v>
      </c>
      <c r="D11" s="14">
        <v>30</v>
      </c>
      <c r="E11" s="15">
        <f t="shared" si="0"/>
        <v>26.829268292682929</v>
      </c>
      <c r="F11" s="15">
        <f t="shared" si="1"/>
        <v>73.170731707317074</v>
      </c>
      <c r="G11" s="12">
        <f t="shared" si="14"/>
        <v>41</v>
      </c>
      <c r="H11" s="14">
        <v>11</v>
      </c>
      <c r="I11" s="14">
        <v>30</v>
      </c>
      <c r="J11" s="15">
        <f t="shared" si="2"/>
        <v>26.829268292682929</v>
      </c>
      <c r="K11" s="15">
        <f t="shared" si="3"/>
        <v>73.170731707317074</v>
      </c>
      <c r="L11" s="12">
        <f t="shared" si="4"/>
        <v>41</v>
      </c>
      <c r="M11" s="25">
        <v>11</v>
      </c>
      <c r="N11" s="25">
        <v>30</v>
      </c>
      <c r="O11" s="26">
        <f t="shared" si="5"/>
        <v>26.829268292682929</v>
      </c>
      <c r="P11" s="26">
        <f t="shared" si="6"/>
        <v>73.170731707317074</v>
      </c>
      <c r="Q11" s="12">
        <f t="shared" si="7"/>
        <v>41</v>
      </c>
      <c r="R11" s="25">
        <v>10</v>
      </c>
      <c r="S11" s="25">
        <v>31</v>
      </c>
      <c r="T11" s="26">
        <f t="shared" si="8"/>
        <v>24.390243902439025</v>
      </c>
      <c r="U11" s="26">
        <f t="shared" si="9"/>
        <v>75.609756097560975</v>
      </c>
      <c r="V11" s="41">
        <f t="shared" si="10"/>
        <v>35</v>
      </c>
      <c r="W11" s="43">
        <v>9</v>
      </c>
      <c r="X11" s="43">
        <v>26</v>
      </c>
      <c r="Y11" s="26">
        <f t="shared" si="11"/>
        <v>25.714285714285712</v>
      </c>
      <c r="Z11" s="26">
        <f t="shared" si="12"/>
        <v>74.285714285714292</v>
      </c>
    </row>
    <row r="12" spans="1:26" ht="21.95" customHeight="1" x14ac:dyDescent="0.25">
      <c r="A12" s="11" t="s">
        <v>2</v>
      </c>
      <c r="B12" s="12">
        <f t="shared" si="13"/>
        <v>9</v>
      </c>
      <c r="C12" s="14">
        <v>3</v>
      </c>
      <c r="D12" s="14">
        <v>6</v>
      </c>
      <c r="E12" s="15">
        <f t="shared" si="0"/>
        <v>33.333333333333329</v>
      </c>
      <c r="F12" s="15">
        <f t="shared" si="1"/>
        <v>66.666666666666657</v>
      </c>
      <c r="G12" s="12">
        <f t="shared" si="14"/>
        <v>9</v>
      </c>
      <c r="H12" s="14">
        <v>3</v>
      </c>
      <c r="I12" s="14">
        <v>6</v>
      </c>
      <c r="J12" s="15">
        <f t="shared" si="2"/>
        <v>33.333333333333329</v>
      </c>
      <c r="K12" s="15">
        <f t="shared" si="3"/>
        <v>66.666666666666657</v>
      </c>
      <c r="L12" s="12">
        <f t="shared" si="4"/>
        <v>11</v>
      </c>
      <c r="M12" s="25">
        <v>3</v>
      </c>
      <c r="N12" s="25">
        <v>8</v>
      </c>
      <c r="O12" s="26">
        <f t="shared" si="5"/>
        <v>27.27272727272727</v>
      </c>
      <c r="P12" s="26">
        <f t="shared" si="6"/>
        <v>72.727272727272734</v>
      </c>
      <c r="Q12" s="12">
        <f t="shared" si="7"/>
        <v>10</v>
      </c>
      <c r="R12" s="25">
        <v>3</v>
      </c>
      <c r="S12" s="25">
        <v>7</v>
      </c>
      <c r="T12" s="26">
        <f t="shared" si="8"/>
        <v>30</v>
      </c>
      <c r="U12" s="26">
        <f t="shared" si="9"/>
        <v>70</v>
      </c>
      <c r="V12" s="41">
        <f t="shared" si="10"/>
        <v>11</v>
      </c>
      <c r="W12" s="43">
        <v>3</v>
      </c>
      <c r="X12" s="43">
        <v>8</v>
      </c>
      <c r="Y12" s="26">
        <f t="shared" si="11"/>
        <v>27.27272727272727</v>
      </c>
      <c r="Z12" s="26">
        <f t="shared" si="12"/>
        <v>72.727272727272734</v>
      </c>
    </row>
    <row r="13" spans="1:26" ht="21.95" customHeight="1" x14ac:dyDescent="0.25">
      <c r="A13" s="11" t="s">
        <v>0</v>
      </c>
      <c r="B13" s="12">
        <f t="shared" si="13"/>
        <v>23</v>
      </c>
      <c r="C13" s="13">
        <v>8</v>
      </c>
      <c r="D13" s="14">
        <v>15</v>
      </c>
      <c r="E13" s="15">
        <f t="shared" si="0"/>
        <v>34.782608695652172</v>
      </c>
      <c r="F13" s="15">
        <f t="shared" si="1"/>
        <v>65.217391304347828</v>
      </c>
      <c r="G13" s="12">
        <f t="shared" si="14"/>
        <v>41</v>
      </c>
      <c r="H13" s="13">
        <v>18</v>
      </c>
      <c r="I13" s="14">
        <v>23</v>
      </c>
      <c r="J13" s="15">
        <f t="shared" si="2"/>
        <v>43.902439024390247</v>
      </c>
      <c r="K13" s="15">
        <f t="shared" si="3"/>
        <v>56.09756097560976</v>
      </c>
      <c r="L13" s="12">
        <f t="shared" si="4"/>
        <v>48</v>
      </c>
      <c r="M13" s="24">
        <v>16</v>
      </c>
      <c r="N13" s="25">
        <v>32</v>
      </c>
      <c r="O13" s="26">
        <f t="shared" si="5"/>
        <v>33.333333333333329</v>
      </c>
      <c r="P13" s="26">
        <f t="shared" si="6"/>
        <v>66.666666666666657</v>
      </c>
      <c r="Q13" s="12">
        <f t="shared" si="7"/>
        <v>41</v>
      </c>
      <c r="R13" s="24">
        <v>17</v>
      </c>
      <c r="S13" s="25">
        <v>24</v>
      </c>
      <c r="T13" s="26">
        <f t="shared" si="8"/>
        <v>41.463414634146339</v>
      </c>
      <c r="U13" s="26">
        <f t="shared" si="9"/>
        <v>58.536585365853654</v>
      </c>
      <c r="V13" s="41">
        <f t="shared" si="10"/>
        <v>36</v>
      </c>
      <c r="W13" s="42">
        <v>14</v>
      </c>
      <c r="X13" s="43">
        <v>22</v>
      </c>
      <c r="Y13" s="26">
        <f t="shared" si="11"/>
        <v>38.888888888888893</v>
      </c>
      <c r="Z13" s="26">
        <f t="shared" si="12"/>
        <v>61.111111111111114</v>
      </c>
    </row>
    <row r="14" spans="1:26" ht="21.95" customHeight="1" x14ac:dyDescent="0.25">
      <c r="A14" s="11" t="s">
        <v>1</v>
      </c>
      <c r="B14" s="12">
        <f t="shared" si="13"/>
        <v>10</v>
      </c>
      <c r="C14" s="13">
        <v>5</v>
      </c>
      <c r="D14" s="14">
        <v>5</v>
      </c>
      <c r="E14" s="15">
        <f t="shared" si="0"/>
        <v>50</v>
      </c>
      <c r="F14" s="15">
        <f t="shared" si="1"/>
        <v>50</v>
      </c>
      <c r="G14" s="12">
        <f t="shared" si="14"/>
        <v>6</v>
      </c>
      <c r="H14" s="13">
        <v>2</v>
      </c>
      <c r="I14" s="14">
        <v>4</v>
      </c>
      <c r="J14" s="15">
        <f t="shared" si="2"/>
        <v>33.333333333333329</v>
      </c>
      <c r="K14" s="15">
        <f t="shared" si="3"/>
        <v>66.666666666666657</v>
      </c>
      <c r="L14" s="12">
        <f t="shared" si="4"/>
        <v>26</v>
      </c>
      <c r="M14" s="24">
        <v>10</v>
      </c>
      <c r="N14" s="25">
        <v>16</v>
      </c>
      <c r="O14" s="26">
        <f t="shared" si="5"/>
        <v>38.461538461538467</v>
      </c>
      <c r="P14" s="26">
        <f t="shared" si="6"/>
        <v>61.53846153846154</v>
      </c>
      <c r="Q14" s="12">
        <f t="shared" si="7"/>
        <v>33</v>
      </c>
      <c r="R14" s="24">
        <v>13</v>
      </c>
      <c r="S14" s="25">
        <v>20</v>
      </c>
      <c r="T14" s="26">
        <f t="shared" si="8"/>
        <v>39.393939393939391</v>
      </c>
      <c r="U14" s="26">
        <f t="shared" si="9"/>
        <v>60.606060606060609</v>
      </c>
      <c r="V14" s="41">
        <f t="shared" si="10"/>
        <v>33</v>
      </c>
      <c r="W14" s="42">
        <v>13</v>
      </c>
      <c r="X14" s="43">
        <v>20</v>
      </c>
      <c r="Y14" s="26">
        <f t="shared" si="11"/>
        <v>39.393939393939391</v>
      </c>
      <c r="Z14" s="26">
        <f t="shared" si="12"/>
        <v>60.606060606060609</v>
      </c>
    </row>
    <row r="15" spans="1:26" ht="21.95" customHeight="1" x14ac:dyDescent="0.25">
      <c r="A15" s="11" t="s">
        <v>13</v>
      </c>
      <c r="B15" s="12">
        <f t="shared" si="13"/>
        <v>29</v>
      </c>
      <c r="C15" s="13">
        <v>13</v>
      </c>
      <c r="D15" s="14">
        <v>16</v>
      </c>
      <c r="E15" s="15">
        <f t="shared" si="0"/>
        <v>44.827586206896555</v>
      </c>
      <c r="F15" s="15">
        <f t="shared" si="1"/>
        <v>55.172413793103445</v>
      </c>
      <c r="G15" s="12">
        <f t="shared" si="14"/>
        <v>49</v>
      </c>
      <c r="H15" s="13">
        <v>20</v>
      </c>
      <c r="I15" s="14">
        <v>29</v>
      </c>
      <c r="J15" s="15">
        <f t="shared" si="2"/>
        <v>40.816326530612244</v>
      </c>
      <c r="K15" s="15">
        <f t="shared" si="3"/>
        <v>59.183673469387756</v>
      </c>
      <c r="L15" s="12">
        <f t="shared" si="4"/>
        <v>41</v>
      </c>
      <c r="M15" s="24">
        <v>17</v>
      </c>
      <c r="N15" s="25">
        <v>24</v>
      </c>
      <c r="O15" s="26">
        <f t="shared" si="5"/>
        <v>41.463414634146339</v>
      </c>
      <c r="P15" s="26">
        <f t="shared" si="6"/>
        <v>58.536585365853654</v>
      </c>
      <c r="Q15" s="12">
        <f t="shared" si="7"/>
        <v>46</v>
      </c>
      <c r="R15" s="24">
        <v>20</v>
      </c>
      <c r="S15" s="25">
        <v>26</v>
      </c>
      <c r="T15" s="26">
        <f t="shared" si="8"/>
        <v>43.478260869565219</v>
      </c>
      <c r="U15" s="26">
        <f t="shared" si="9"/>
        <v>56.521739130434781</v>
      </c>
      <c r="V15" s="41">
        <f t="shared" si="10"/>
        <v>46</v>
      </c>
      <c r="W15" s="42">
        <v>20</v>
      </c>
      <c r="X15" s="43">
        <v>26</v>
      </c>
      <c r="Y15" s="26">
        <f t="shared" si="11"/>
        <v>43.478260869565219</v>
      </c>
      <c r="Z15" s="26">
        <f t="shared" si="12"/>
        <v>56.521739130434781</v>
      </c>
    </row>
    <row r="16" spans="1:26" ht="21.95" customHeight="1" x14ac:dyDescent="0.25">
      <c r="A16" s="11" t="s">
        <v>14</v>
      </c>
      <c r="B16" s="12">
        <f t="shared" si="13"/>
        <v>80</v>
      </c>
      <c r="C16" s="14">
        <v>25</v>
      </c>
      <c r="D16" s="14">
        <v>55</v>
      </c>
      <c r="E16" s="15">
        <f t="shared" si="0"/>
        <v>31.25</v>
      </c>
      <c r="F16" s="15">
        <v>68.7</v>
      </c>
      <c r="G16" s="12">
        <f t="shared" si="14"/>
        <v>89</v>
      </c>
      <c r="H16" s="14">
        <v>31</v>
      </c>
      <c r="I16" s="14">
        <v>58</v>
      </c>
      <c r="J16" s="15">
        <f t="shared" si="2"/>
        <v>34.831460674157306</v>
      </c>
      <c r="K16" s="15">
        <f t="shared" si="3"/>
        <v>65.168539325842701</v>
      </c>
      <c r="L16" s="12">
        <f t="shared" si="4"/>
        <v>74</v>
      </c>
      <c r="M16" s="25">
        <v>23</v>
      </c>
      <c r="N16" s="25">
        <v>51</v>
      </c>
      <c r="O16" s="26">
        <f t="shared" si="5"/>
        <v>31.081081081081081</v>
      </c>
      <c r="P16" s="26">
        <f t="shared" si="6"/>
        <v>68.918918918918919</v>
      </c>
      <c r="Q16" s="12">
        <f t="shared" si="7"/>
        <v>68</v>
      </c>
      <c r="R16" s="25">
        <v>18</v>
      </c>
      <c r="S16" s="25">
        <v>50</v>
      </c>
      <c r="T16" s="26">
        <f t="shared" si="8"/>
        <v>26.47058823529412</v>
      </c>
      <c r="U16" s="26">
        <f t="shared" si="9"/>
        <v>73.529411764705884</v>
      </c>
      <c r="V16" s="41">
        <f t="shared" si="10"/>
        <v>68</v>
      </c>
      <c r="W16" s="43">
        <v>18</v>
      </c>
      <c r="X16" s="43">
        <v>50</v>
      </c>
      <c r="Y16" s="26">
        <f t="shared" si="11"/>
        <v>26.47058823529412</v>
      </c>
      <c r="Z16" s="26">
        <f t="shared" si="12"/>
        <v>73.529411764705884</v>
      </c>
    </row>
    <row r="17" spans="1:26" ht="21.95" customHeight="1" x14ac:dyDescent="0.25">
      <c r="A17" s="11" t="s">
        <v>15</v>
      </c>
      <c r="B17" s="12">
        <f t="shared" si="13"/>
        <v>41</v>
      </c>
      <c r="C17" s="13">
        <v>14</v>
      </c>
      <c r="D17" s="14">
        <v>27</v>
      </c>
      <c r="E17" s="15">
        <f t="shared" si="0"/>
        <v>34.146341463414636</v>
      </c>
      <c r="F17" s="15">
        <f t="shared" si="1"/>
        <v>65.853658536585371</v>
      </c>
      <c r="G17" s="12">
        <f t="shared" si="14"/>
        <v>41</v>
      </c>
      <c r="H17" s="13">
        <v>13</v>
      </c>
      <c r="I17" s="14">
        <v>28</v>
      </c>
      <c r="J17" s="15">
        <f t="shared" si="2"/>
        <v>31.707317073170731</v>
      </c>
      <c r="K17" s="15">
        <f t="shared" si="3"/>
        <v>68.292682926829272</v>
      </c>
      <c r="L17" s="12">
        <f t="shared" si="4"/>
        <v>38</v>
      </c>
      <c r="M17" s="24">
        <v>14</v>
      </c>
      <c r="N17" s="25">
        <v>24</v>
      </c>
      <c r="O17" s="26">
        <f t="shared" si="5"/>
        <v>36.84210526315789</v>
      </c>
      <c r="P17" s="26">
        <f t="shared" si="6"/>
        <v>63.157894736842103</v>
      </c>
      <c r="Q17" s="12">
        <f t="shared" si="7"/>
        <v>41</v>
      </c>
      <c r="R17" s="24">
        <v>15</v>
      </c>
      <c r="S17" s="25">
        <v>26</v>
      </c>
      <c r="T17" s="26">
        <f t="shared" si="8"/>
        <v>36.585365853658537</v>
      </c>
      <c r="U17" s="26">
        <f t="shared" si="9"/>
        <v>63.414634146341463</v>
      </c>
      <c r="V17" s="41">
        <f t="shared" si="10"/>
        <v>45</v>
      </c>
      <c r="W17" s="42">
        <v>14</v>
      </c>
      <c r="X17" s="43">
        <v>31</v>
      </c>
      <c r="Y17" s="26">
        <f t="shared" si="11"/>
        <v>31.111111111111111</v>
      </c>
      <c r="Z17" s="26">
        <f t="shared" si="12"/>
        <v>68.888888888888886</v>
      </c>
    </row>
    <row r="18" spans="1:26" ht="21.95" customHeight="1" x14ac:dyDescent="0.25">
      <c r="A18" s="11" t="s">
        <v>16</v>
      </c>
      <c r="B18" s="12">
        <f t="shared" si="13"/>
        <v>3</v>
      </c>
      <c r="C18" s="14">
        <v>1</v>
      </c>
      <c r="D18" s="14">
        <v>2</v>
      </c>
      <c r="E18" s="15">
        <f t="shared" si="0"/>
        <v>33.333333333333329</v>
      </c>
      <c r="F18" s="15">
        <f t="shared" si="1"/>
        <v>66.666666666666657</v>
      </c>
      <c r="G18" s="12">
        <f t="shared" si="14"/>
        <v>7</v>
      </c>
      <c r="H18" s="14">
        <v>1</v>
      </c>
      <c r="I18" s="14">
        <v>6</v>
      </c>
      <c r="J18" s="15">
        <f t="shared" si="2"/>
        <v>14.285714285714285</v>
      </c>
      <c r="K18" s="15">
        <f t="shared" si="3"/>
        <v>85.714285714285708</v>
      </c>
      <c r="L18" s="12">
        <f t="shared" si="4"/>
        <v>14</v>
      </c>
      <c r="M18" s="25">
        <v>3</v>
      </c>
      <c r="N18" s="25">
        <v>11</v>
      </c>
      <c r="O18" s="26">
        <f t="shared" si="5"/>
        <v>21.428571428571427</v>
      </c>
      <c r="P18" s="26">
        <f t="shared" si="6"/>
        <v>78.571428571428569</v>
      </c>
      <c r="Q18" s="12">
        <f t="shared" si="7"/>
        <v>15</v>
      </c>
      <c r="R18" s="25">
        <v>3</v>
      </c>
      <c r="S18" s="25">
        <v>12</v>
      </c>
      <c r="T18" s="26">
        <f t="shared" si="8"/>
        <v>20</v>
      </c>
      <c r="U18" s="26">
        <f t="shared" si="9"/>
        <v>80</v>
      </c>
      <c r="V18" s="41">
        <f t="shared" si="10"/>
        <v>15</v>
      </c>
      <c r="W18" s="43">
        <v>3</v>
      </c>
      <c r="X18" s="43">
        <v>12</v>
      </c>
      <c r="Y18" s="26">
        <f t="shared" si="11"/>
        <v>20</v>
      </c>
      <c r="Z18" s="26">
        <f t="shared" si="12"/>
        <v>80</v>
      </c>
    </row>
    <row r="19" spans="1:26" ht="21.95" customHeight="1" x14ac:dyDescent="0.25">
      <c r="A19" s="11" t="s">
        <v>17</v>
      </c>
      <c r="B19" s="12">
        <f t="shared" si="13"/>
        <v>9</v>
      </c>
      <c r="C19" s="13">
        <v>4</v>
      </c>
      <c r="D19" s="14">
        <v>5</v>
      </c>
      <c r="E19" s="15">
        <f t="shared" si="0"/>
        <v>44.444444444444443</v>
      </c>
      <c r="F19" s="15">
        <f t="shared" si="1"/>
        <v>55.555555555555557</v>
      </c>
      <c r="G19" s="12">
        <f t="shared" si="14"/>
        <v>2</v>
      </c>
      <c r="H19" s="13">
        <v>1</v>
      </c>
      <c r="I19" s="14">
        <v>1</v>
      </c>
      <c r="J19" s="15">
        <f t="shared" si="2"/>
        <v>50</v>
      </c>
      <c r="K19" s="15">
        <f t="shared" si="3"/>
        <v>50</v>
      </c>
      <c r="L19" s="12">
        <v>2</v>
      </c>
      <c r="M19" s="24">
        <v>1</v>
      </c>
      <c r="N19" s="25">
        <v>1</v>
      </c>
      <c r="O19" s="26">
        <f t="shared" si="5"/>
        <v>50</v>
      </c>
      <c r="P19" s="26">
        <f t="shared" si="6"/>
        <v>50</v>
      </c>
      <c r="Q19" s="32" t="s">
        <v>29</v>
      </c>
      <c r="R19" s="26" t="s">
        <v>29</v>
      </c>
      <c r="S19" s="26" t="s">
        <v>29</v>
      </c>
      <c r="T19" s="26" t="s">
        <v>29</v>
      </c>
      <c r="U19" s="26" t="s">
        <v>29</v>
      </c>
      <c r="V19" s="44">
        <f>W19+X19</f>
        <v>0</v>
      </c>
      <c r="W19" s="43">
        <v>0</v>
      </c>
      <c r="X19" s="43">
        <v>0</v>
      </c>
      <c r="Y19" s="48">
        <v>0</v>
      </c>
      <c r="Z19" s="48">
        <v>0</v>
      </c>
    </row>
    <row r="20" spans="1:26" ht="21.95" customHeight="1" x14ac:dyDescent="0.25">
      <c r="A20" s="11" t="s">
        <v>18</v>
      </c>
      <c r="B20" s="12">
        <f t="shared" si="13"/>
        <v>22</v>
      </c>
      <c r="C20" s="13">
        <v>10</v>
      </c>
      <c r="D20" s="14">
        <v>12</v>
      </c>
      <c r="E20" s="15">
        <f t="shared" si="0"/>
        <v>45.454545454545453</v>
      </c>
      <c r="F20" s="15">
        <f t="shared" si="1"/>
        <v>54.54545454545454</v>
      </c>
      <c r="G20" s="12">
        <f t="shared" si="14"/>
        <v>11</v>
      </c>
      <c r="H20" s="13">
        <v>5</v>
      </c>
      <c r="I20" s="14">
        <v>6</v>
      </c>
      <c r="J20" s="15">
        <f t="shared" si="2"/>
        <v>45.454545454545453</v>
      </c>
      <c r="K20" s="15">
        <f t="shared" si="3"/>
        <v>54.54545454545454</v>
      </c>
      <c r="L20" s="12">
        <f t="shared" ref="L20:L21" si="15">M20+N20</f>
        <v>7</v>
      </c>
      <c r="M20" s="24">
        <v>2</v>
      </c>
      <c r="N20" s="25">
        <v>5</v>
      </c>
      <c r="O20" s="26">
        <f t="shared" si="5"/>
        <v>28.571428571428569</v>
      </c>
      <c r="P20" s="26">
        <f t="shared" si="6"/>
        <v>71.428571428571431</v>
      </c>
      <c r="Q20" s="32" t="s">
        <v>29</v>
      </c>
      <c r="R20" s="26" t="s">
        <v>29</v>
      </c>
      <c r="S20" s="26" t="s">
        <v>29</v>
      </c>
      <c r="T20" s="26" t="s">
        <v>29</v>
      </c>
      <c r="U20" s="26" t="s">
        <v>29</v>
      </c>
      <c r="V20" s="41">
        <f t="shared" si="10"/>
        <v>7</v>
      </c>
      <c r="W20" s="43">
        <v>2</v>
      </c>
      <c r="X20" s="43">
        <v>5</v>
      </c>
      <c r="Y20" s="26">
        <f t="shared" ref="Y20" si="16">W20/V20*100</f>
        <v>28.571428571428569</v>
      </c>
      <c r="Z20" s="26">
        <f t="shared" ref="Z20" si="17">X20/V20*100</f>
        <v>71.428571428571431</v>
      </c>
    </row>
    <row r="21" spans="1:26" ht="21.95" customHeight="1" x14ac:dyDescent="0.25">
      <c r="A21" s="16" t="s">
        <v>3</v>
      </c>
      <c r="B21" s="17">
        <f t="shared" si="13"/>
        <v>15</v>
      </c>
      <c r="C21" s="18">
        <v>2</v>
      </c>
      <c r="D21" s="19">
        <v>13</v>
      </c>
      <c r="E21" s="20">
        <f t="shared" si="0"/>
        <v>13.333333333333334</v>
      </c>
      <c r="F21" s="20">
        <f t="shared" si="1"/>
        <v>86.666666666666671</v>
      </c>
      <c r="G21" s="17">
        <f>H21+I21</f>
        <v>17</v>
      </c>
      <c r="H21" s="18">
        <v>3</v>
      </c>
      <c r="I21" s="19">
        <v>14</v>
      </c>
      <c r="J21" s="20">
        <f t="shared" si="2"/>
        <v>17.647058823529413</v>
      </c>
      <c r="K21" s="20">
        <f t="shared" si="3"/>
        <v>82.35294117647058</v>
      </c>
      <c r="L21" s="17">
        <f t="shared" si="15"/>
        <v>26</v>
      </c>
      <c r="M21" s="27">
        <v>2</v>
      </c>
      <c r="N21" s="28">
        <v>24</v>
      </c>
      <c r="O21" s="20">
        <f t="shared" si="5"/>
        <v>7.6923076923076925</v>
      </c>
      <c r="P21" s="20">
        <f t="shared" si="6"/>
        <v>92.307692307692307</v>
      </c>
      <c r="Q21" s="17">
        <f t="shared" ref="Q21" si="18">R21+S21</f>
        <v>15</v>
      </c>
      <c r="R21" s="27">
        <v>2</v>
      </c>
      <c r="S21" s="28">
        <v>13</v>
      </c>
      <c r="T21" s="20">
        <f t="shared" ref="T21" si="19">R21/Q21*100</f>
        <v>13.333333333333334</v>
      </c>
      <c r="U21" s="20">
        <f t="shared" ref="U21" si="20">S21/Q21*100</f>
        <v>86.666666666666671</v>
      </c>
      <c r="V21" s="45">
        <f t="shared" si="10"/>
        <v>15</v>
      </c>
      <c r="W21" s="46">
        <v>2</v>
      </c>
      <c r="X21" s="47">
        <v>13</v>
      </c>
      <c r="Y21" s="20">
        <f t="shared" si="11"/>
        <v>13.333333333333334</v>
      </c>
      <c r="Z21" s="20">
        <f t="shared" si="12"/>
        <v>86.666666666666671</v>
      </c>
    </row>
    <row r="22" spans="1:26" ht="21.95" customHeight="1" x14ac:dyDescent="0.25">
      <c r="A22" s="35"/>
      <c r="B22" s="9"/>
      <c r="C22" s="36"/>
      <c r="D22" s="37"/>
      <c r="E22" s="10"/>
      <c r="F22" s="10"/>
      <c r="G22" s="34"/>
      <c r="H22" s="24"/>
      <c r="I22" s="25"/>
      <c r="J22" s="26"/>
      <c r="K22" s="26"/>
      <c r="L22" s="34"/>
      <c r="M22" s="24"/>
      <c r="N22" s="25"/>
      <c r="O22" s="26"/>
      <c r="P22" s="26"/>
      <c r="Q22" s="34"/>
      <c r="R22" s="24"/>
      <c r="S22" s="25"/>
      <c r="T22" s="26"/>
      <c r="U22" s="26"/>
      <c r="V22" s="34"/>
      <c r="W22" s="24"/>
      <c r="X22" s="25"/>
      <c r="Y22" s="26"/>
      <c r="Z22" s="26"/>
    </row>
    <row r="23" spans="1:26" ht="21.95" customHeight="1" x14ac:dyDescent="0.25">
      <c r="A23" s="38"/>
      <c r="B23" s="34"/>
      <c r="C23" s="24"/>
      <c r="D23" s="25"/>
      <c r="E23" s="26"/>
      <c r="F23" s="26"/>
      <c r="G23" s="34"/>
      <c r="H23" s="24"/>
      <c r="I23" s="25"/>
      <c r="J23" s="26"/>
      <c r="K23" s="26"/>
      <c r="L23" s="34"/>
      <c r="M23" s="24"/>
      <c r="N23" s="25"/>
      <c r="O23" s="26"/>
      <c r="P23" s="26"/>
      <c r="Q23" s="34"/>
      <c r="R23" s="24"/>
      <c r="S23" s="25"/>
      <c r="T23" s="26"/>
      <c r="U23" s="26"/>
      <c r="V23" s="34"/>
      <c r="W23" s="24"/>
      <c r="X23" s="25"/>
      <c r="Y23" s="26"/>
      <c r="Z23" s="26"/>
    </row>
    <row r="24" spans="1:26" ht="22.15" customHeight="1" x14ac:dyDescent="0.25">
      <c r="A24" s="33"/>
      <c r="B24" s="52" t="s">
        <v>31</v>
      </c>
      <c r="C24" s="52"/>
      <c r="D24" s="52"/>
      <c r="E24" s="52"/>
      <c r="F24" s="52"/>
      <c r="G24" s="52" t="s">
        <v>32</v>
      </c>
      <c r="H24" s="52"/>
      <c r="I24" s="52"/>
      <c r="J24" s="52"/>
      <c r="K24" s="52"/>
      <c r="L24" s="52" t="s">
        <v>34</v>
      </c>
      <c r="M24" s="52"/>
      <c r="N24" s="52"/>
      <c r="O24" s="52"/>
      <c r="P24" s="52"/>
      <c r="Q24" s="52" t="s">
        <v>35</v>
      </c>
      <c r="R24" s="52"/>
      <c r="S24" s="52"/>
      <c r="T24" s="52"/>
      <c r="U24" s="52"/>
    </row>
    <row r="25" spans="1:26" ht="22.15" customHeight="1" x14ac:dyDescent="0.25">
      <c r="A25" s="61" t="s">
        <v>4</v>
      </c>
      <c r="B25" s="53" t="s">
        <v>5</v>
      </c>
      <c r="C25" s="5"/>
      <c r="D25" s="6"/>
      <c r="E25" s="55" t="s">
        <v>9</v>
      </c>
      <c r="F25" s="56"/>
      <c r="G25" s="53" t="s">
        <v>5</v>
      </c>
      <c r="H25" s="5"/>
      <c r="I25" s="6"/>
      <c r="J25" s="55" t="s">
        <v>9</v>
      </c>
      <c r="K25" s="56"/>
      <c r="L25" s="53" t="s">
        <v>5</v>
      </c>
      <c r="M25" s="5"/>
      <c r="N25" s="6"/>
      <c r="O25" s="55" t="s">
        <v>9</v>
      </c>
      <c r="P25" s="56"/>
      <c r="Q25" s="53" t="s">
        <v>5</v>
      </c>
      <c r="R25" s="5"/>
      <c r="S25" s="6"/>
      <c r="T25" s="55" t="s">
        <v>9</v>
      </c>
      <c r="U25" s="56"/>
    </row>
    <row r="26" spans="1:26" ht="22.15" customHeight="1" x14ac:dyDescent="0.25">
      <c r="A26" s="62"/>
      <c r="B26" s="54"/>
      <c r="C26" s="57" t="s">
        <v>21</v>
      </c>
      <c r="D26" s="57" t="s">
        <v>22</v>
      </c>
      <c r="E26" s="57" t="s">
        <v>21</v>
      </c>
      <c r="F26" s="59" t="s">
        <v>22</v>
      </c>
      <c r="G26" s="54"/>
      <c r="H26" s="57" t="s">
        <v>21</v>
      </c>
      <c r="I26" s="57" t="s">
        <v>22</v>
      </c>
      <c r="J26" s="57" t="s">
        <v>21</v>
      </c>
      <c r="K26" s="59" t="s">
        <v>22</v>
      </c>
      <c r="L26" s="54"/>
      <c r="M26" s="57" t="s">
        <v>21</v>
      </c>
      <c r="N26" s="57" t="s">
        <v>22</v>
      </c>
      <c r="O26" s="57" t="s">
        <v>21</v>
      </c>
      <c r="P26" s="59" t="s">
        <v>22</v>
      </c>
      <c r="Q26" s="54"/>
      <c r="R26" s="57" t="s">
        <v>21</v>
      </c>
      <c r="S26" s="57" t="s">
        <v>22</v>
      </c>
      <c r="T26" s="57" t="s">
        <v>21</v>
      </c>
      <c r="U26" s="59" t="s">
        <v>22</v>
      </c>
    </row>
    <row r="27" spans="1:26" ht="22.15" customHeight="1" x14ac:dyDescent="0.25">
      <c r="A27" s="62"/>
      <c r="B27" s="54"/>
      <c r="C27" s="58"/>
      <c r="D27" s="58"/>
      <c r="E27" s="55"/>
      <c r="F27" s="56"/>
      <c r="G27" s="54"/>
      <c r="H27" s="58"/>
      <c r="I27" s="58"/>
      <c r="J27" s="55"/>
      <c r="K27" s="56"/>
      <c r="L27" s="54"/>
      <c r="M27" s="58"/>
      <c r="N27" s="58"/>
      <c r="O27" s="55"/>
      <c r="P27" s="56"/>
      <c r="Q27" s="54"/>
      <c r="R27" s="58"/>
      <c r="S27" s="58"/>
      <c r="T27" s="55"/>
      <c r="U27" s="56"/>
      <c r="V27" s="4"/>
      <c r="W27" s="4"/>
      <c r="X27" s="4"/>
    </row>
    <row r="28" spans="1:26" ht="22.15" customHeight="1" x14ac:dyDescent="0.25">
      <c r="A28" s="7" t="s">
        <v>6</v>
      </c>
      <c r="B28" s="39">
        <f>SUM(B29:B41)</f>
        <v>542</v>
      </c>
      <c r="C28" s="40">
        <f>SUM(C29:C41)</f>
        <v>180</v>
      </c>
      <c r="D28" s="40">
        <f>SUM(D29:D41)</f>
        <v>362</v>
      </c>
      <c r="E28" s="49">
        <f>C28/B28*100</f>
        <v>33.210332103321036</v>
      </c>
      <c r="F28" s="49">
        <f>D28/B28*100</f>
        <v>66.789667896678964</v>
      </c>
      <c r="G28" s="39">
        <f>SUM(G29:G41)</f>
        <v>685</v>
      </c>
      <c r="H28" s="40">
        <f>SUM(H29:H41)</f>
        <v>234</v>
      </c>
      <c r="I28" s="40">
        <f>SUM(I29:I41)</f>
        <v>451</v>
      </c>
      <c r="J28" s="49">
        <f>H28/G28*100</f>
        <v>34.160583941605836</v>
      </c>
      <c r="K28" s="49">
        <f>I28/G28*100</f>
        <v>65.839416058394164</v>
      </c>
      <c r="L28" s="39">
        <f>SUM(L29:L41)</f>
        <v>621</v>
      </c>
      <c r="M28" s="40">
        <f>SUM(M29:M41)</f>
        <v>218</v>
      </c>
      <c r="N28" s="40">
        <f>SUM(N29:N41)</f>
        <v>403</v>
      </c>
      <c r="O28" s="49">
        <f>M28/L28*100</f>
        <v>35.104669887278583</v>
      </c>
      <c r="P28" s="49">
        <f>N28/L28*100</f>
        <v>64.89533011272141</v>
      </c>
      <c r="Q28" s="39">
        <f>SUM(Q29:Q41)</f>
        <v>650</v>
      </c>
      <c r="R28" s="40">
        <f>SUM(R29:R41)</f>
        <v>228</v>
      </c>
      <c r="S28" s="40">
        <f>SUM(S29:S41)</f>
        <v>422</v>
      </c>
      <c r="T28" s="49">
        <f>R28/Q28*100</f>
        <v>35.07692307692308</v>
      </c>
      <c r="U28" s="49">
        <f>S28/Q28*100</f>
        <v>64.923076923076934</v>
      </c>
    </row>
    <row r="29" spans="1:26" ht="22.15" customHeight="1" x14ac:dyDescent="0.25">
      <c r="A29" s="11" t="s">
        <v>10</v>
      </c>
      <c r="B29" s="41">
        <f>SUM(C29:D29)</f>
        <v>198</v>
      </c>
      <c r="C29" s="42">
        <v>70</v>
      </c>
      <c r="D29" s="43">
        <v>128</v>
      </c>
      <c r="E29" s="50">
        <f t="shared" ref="E29:E41" si="21">C29/B29*100</f>
        <v>35.353535353535356</v>
      </c>
      <c r="F29" s="50">
        <f t="shared" ref="F29:F36" si="22">D29/B29*100</f>
        <v>64.646464646464651</v>
      </c>
      <c r="G29" s="41">
        <f>SUM(H29:I29)</f>
        <v>283</v>
      </c>
      <c r="H29" s="42">
        <v>100</v>
      </c>
      <c r="I29" s="43">
        <v>183</v>
      </c>
      <c r="J29" s="50">
        <f t="shared" ref="J29:J38" si="23">H29/G29*100</f>
        <v>35.335689045936398</v>
      </c>
      <c r="K29" s="50">
        <f t="shared" ref="K29:K38" si="24">I29/G29*100</f>
        <v>64.664310954063609</v>
      </c>
      <c r="L29" s="41">
        <f>SUM(M29:N29)</f>
        <v>244</v>
      </c>
      <c r="M29" s="42">
        <v>93</v>
      </c>
      <c r="N29" s="43">
        <v>151</v>
      </c>
      <c r="O29" s="50">
        <f t="shared" ref="O29:O38" si="25">M29/L29*100</f>
        <v>38.114754098360656</v>
      </c>
      <c r="P29" s="50">
        <f t="shared" ref="P29:P38" si="26">N29/L29*100</f>
        <v>61.885245901639344</v>
      </c>
      <c r="Q29" s="41">
        <f>SUM(R29:S29)</f>
        <v>241</v>
      </c>
      <c r="R29" s="42">
        <v>92</v>
      </c>
      <c r="S29" s="43">
        <v>149</v>
      </c>
      <c r="T29" s="50">
        <f t="shared" ref="T29:T38" si="27">R29/Q29*100</f>
        <v>38.174273858921161</v>
      </c>
      <c r="U29" s="50">
        <f t="shared" ref="U29:U38" si="28">S29/Q29*100</f>
        <v>61.825726141078839</v>
      </c>
    </row>
    <row r="30" spans="1:26" ht="22.15" customHeight="1" x14ac:dyDescent="0.25">
      <c r="A30" s="11" t="s">
        <v>11</v>
      </c>
      <c r="B30" s="41">
        <f t="shared" ref="B30:B41" si="29">SUM(C30:D30)</f>
        <v>77</v>
      </c>
      <c r="C30" s="43">
        <v>30</v>
      </c>
      <c r="D30" s="43">
        <v>47</v>
      </c>
      <c r="E30" s="50">
        <f t="shared" si="21"/>
        <v>38.961038961038966</v>
      </c>
      <c r="F30" s="50">
        <f t="shared" si="22"/>
        <v>61.038961038961034</v>
      </c>
      <c r="G30" s="41">
        <f t="shared" ref="G30:G38" si="30">SUM(H30:I30)</f>
        <v>98</v>
      </c>
      <c r="H30" s="43">
        <v>44</v>
      </c>
      <c r="I30" s="43">
        <v>54</v>
      </c>
      <c r="J30" s="50">
        <f t="shared" si="23"/>
        <v>44.897959183673471</v>
      </c>
      <c r="K30" s="50">
        <f t="shared" si="24"/>
        <v>55.102040816326522</v>
      </c>
      <c r="L30" s="41">
        <f t="shared" ref="L30:L38" si="31">SUM(M30:N30)</f>
        <v>100</v>
      </c>
      <c r="M30" s="43">
        <v>37</v>
      </c>
      <c r="N30" s="43">
        <f>19+44</f>
        <v>63</v>
      </c>
      <c r="O30" s="50">
        <f t="shared" si="25"/>
        <v>37</v>
      </c>
      <c r="P30" s="50">
        <f t="shared" si="26"/>
        <v>63</v>
      </c>
      <c r="Q30" s="41">
        <f t="shared" ref="Q30:Q38" si="32">SUM(R30:S30)</f>
        <v>105</v>
      </c>
      <c r="R30" s="43">
        <v>38</v>
      </c>
      <c r="S30" s="43">
        <v>67</v>
      </c>
      <c r="T30" s="50">
        <f t="shared" si="27"/>
        <v>36.19047619047619</v>
      </c>
      <c r="U30" s="50">
        <f t="shared" si="28"/>
        <v>63.809523809523803</v>
      </c>
    </row>
    <row r="31" spans="1:26" ht="22.15" customHeight="1" x14ac:dyDescent="0.25">
      <c r="A31" s="11" t="s">
        <v>12</v>
      </c>
      <c r="B31" s="41">
        <f t="shared" si="29"/>
        <v>47</v>
      </c>
      <c r="C31" s="43">
        <v>11</v>
      </c>
      <c r="D31" s="43">
        <v>36</v>
      </c>
      <c r="E31" s="50">
        <f t="shared" si="21"/>
        <v>23.404255319148938</v>
      </c>
      <c r="F31" s="50">
        <f t="shared" si="22"/>
        <v>76.59574468085107</v>
      </c>
      <c r="G31" s="41">
        <f t="shared" si="30"/>
        <v>48</v>
      </c>
      <c r="H31" s="43">
        <v>12</v>
      </c>
      <c r="I31" s="43">
        <v>36</v>
      </c>
      <c r="J31" s="50">
        <f t="shared" si="23"/>
        <v>25</v>
      </c>
      <c r="K31" s="50">
        <f t="shared" si="24"/>
        <v>75</v>
      </c>
      <c r="L31" s="41">
        <f t="shared" si="31"/>
        <v>39</v>
      </c>
      <c r="M31" s="43">
        <v>9</v>
      </c>
      <c r="N31" s="43">
        <v>30</v>
      </c>
      <c r="O31" s="50">
        <f t="shared" si="25"/>
        <v>23.076923076923077</v>
      </c>
      <c r="P31" s="50">
        <f t="shared" si="26"/>
        <v>76.923076923076934</v>
      </c>
      <c r="Q31" s="41">
        <f t="shared" si="32"/>
        <v>39</v>
      </c>
      <c r="R31" s="43">
        <v>9</v>
      </c>
      <c r="S31" s="43">
        <v>30</v>
      </c>
      <c r="T31" s="50">
        <f t="shared" si="27"/>
        <v>23.076923076923077</v>
      </c>
      <c r="U31" s="50">
        <f t="shared" si="28"/>
        <v>76.923076923076934</v>
      </c>
    </row>
    <row r="32" spans="1:26" ht="22.15" customHeight="1" x14ac:dyDescent="0.25">
      <c r="A32" s="11" t="s">
        <v>2</v>
      </c>
      <c r="B32" s="41">
        <f t="shared" si="29"/>
        <v>11</v>
      </c>
      <c r="C32" s="43">
        <v>3</v>
      </c>
      <c r="D32" s="43">
        <v>8</v>
      </c>
      <c r="E32" s="50">
        <f t="shared" si="21"/>
        <v>27.27272727272727</v>
      </c>
      <c r="F32" s="50">
        <f t="shared" si="22"/>
        <v>72.727272727272734</v>
      </c>
      <c r="G32" s="41">
        <f t="shared" si="30"/>
        <v>11</v>
      </c>
      <c r="H32" s="43">
        <v>3</v>
      </c>
      <c r="I32" s="43">
        <v>8</v>
      </c>
      <c r="J32" s="50">
        <f t="shared" si="23"/>
        <v>27.27272727272727</v>
      </c>
      <c r="K32" s="50">
        <f t="shared" si="24"/>
        <v>72.727272727272734</v>
      </c>
      <c r="L32" s="41">
        <f t="shared" si="31"/>
        <v>11</v>
      </c>
      <c r="M32" s="43">
        <v>3</v>
      </c>
      <c r="N32" s="43">
        <v>8</v>
      </c>
      <c r="O32" s="50">
        <f t="shared" si="25"/>
        <v>27.27272727272727</v>
      </c>
      <c r="P32" s="50">
        <f t="shared" si="26"/>
        <v>72.727272727272734</v>
      </c>
      <c r="Q32" s="41">
        <f t="shared" si="32"/>
        <v>11</v>
      </c>
      <c r="R32" s="43">
        <v>3</v>
      </c>
      <c r="S32" s="43">
        <v>8</v>
      </c>
      <c r="T32" s="50">
        <f t="shared" si="27"/>
        <v>27.27272727272727</v>
      </c>
      <c r="U32" s="50">
        <f t="shared" si="28"/>
        <v>72.727272727272734</v>
      </c>
    </row>
    <row r="33" spans="1:21" ht="22.15" customHeight="1" x14ac:dyDescent="0.25">
      <c r="A33" s="11" t="s">
        <v>0</v>
      </c>
      <c r="B33" s="41">
        <f t="shared" si="29"/>
        <v>25</v>
      </c>
      <c r="C33" s="42">
        <v>9</v>
      </c>
      <c r="D33" s="43">
        <v>16</v>
      </c>
      <c r="E33" s="50">
        <f t="shared" si="21"/>
        <v>36</v>
      </c>
      <c r="F33" s="50">
        <f t="shared" si="22"/>
        <v>64</v>
      </c>
      <c r="G33" s="41">
        <f t="shared" si="30"/>
        <v>32</v>
      </c>
      <c r="H33" s="42">
        <v>14</v>
      </c>
      <c r="I33" s="43">
        <v>18</v>
      </c>
      <c r="J33" s="50">
        <f t="shared" si="23"/>
        <v>43.75</v>
      </c>
      <c r="K33" s="50">
        <f t="shared" si="24"/>
        <v>56.25</v>
      </c>
      <c r="L33" s="41">
        <f t="shared" si="31"/>
        <v>32</v>
      </c>
      <c r="M33" s="42">
        <v>14</v>
      </c>
      <c r="N33" s="43">
        <v>18</v>
      </c>
      <c r="O33" s="50">
        <f t="shared" si="25"/>
        <v>43.75</v>
      </c>
      <c r="P33" s="50">
        <f t="shared" si="26"/>
        <v>56.25</v>
      </c>
      <c r="Q33" s="41">
        <f t="shared" si="32"/>
        <v>34</v>
      </c>
      <c r="R33" s="42">
        <v>15</v>
      </c>
      <c r="S33" s="43">
        <v>19</v>
      </c>
      <c r="T33" s="50">
        <f t="shared" si="27"/>
        <v>44.117647058823529</v>
      </c>
      <c r="U33" s="50">
        <f t="shared" si="28"/>
        <v>55.882352941176471</v>
      </c>
    </row>
    <row r="34" spans="1:21" ht="22.15" customHeight="1" x14ac:dyDescent="0.25">
      <c r="A34" s="11" t="s">
        <v>1</v>
      </c>
      <c r="B34" s="41">
        <f t="shared" si="29"/>
        <v>6</v>
      </c>
      <c r="C34" s="42">
        <v>2</v>
      </c>
      <c r="D34" s="43">
        <v>4</v>
      </c>
      <c r="E34" s="50">
        <f t="shared" si="21"/>
        <v>33.333333333333329</v>
      </c>
      <c r="F34" s="50">
        <f t="shared" si="22"/>
        <v>66.666666666666657</v>
      </c>
      <c r="G34" s="41">
        <f t="shared" si="30"/>
        <v>6</v>
      </c>
      <c r="H34" s="42">
        <v>2</v>
      </c>
      <c r="I34" s="43">
        <v>4</v>
      </c>
      <c r="J34" s="50">
        <f t="shared" si="23"/>
        <v>33.333333333333329</v>
      </c>
      <c r="K34" s="50">
        <f t="shared" si="24"/>
        <v>66.666666666666657</v>
      </c>
      <c r="L34" s="41">
        <f t="shared" si="31"/>
        <v>6</v>
      </c>
      <c r="M34" s="42">
        <v>2</v>
      </c>
      <c r="N34" s="43">
        <v>4</v>
      </c>
      <c r="O34" s="50">
        <f t="shared" si="25"/>
        <v>33.333333333333329</v>
      </c>
      <c r="P34" s="50">
        <f t="shared" si="26"/>
        <v>66.666666666666657</v>
      </c>
      <c r="Q34" s="41">
        <f t="shared" si="32"/>
        <v>6</v>
      </c>
      <c r="R34" s="42">
        <v>2</v>
      </c>
      <c r="S34" s="43">
        <v>4</v>
      </c>
      <c r="T34" s="50">
        <f t="shared" si="27"/>
        <v>33.333333333333329</v>
      </c>
      <c r="U34" s="50">
        <f t="shared" si="28"/>
        <v>66.666666666666657</v>
      </c>
    </row>
    <row r="35" spans="1:21" ht="22.15" customHeight="1" x14ac:dyDescent="0.25">
      <c r="A35" s="11" t="s">
        <v>13</v>
      </c>
      <c r="B35" s="41">
        <f t="shared" si="29"/>
        <v>46</v>
      </c>
      <c r="C35" s="42">
        <v>20</v>
      </c>
      <c r="D35" s="43">
        <v>26</v>
      </c>
      <c r="E35" s="50">
        <f t="shared" si="21"/>
        <v>43.478260869565219</v>
      </c>
      <c r="F35" s="50">
        <f t="shared" si="22"/>
        <v>56.521739130434781</v>
      </c>
      <c r="G35" s="41">
        <f t="shared" si="30"/>
        <v>46</v>
      </c>
      <c r="H35" s="42">
        <v>20</v>
      </c>
      <c r="I35" s="43">
        <v>26</v>
      </c>
      <c r="J35" s="50">
        <f t="shared" si="23"/>
        <v>43.478260869565219</v>
      </c>
      <c r="K35" s="50">
        <f t="shared" si="24"/>
        <v>56.521739130434781</v>
      </c>
      <c r="L35" s="41">
        <f t="shared" si="31"/>
        <v>43</v>
      </c>
      <c r="M35" s="42">
        <v>19</v>
      </c>
      <c r="N35" s="43">
        <v>24</v>
      </c>
      <c r="O35" s="50">
        <f t="shared" si="25"/>
        <v>44.186046511627907</v>
      </c>
      <c r="P35" s="50">
        <f t="shared" si="26"/>
        <v>55.813953488372093</v>
      </c>
      <c r="Q35" s="41">
        <f t="shared" si="32"/>
        <v>44</v>
      </c>
      <c r="R35" s="42">
        <v>19</v>
      </c>
      <c r="S35" s="43">
        <v>25</v>
      </c>
      <c r="T35" s="50">
        <f t="shared" si="27"/>
        <v>43.18181818181818</v>
      </c>
      <c r="U35" s="50">
        <f t="shared" si="28"/>
        <v>56.81818181818182</v>
      </c>
    </row>
    <row r="36" spans="1:21" ht="22.15" customHeight="1" x14ac:dyDescent="0.25">
      <c r="A36" s="11" t="s">
        <v>14</v>
      </c>
      <c r="B36" s="41">
        <f t="shared" si="29"/>
        <v>63</v>
      </c>
      <c r="C36" s="43">
        <v>18</v>
      </c>
      <c r="D36" s="43">
        <v>45</v>
      </c>
      <c r="E36" s="50">
        <f t="shared" si="21"/>
        <v>28.571428571428569</v>
      </c>
      <c r="F36" s="50">
        <f t="shared" si="22"/>
        <v>71.428571428571431</v>
      </c>
      <c r="G36" s="41">
        <f t="shared" si="30"/>
        <v>68</v>
      </c>
      <c r="H36" s="43">
        <v>18</v>
      </c>
      <c r="I36" s="43">
        <v>50</v>
      </c>
      <c r="J36" s="50">
        <f t="shared" si="23"/>
        <v>26.47058823529412</v>
      </c>
      <c r="K36" s="50">
        <f t="shared" si="24"/>
        <v>73.529411764705884</v>
      </c>
      <c r="L36" s="41">
        <f t="shared" si="31"/>
        <v>62</v>
      </c>
      <c r="M36" s="43">
        <v>17</v>
      </c>
      <c r="N36" s="43">
        <v>45</v>
      </c>
      <c r="O36" s="50">
        <f t="shared" si="25"/>
        <v>27.419354838709676</v>
      </c>
      <c r="P36" s="50">
        <f t="shared" si="26"/>
        <v>72.58064516129032</v>
      </c>
      <c r="Q36" s="41">
        <f t="shared" si="32"/>
        <v>65</v>
      </c>
      <c r="R36" s="43">
        <v>18</v>
      </c>
      <c r="S36" s="43">
        <v>47</v>
      </c>
      <c r="T36" s="50">
        <f t="shared" si="27"/>
        <v>27.692307692307693</v>
      </c>
      <c r="U36" s="50">
        <f t="shared" si="28"/>
        <v>72.307692307692307</v>
      </c>
    </row>
    <row r="37" spans="1:21" ht="22.15" customHeight="1" x14ac:dyDescent="0.25">
      <c r="A37" s="11" t="s">
        <v>15</v>
      </c>
      <c r="B37" s="41">
        <f t="shared" si="29"/>
        <v>34</v>
      </c>
      <c r="C37" s="42">
        <v>10</v>
      </c>
      <c r="D37" s="43">
        <v>24</v>
      </c>
      <c r="E37" s="50">
        <f t="shared" si="21"/>
        <v>29.411764705882355</v>
      </c>
      <c r="F37" s="50">
        <f t="shared" ref="F37:F41" si="33">D37/B37*100</f>
        <v>70.588235294117652</v>
      </c>
      <c r="G37" s="41">
        <f t="shared" si="30"/>
        <v>42</v>
      </c>
      <c r="H37" s="42">
        <v>11</v>
      </c>
      <c r="I37" s="43">
        <v>31</v>
      </c>
      <c r="J37" s="50">
        <f t="shared" si="23"/>
        <v>26.190476190476193</v>
      </c>
      <c r="K37" s="50">
        <f t="shared" si="24"/>
        <v>73.80952380952381</v>
      </c>
      <c r="L37" s="41">
        <f t="shared" si="31"/>
        <v>31</v>
      </c>
      <c r="M37" s="42">
        <v>12</v>
      </c>
      <c r="N37" s="43">
        <v>19</v>
      </c>
      <c r="O37" s="50">
        <f t="shared" si="25"/>
        <v>38.70967741935484</v>
      </c>
      <c r="P37" s="50">
        <f t="shared" si="26"/>
        <v>61.29032258064516</v>
      </c>
      <c r="Q37" s="41">
        <f t="shared" si="32"/>
        <v>41</v>
      </c>
      <c r="R37" s="42">
        <v>12</v>
      </c>
      <c r="S37" s="43">
        <v>29</v>
      </c>
      <c r="T37" s="50">
        <f t="shared" si="27"/>
        <v>29.268292682926827</v>
      </c>
      <c r="U37" s="50">
        <f t="shared" si="28"/>
        <v>70.731707317073173</v>
      </c>
    </row>
    <row r="38" spans="1:21" ht="22.15" customHeight="1" x14ac:dyDescent="0.25">
      <c r="A38" s="11" t="s">
        <v>16</v>
      </c>
      <c r="B38" s="41">
        <f t="shared" si="29"/>
        <v>13</v>
      </c>
      <c r="C38" s="43">
        <v>3</v>
      </c>
      <c r="D38" s="43">
        <v>10</v>
      </c>
      <c r="E38" s="50">
        <f t="shared" si="21"/>
        <v>23.076923076923077</v>
      </c>
      <c r="F38" s="50">
        <f t="shared" si="33"/>
        <v>76.923076923076934</v>
      </c>
      <c r="G38" s="41">
        <f t="shared" si="30"/>
        <v>15</v>
      </c>
      <c r="H38" s="43">
        <v>3</v>
      </c>
      <c r="I38" s="43">
        <v>12</v>
      </c>
      <c r="J38" s="50">
        <f t="shared" si="23"/>
        <v>20</v>
      </c>
      <c r="K38" s="50">
        <f t="shared" si="24"/>
        <v>80</v>
      </c>
      <c r="L38" s="41">
        <f t="shared" si="31"/>
        <v>17</v>
      </c>
      <c r="M38" s="43">
        <v>5</v>
      </c>
      <c r="N38" s="43">
        <v>12</v>
      </c>
      <c r="O38" s="50">
        <f t="shared" si="25"/>
        <v>29.411764705882355</v>
      </c>
      <c r="P38" s="50">
        <f t="shared" si="26"/>
        <v>70.588235294117652</v>
      </c>
      <c r="Q38" s="41">
        <f t="shared" si="32"/>
        <v>28</v>
      </c>
      <c r="R38" s="43">
        <v>13</v>
      </c>
      <c r="S38" s="43">
        <v>15</v>
      </c>
      <c r="T38" s="50">
        <f t="shared" si="27"/>
        <v>46.428571428571431</v>
      </c>
      <c r="U38" s="50">
        <f t="shared" si="28"/>
        <v>53.571428571428569</v>
      </c>
    </row>
    <row r="39" spans="1:21" ht="22.15" customHeight="1" x14ac:dyDescent="0.25">
      <c r="A39" s="11" t="s">
        <v>17</v>
      </c>
      <c r="B39" s="44">
        <f>C39+D39</f>
        <v>0</v>
      </c>
      <c r="C39" s="43">
        <v>0</v>
      </c>
      <c r="D39" s="43">
        <v>0</v>
      </c>
      <c r="E39" s="50">
        <v>0</v>
      </c>
      <c r="F39" s="50">
        <v>0</v>
      </c>
      <c r="G39" s="44">
        <f>H39+I39</f>
        <v>0</v>
      </c>
      <c r="H39" s="43">
        <v>0</v>
      </c>
      <c r="I39" s="43">
        <v>0</v>
      </c>
      <c r="J39" s="50">
        <v>0</v>
      </c>
      <c r="K39" s="50">
        <v>0</v>
      </c>
      <c r="L39" s="44">
        <f>M39+N39</f>
        <v>0</v>
      </c>
      <c r="M39" s="43">
        <v>0</v>
      </c>
      <c r="N39" s="43">
        <v>0</v>
      </c>
      <c r="O39" s="50">
        <v>0</v>
      </c>
      <c r="P39" s="50">
        <v>0</v>
      </c>
      <c r="Q39" s="44">
        <f>R39+S39</f>
        <v>0</v>
      </c>
      <c r="R39" s="43">
        <v>0</v>
      </c>
      <c r="S39" s="43">
        <v>0</v>
      </c>
      <c r="T39" s="50">
        <v>0</v>
      </c>
      <c r="U39" s="50">
        <v>0</v>
      </c>
    </row>
    <row r="40" spans="1:21" ht="22.15" customHeight="1" x14ac:dyDescent="0.25">
      <c r="A40" s="11" t="s">
        <v>18</v>
      </c>
      <c r="B40" s="41">
        <f t="shared" si="29"/>
        <v>7</v>
      </c>
      <c r="C40" s="42">
        <v>2</v>
      </c>
      <c r="D40" s="43">
        <v>5</v>
      </c>
      <c r="E40" s="50">
        <f t="shared" si="21"/>
        <v>28.571428571428569</v>
      </c>
      <c r="F40" s="50">
        <f t="shared" si="33"/>
        <v>71.428571428571431</v>
      </c>
      <c r="G40" s="41">
        <f t="shared" ref="G40:G41" si="34">SUM(H40:I40)</f>
        <v>7</v>
      </c>
      <c r="H40" s="42">
        <v>2</v>
      </c>
      <c r="I40" s="43">
        <v>5</v>
      </c>
      <c r="J40" s="50">
        <f t="shared" ref="J40:J41" si="35">H40/G40*100</f>
        <v>28.571428571428569</v>
      </c>
      <c r="K40" s="50">
        <f t="shared" ref="K40:K41" si="36">I40/G40*100</f>
        <v>71.428571428571431</v>
      </c>
      <c r="L40" s="41">
        <f t="shared" ref="L40:L41" si="37">SUM(M40:N40)</f>
        <v>7</v>
      </c>
      <c r="M40" s="42">
        <v>2</v>
      </c>
      <c r="N40" s="43">
        <v>5</v>
      </c>
      <c r="O40" s="50">
        <f t="shared" ref="O40:O41" si="38">M40/L40*100</f>
        <v>28.571428571428569</v>
      </c>
      <c r="P40" s="50">
        <f t="shared" ref="P40:P41" si="39">N40/L40*100</f>
        <v>71.428571428571431</v>
      </c>
      <c r="Q40" s="41">
        <f t="shared" ref="Q40:Q41" si="40">SUM(R40:S40)</f>
        <v>7</v>
      </c>
      <c r="R40" s="42">
        <v>2</v>
      </c>
      <c r="S40" s="43">
        <v>5</v>
      </c>
      <c r="T40" s="50">
        <f t="shared" ref="T40:T41" si="41">R40/Q40*100</f>
        <v>28.571428571428569</v>
      </c>
      <c r="U40" s="50">
        <f t="shared" ref="U40:U41" si="42">S40/Q40*100</f>
        <v>71.428571428571431</v>
      </c>
    </row>
    <row r="41" spans="1:21" ht="22.15" customHeight="1" x14ac:dyDescent="0.25">
      <c r="A41" s="16" t="s">
        <v>3</v>
      </c>
      <c r="B41" s="45">
        <f t="shared" si="29"/>
        <v>15</v>
      </c>
      <c r="C41" s="46">
        <v>2</v>
      </c>
      <c r="D41" s="47">
        <v>13</v>
      </c>
      <c r="E41" s="51">
        <f t="shared" si="21"/>
        <v>13.333333333333334</v>
      </c>
      <c r="F41" s="51">
        <f t="shared" si="33"/>
        <v>86.666666666666671</v>
      </c>
      <c r="G41" s="45">
        <f t="shared" si="34"/>
        <v>29</v>
      </c>
      <c r="H41" s="46">
        <v>5</v>
      </c>
      <c r="I41" s="47">
        <v>24</v>
      </c>
      <c r="J41" s="51">
        <f t="shared" si="35"/>
        <v>17.241379310344829</v>
      </c>
      <c r="K41" s="51">
        <f t="shared" si="36"/>
        <v>82.758620689655174</v>
      </c>
      <c r="L41" s="45">
        <f t="shared" si="37"/>
        <v>29</v>
      </c>
      <c r="M41" s="46">
        <v>5</v>
      </c>
      <c r="N41" s="47">
        <v>24</v>
      </c>
      <c r="O41" s="51">
        <f t="shared" si="38"/>
        <v>17.241379310344829</v>
      </c>
      <c r="P41" s="51">
        <f t="shared" si="39"/>
        <v>82.758620689655174</v>
      </c>
      <c r="Q41" s="45">
        <f t="shared" si="40"/>
        <v>29</v>
      </c>
      <c r="R41" s="46">
        <v>5</v>
      </c>
      <c r="S41" s="47">
        <v>24</v>
      </c>
      <c r="T41" s="51">
        <f t="shared" si="41"/>
        <v>17.241379310344829</v>
      </c>
      <c r="U41" s="51">
        <f t="shared" si="42"/>
        <v>82.758620689655174</v>
      </c>
    </row>
    <row r="42" spans="1:21" ht="22.15" customHeight="1" x14ac:dyDescent="0.25">
      <c r="A42" s="3" t="s">
        <v>7</v>
      </c>
    </row>
    <row r="43" spans="1:21" ht="22.15" customHeight="1" x14ac:dyDescent="0.25">
      <c r="A43" s="3" t="s">
        <v>8</v>
      </c>
    </row>
    <row r="45" spans="1:21" x14ac:dyDescent="0.25">
      <c r="B45" s="4"/>
      <c r="C45" s="4"/>
      <c r="D45" s="4"/>
    </row>
  </sheetData>
  <mergeCells count="66">
    <mergeCell ref="B24:F24"/>
    <mergeCell ref="A25:A27"/>
    <mergeCell ref="B25:B27"/>
    <mergeCell ref="E25:F25"/>
    <mergeCell ref="C26:C27"/>
    <mergeCell ref="D26:D27"/>
    <mergeCell ref="E26:E27"/>
    <mergeCell ref="F26:F27"/>
    <mergeCell ref="B2:Z2"/>
    <mergeCell ref="G4:K4"/>
    <mergeCell ref="V5:V7"/>
    <mergeCell ref="Y5:Z5"/>
    <mergeCell ref="W6:W7"/>
    <mergeCell ref="X6:X7"/>
    <mergeCell ref="Y6:Y7"/>
    <mergeCell ref="Z6:Z7"/>
    <mergeCell ref="O6:O7"/>
    <mergeCell ref="P6:P7"/>
    <mergeCell ref="N6:N7"/>
    <mergeCell ref="M6:M7"/>
    <mergeCell ref="L5:L7"/>
    <mergeCell ref="L4:P4"/>
    <mergeCell ref="O5:P5"/>
    <mergeCell ref="V4:Z4"/>
    <mergeCell ref="B4:F4"/>
    <mergeCell ref="A5:A7"/>
    <mergeCell ref="G5:G7"/>
    <mergeCell ref="J5:K5"/>
    <mergeCell ref="H6:H7"/>
    <mergeCell ref="I6:I7"/>
    <mergeCell ref="J6:J7"/>
    <mergeCell ref="K6:K7"/>
    <mergeCell ref="B5:B7"/>
    <mergeCell ref="E5:F5"/>
    <mergeCell ref="C6:C7"/>
    <mergeCell ref="D6:D7"/>
    <mergeCell ref="E6:E7"/>
    <mergeCell ref="F6:F7"/>
    <mergeCell ref="Q4:U4"/>
    <mergeCell ref="Q5:Q7"/>
    <mergeCell ref="T5:U5"/>
    <mergeCell ref="R6:R7"/>
    <mergeCell ref="S6:S7"/>
    <mergeCell ref="T6:T7"/>
    <mergeCell ref="U6:U7"/>
    <mergeCell ref="G24:K24"/>
    <mergeCell ref="G25:G27"/>
    <mergeCell ref="J25:K25"/>
    <mergeCell ref="H26:H27"/>
    <mergeCell ref="I26:I27"/>
    <mergeCell ref="J26:J27"/>
    <mergeCell ref="K26:K27"/>
    <mergeCell ref="L24:P24"/>
    <mergeCell ref="L25:L27"/>
    <mergeCell ref="O25:P25"/>
    <mergeCell ref="M26:M27"/>
    <mergeCell ref="N26:N27"/>
    <mergeCell ref="O26:O27"/>
    <mergeCell ref="P26:P27"/>
    <mergeCell ref="Q24:U24"/>
    <mergeCell ref="Q25:Q27"/>
    <mergeCell ref="T25:U25"/>
    <mergeCell ref="R26:R27"/>
    <mergeCell ref="S26:S27"/>
    <mergeCell ref="T26:T27"/>
    <mergeCell ref="U26:U27"/>
  </mergeCells>
  <phoneticPr fontId="1" type="noConversion"/>
  <pageMargins left="0.70866141732283472" right="0.70866141732283472" top="0.39370078740157483" bottom="0.39370078740157483" header="0.31496062992125984" footer="0.31496062992125984"/>
  <pageSetup paperSize="9" scale="57" fitToHeight="0" orientation="landscape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>ftc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FAO</dc:creator>
  <cp:lastModifiedBy>吳友升</cp:lastModifiedBy>
  <cp:lastPrinted>2023-08-04T10:38:00Z</cp:lastPrinted>
  <dcterms:created xsi:type="dcterms:W3CDTF">2013-07-15T02:01:20Z</dcterms:created>
  <dcterms:modified xsi:type="dcterms:W3CDTF">2023-08-04T10:38:04Z</dcterms:modified>
</cp:coreProperties>
</file>