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緊急求助鈴" sheetId="1" r:id="rId1"/>
  </sheets>
  <definedNames>
    <definedName name="_xlnm.Print_Titles" localSheetId="0">'緊急求助鈴'!$1:$3</definedName>
  </definedNames>
  <calcPr fullCalcOnLoad="1"/>
</workbook>
</file>

<file path=xl/sharedStrings.xml><?xml version="1.0" encoding="utf-8"?>
<sst xmlns="http://schemas.openxmlformats.org/spreadsheetml/2006/main" count="332" uniqueCount="54">
  <si>
    <t>總計</t>
  </si>
  <si>
    <t>區域別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</si>
  <si>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</si>
  <si>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</si>
  <si>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</si>
  <si>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</si>
  <si>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</si>
  <si>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</si>
  <si>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</si>
  <si>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</si>
  <si>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</si>
  <si>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</si>
  <si>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</si>
  <si>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</si>
  <si>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</si>
  <si>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編製機關：桃園市政府工務局</t>
  </si>
  <si>
    <t>資料來源：依據桃園市各公所資料編製</t>
  </si>
  <si>
    <t>占比(%)</t>
  </si>
  <si>
    <t>女廁</t>
  </si>
  <si>
    <t>總計
(個)</t>
  </si>
  <si>
    <t>男廁</t>
  </si>
  <si>
    <t>男廁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</si>
  <si>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</si>
  <si>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</si>
  <si>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</si>
  <si>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</si>
  <si>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</si>
  <si>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</si>
  <si>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</si>
  <si>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</si>
  <si>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</si>
  <si>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</si>
  <si>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</si>
  <si>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民國105年5月底</t>
  </si>
  <si>
    <t>民國105年底</t>
  </si>
  <si>
    <t>-</t>
  </si>
  <si>
    <t>民國106年底</t>
  </si>
  <si>
    <t>桃園市各區公園廁所緊急求助鈴數量</t>
  </si>
  <si>
    <t>無障礙廁所</t>
  </si>
  <si>
    <t>無障礙/親子共用廁所</t>
  </si>
  <si>
    <t>無障礙/性別友善共用廁所</t>
  </si>
  <si>
    <t>親子廁所</t>
  </si>
  <si>
    <t>性別友善廁所</t>
  </si>
  <si>
    <t>民國107年底</t>
  </si>
  <si>
    <t xml:space="preserve">          -</t>
  </si>
  <si>
    <t xml:space="preserve">         -</t>
  </si>
  <si>
    <t xml:space="preserve">       -</t>
  </si>
  <si>
    <t xml:space="preserve">           -</t>
  </si>
  <si>
    <t xml:space="preserve">        -</t>
  </si>
  <si>
    <t>民國108年底</t>
  </si>
  <si>
    <t>民國109年底</t>
  </si>
  <si>
    <t>項目5</t>
  </si>
  <si>
    <t>民國110年底</t>
  </si>
  <si>
    <t>民國111年底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</si>
</sst>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0.0_);[Red]\(0.0\)"/>
    <numFmt numFmtId="189" formatCode="_-* #,##0.0_-;\-* #,##0.0_-;_-* &quot;-&quot;?_-;_-@_-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1"/>
      <name val="標楷體"/>
      <family val="4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32" fillId="36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3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0" fillId="39" borderId="7" applyNumberFormat="0" applyFont="0" applyAlignment="0" applyProtection="0"/>
    <xf numFmtId="0" fontId="25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9" fillId="42" borderId="0" applyNumberFormat="0" applyBorder="0" applyAlignment="0" applyProtection="0"/>
    <xf numFmtId="0" fontId="29" fillId="43" borderId="0" applyNumberFormat="0" applyBorder="0" applyAlignment="0" applyProtection="0"/>
    <xf numFmtId="0" fontId="9" fillId="44" borderId="0" applyNumberFormat="0" applyBorder="0" applyAlignment="0" applyProtection="0"/>
    <xf numFmtId="0" fontId="29" fillId="45" borderId="0" applyNumberFormat="0" applyBorder="0" applyAlignment="0" applyProtection="0"/>
    <xf numFmtId="0" fontId="9" fillId="46" borderId="0" applyNumberFormat="0" applyBorder="0" applyAlignment="0" applyProtection="0"/>
    <xf numFmtId="0" fontId="29" fillId="47" borderId="0" applyNumberFormat="0" applyBorder="0" applyAlignment="0" applyProtection="0"/>
    <xf numFmtId="0" fontId="9" fillId="29" borderId="0" applyNumberFormat="0" applyBorder="0" applyAlignment="0" applyProtection="0"/>
    <xf numFmtId="0" fontId="29" fillId="48" borderId="0" applyNumberFormat="0" applyBorder="0" applyAlignment="0" applyProtection="0"/>
    <xf numFmtId="0" fontId="9" fillId="31" borderId="0" applyNumberFormat="0" applyBorder="0" applyAlignment="0" applyProtection="0"/>
    <xf numFmtId="0" fontId="29" fillId="49" borderId="0" applyNumberFormat="0" applyBorder="0" applyAlignment="0" applyProtection="0"/>
    <xf numFmtId="0" fontId="9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51" borderId="3" applyNumberFormat="0" applyAlignment="0" applyProtection="0"/>
    <xf numFmtId="0" fontId="20" fillId="13" borderId="4" applyNumberFormat="0" applyAlignment="0" applyProtection="0"/>
    <xf numFmtId="0" fontId="41" fillId="37" borderId="15" applyNumberFormat="0" applyAlignment="0" applyProtection="0"/>
    <xf numFmtId="0" fontId="21" fillId="38" borderId="16" applyNumberFormat="0" applyAlignment="0" applyProtection="0"/>
    <xf numFmtId="0" fontId="42" fillId="52" borderId="17" applyNumberFormat="0" applyAlignment="0" applyProtection="0"/>
    <xf numFmtId="0" fontId="22" fillId="53" borderId="18" applyNumberFormat="0" applyAlignment="0" applyProtection="0"/>
    <xf numFmtId="0" fontId="43" fillId="54" borderId="0" applyNumberFormat="0" applyBorder="0" applyAlignment="0" applyProtection="0"/>
    <xf numFmtId="0" fontId="2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6" fillId="0" borderId="19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0" fontId="6" fillId="0" borderId="21" xfId="55" applyFont="1" applyFill="1" applyBorder="1" applyAlignment="1">
      <alignment horizontal="left"/>
      <protection/>
    </xf>
    <xf numFmtId="177" fontId="7" fillId="0" borderId="0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 quotePrefix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26" xfId="0" applyNumberFormat="1" applyFont="1" applyBorder="1" applyAlignment="1" quotePrefix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188" fontId="7" fillId="0" borderId="23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7" fillId="0" borderId="24" xfId="0" applyNumberFormat="1" applyFont="1" applyBorder="1" applyAlignment="1" quotePrefix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55" applyFont="1" applyFill="1" applyBorder="1" applyAlignment="1">
      <alignment horizontal="left"/>
      <protection/>
    </xf>
    <xf numFmtId="41" fontId="7" fillId="0" borderId="23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 quotePrefix="1">
      <alignment horizontal="right" vertical="center"/>
    </xf>
    <xf numFmtId="189" fontId="7" fillId="0" borderId="26" xfId="0" applyNumberFormat="1" applyFont="1" applyBorder="1" applyAlignment="1">
      <alignment vertical="center"/>
    </xf>
    <xf numFmtId="189" fontId="7" fillId="0" borderId="2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83"/>
  <sheetViews>
    <sheetView tabSelected="1" view="pageLayout" zoomScale="70" zoomScalePageLayoutView="70" workbookViewId="0" topLeftCell="A50">
      <selection activeCell="G82" sqref="G82"/>
    </sheetView>
  </sheetViews>
  <sheetFormatPr defaultColWidth="9.00390625" defaultRowHeight="16.5"/>
  <cols>
    <col min="1" max="1" width="13.625" style="0" customWidth="1"/>
    <col min="2" max="6" width="8.625" style="0" customWidth="1"/>
    <col min="7" max="7" width="9.75390625" style="0" customWidth="1"/>
    <col min="8" max="16" width="8.625" style="0" customWidth="1"/>
    <col min="17" max="17" width="9.375" style="0" customWidth="1"/>
    <col min="18" max="26" width="8.625" style="0" customWidth="1"/>
    <col min="27" max="193" width="9.00390625" style="1" customWidth="1"/>
  </cols>
  <sheetData>
    <row r="1" ht="21">
      <c r="A1" s="37" t="s">
        <v>51</v>
      </c>
    </row>
    <row r="2" spans="1:26" ht="27.75" customHeight="1">
      <c r="A2" s="24"/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7.7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2.5" customHeight="1">
      <c r="A4" s="21"/>
      <c r="B4" s="69" t="s">
        <v>33</v>
      </c>
      <c r="C4" s="69"/>
      <c r="D4" s="69"/>
      <c r="E4" s="69"/>
      <c r="F4" s="69"/>
      <c r="G4" s="56" t="s">
        <v>34</v>
      </c>
      <c r="H4" s="56"/>
      <c r="I4" s="56"/>
      <c r="J4" s="56"/>
      <c r="K4" s="56"/>
      <c r="L4" s="56" t="s">
        <v>36</v>
      </c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1.75" customHeight="1">
      <c r="A5" s="57" t="s">
        <v>1</v>
      </c>
      <c r="B5" s="59" t="s">
        <v>19</v>
      </c>
      <c r="C5" s="2"/>
      <c r="D5" s="3"/>
      <c r="E5" s="63" t="s">
        <v>17</v>
      </c>
      <c r="F5" s="51"/>
      <c r="G5" s="59" t="s">
        <v>19</v>
      </c>
      <c r="H5" s="2"/>
      <c r="I5" s="3"/>
      <c r="J5" s="63" t="s">
        <v>17</v>
      </c>
      <c r="K5" s="51"/>
      <c r="L5" s="59" t="s">
        <v>19</v>
      </c>
      <c r="M5" s="61"/>
      <c r="N5" s="61"/>
      <c r="O5" s="61"/>
      <c r="P5" s="61"/>
      <c r="Q5" s="61"/>
      <c r="R5" s="61"/>
      <c r="S5" s="67"/>
      <c r="T5" s="51" t="s">
        <v>17</v>
      </c>
      <c r="U5" s="62"/>
      <c r="V5" s="62"/>
      <c r="W5" s="62"/>
      <c r="X5" s="62"/>
      <c r="Y5" s="62"/>
      <c r="Z5" s="62"/>
    </row>
    <row r="6" spans="1:26" ht="21.75" customHeight="1">
      <c r="A6" s="58"/>
      <c r="B6" s="60"/>
      <c r="C6" s="63" t="s">
        <v>20</v>
      </c>
      <c r="D6" s="63" t="s">
        <v>18</v>
      </c>
      <c r="E6" s="63" t="s">
        <v>21</v>
      </c>
      <c r="F6" s="51" t="s">
        <v>18</v>
      </c>
      <c r="G6" s="60"/>
      <c r="H6" s="63" t="s">
        <v>20</v>
      </c>
      <c r="I6" s="63" t="s">
        <v>18</v>
      </c>
      <c r="J6" s="63" t="s">
        <v>20</v>
      </c>
      <c r="K6" s="51" t="s">
        <v>18</v>
      </c>
      <c r="L6" s="60"/>
      <c r="M6" s="63" t="s">
        <v>20</v>
      </c>
      <c r="N6" s="63" t="s">
        <v>18</v>
      </c>
      <c r="O6" s="52" t="s">
        <v>38</v>
      </c>
      <c r="P6" s="65" t="s">
        <v>39</v>
      </c>
      <c r="Q6" s="65" t="s">
        <v>40</v>
      </c>
      <c r="R6" s="52" t="s">
        <v>41</v>
      </c>
      <c r="S6" s="52" t="s">
        <v>42</v>
      </c>
      <c r="T6" s="63" t="s">
        <v>20</v>
      </c>
      <c r="U6" s="51" t="s">
        <v>18</v>
      </c>
      <c r="V6" s="52" t="s">
        <v>38</v>
      </c>
      <c r="W6" s="65" t="s">
        <v>39</v>
      </c>
      <c r="X6" s="65" t="s">
        <v>40</v>
      </c>
      <c r="Y6" s="52" t="s">
        <v>41</v>
      </c>
      <c r="Z6" s="54" t="s">
        <v>42</v>
      </c>
    </row>
    <row r="7" spans="1:26" ht="21.75" customHeight="1">
      <c r="A7" s="58"/>
      <c r="B7" s="60"/>
      <c r="C7" s="64"/>
      <c r="D7" s="64"/>
      <c r="E7" s="63"/>
      <c r="F7" s="51"/>
      <c r="G7" s="60"/>
      <c r="H7" s="64"/>
      <c r="I7" s="64"/>
      <c r="J7" s="63"/>
      <c r="K7" s="51"/>
      <c r="L7" s="60"/>
      <c r="M7" s="64"/>
      <c r="N7" s="64"/>
      <c r="O7" s="53"/>
      <c r="P7" s="66"/>
      <c r="Q7" s="66"/>
      <c r="R7" s="53"/>
      <c r="S7" s="53"/>
      <c r="T7" s="63"/>
      <c r="U7" s="51"/>
      <c r="V7" s="53"/>
      <c r="W7" s="66"/>
      <c r="X7" s="66"/>
      <c r="Y7" s="53"/>
      <c r="Z7" s="55"/>
    </row>
    <row r="8" spans="1:26" ht="21.75" customHeight="1">
      <c r="A8" s="12" t="s">
        <v>0</v>
      </c>
      <c r="B8" s="6">
        <f>C8+D8</f>
        <v>63</v>
      </c>
      <c r="C8" s="7">
        <f>SUM(C9:C21)</f>
        <v>15</v>
      </c>
      <c r="D8" s="7">
        <f>SUM(D9:D21)</f>
        <v>48</v>
      </c>
      <c r="E8" s="8">
        <f>C8/B8*100</f>
        <v>23.809523809523807</v>
      </c>
      <c r="F8" s="8">
        <f>D8/B8*100</f>
        <v>76.19047619047619</v>
      </c>
      <c r="G8" s="22">
        <f>H8+I8</f>
        <v>80</v>
      </c>
      <c r="H8" s="7">
        <f>SUM(H9:H21)</f>
        <v>36</v>
      </c>
      <c r="I8" s="7">
        <f>SUM(I9:I21)</f>
        <v>44</v>
      </c>
      <c r="J8" s="8">
        <f>H8/G8*100</f>
        <v>45</v>
      </c>
      <c r="K8" s="8">
        <f>I8/G8*100</f>
        <v>55.00000000000001</v>
      </c>
      <c r="L8" s="22">
        <f>SUM(M8:S8)</f>
        <v>156</v>
      </c>
      <c r="M8" s="7">
        <f aca="true" t="shared" si="0" ref="M8:S8">SUM(M9:M21)</f>
        <v>28</v>
      </c>
      <c r="N8" s="7">
        <f t="shared" si="0"/>
        <v>80</v>
      </c>
      <c r="O8" s="7">
        <f t="shared" si="0"/>
        <v>18</v>
      </c>
      <c r="P8" s="7">
        <f t="shared" si="0"/>
        <v>22</v>
      </c>
      <c r="Q8" s="7">
        <f t="shared" si="0"/>
        <v>5</v>
      </c>
      <c r="R8" s="7">
        <f t="shared" si="0"/>
        <v>1</v>
      </c>
      <c r="S8" s="7">
        <f t="shared" si="0"/>
        <v>2</v>
      </c>
      <c r="T8" s="33">
        <f>M8/L8*100</f>
        <v>17.94871794871795</v>
      </c>
      <c r="U8" s="33">
        <f>N8/L8*100</f>
        <v>51.28205128205128</v>
      </c>
      <c r="V8" s="33">
        <f>O8/L8*100</f>
        <v>11.538461538461538</v>
      </c>
      <c r="W8" s="33">
        <f>P8/L8*100</f>
        <v>14.102564102564102</v>
      </c>
      <c r="X8" s="33">
        <f>Q8/L8*100</f>
        <v>3.205128205128205</v>
      </c>
      <c r="Y8" s="8">
        <f>R8/L8*100</f>
        <v>0.641025641025641</v>
      </c>
      <c r="Z8" s="8">
        <f>S8/L8*100</f>
        <v>1.282051282051282</v>
      </c>
    </row>
    <row r="9" spans="1:26" ht="21.75" customHeight="1">
      <c r="A9" s="14" t="s">
        <v>2</v>
      </c>
      <c r="B9" s="9">
        <f>C9+D9</f>
        <v>13</v>
      </c>
      <c r="C9" s="16">
        <v>5</v>
      </c>
      <c r="D9" s="17">
        <v>8</v>
      </c>
      <c r="E9" s="5">
        <f aca="true" t="shared" si="1" ref="E9:E21">C9/B9*100</f>
        <v>38.46153846153847</v>
      </c>
      <c r="F9" s="5">
        <f aca="true" t="shared" si="2" ref="F9:F18">D9/B9*100</f>
        <v>61.53846153846154</v>
      </c>
      <c r="G9" s="20">
        <f>H9+I9</f>
        <v>31</v>
      </c>
      <c r="H9" s="16">
        <v>16</v>
      </c>
      <c r="I9" s="17">
        <v>15</v>
      </c>
      <c r="J9" s="5">
        <f>H9/G9*100</f>
        <v>51.61290322580645</v>
      </c>
      <c r="K9" s="5">
        <f>I9/G9*100</f>
        <v>48.38709677419355</v>
      </c>
      <c r="L9" s="20">
        <f aca="true" t="shared" si="3" ref="L9:L21">SUM(M9:S9)</f>
        <v>66</v>
      </c>
      <c r="M9" s="26">
        <v>10</v>
      </c>
      <c r="N9" s="27">
        <v>35</v>
      </c>
      <c r="O9" s="27">
        <v>0</v>
      </c>
      <c r="P9" s="27">
        <v>16</v>
      </c>
      <c r="Q9" s="27">
        <v>5</v>
      </c>
      <c r="R9" s="27">
        <v>0</v>
      </c>
      <c r="S9" s="27">
        <v>0</v>
      </c>
      <c r="T9" s="34">
        <f aca="true" t="shared" si="4" ref="T9:T18">M9/L9*100</f>
        <v>15.151515151515152</v>
      </c>
      <c r="U9" s="34">
        <f aca="true" t="shared" si="5" ref="U9:U18">N9/L9*100</f>
        <v>53.03030303030303</v>
      </c>
      <c r="V9" s="27">
        <v>0</v>
      </c>
      <c r="W9" s="34">
        <f>P9/L9*100</f>
        <v>24.242424242424242</v>
      </c>
      <c r="X9" s="34">
        <f>Q9/L9*100</f>
        <v>7.575757575757576</v>
      </c>
      <c r="Y9" s="27">
        <v>0</v>
      </c>
      <c r="Z9" s="27">
        <v>0</v>
      </c>
    </row>
    <row r="10" spans="1:26" ht="21.75" customHeight="1">
      <c r="A10" s="14" t="s">
        <v>3</v>
      </c>
      <c r="B10" s="9">
        <f aca="true" t="shared" si="6" ref="B10:B18">C10+D10</f>
        <v>18</v>
      </c>
      <c r="C10" s="17">
        <v>4</v>
      </c>
      <c r="D10" s="17">
        <v>14</v>
      </c>
      <c r="E10" s="5">
        <f t="shared" si="1"/>
        <v>22.22222222222222</v>
      </c>
      <c r="F10" s="5">
        <f t="shared" si="2"/>
        <v>77.77777777777779</v>
      </c>
      <c r="G10" s="20">
        <f>H10+I10</f>
        <v>20</v>
      </c>
      <c r="H10" s="17">
        <v>5</v>
      </c>
      <c r="I10" s="17">
        <v>15</v>
      </c>
      <c r="J10" s="5">
        <f>H10/G10*100</f>
        <v>25</v>
      </c>
      <c r="K10" s="5">
        <f>I10/G10*100</f>
        <v>75</v>
      </c>
      <c r="L10" s="20">
        <f t="shared" si="3"/>
        <v>28</v>
      </c>
      <c r="M10" s="28">
        <v>6</v>
      </c>
      <c r="N10" s="28">
        <v>16</v>
      </c>
      <c r="O10" s="27">
        <v>6</v>
      </c>
      <c r="P10" s="27">
        <v>0</v>
      </c>
      <c r="Q10" s="27">
        <v>0</v>
      </c>
      <c r="R10" s="27">
        <v>0</v>
      </c>
      <c r="S10" s="27">
        <v>0</v>
      </c>
      <c r="T10" s="34">
        <f t="shared" si="4"/>
        <v>21.428571428571427</v>
      </c>
      <c r="U10" s="34">
        <f t="shared" si="5"/>
        <v>57.14285714285714</v>
      </c>
      <c r="V10" s="34">
        <f aca="true" t="shared" si="7" ref="V10:V20">O10/L10*100</f>
        <v>21.428571428571427</v>
      </c>
      <c r="W10" s="27">
        <v>0</v>
      </c>
      <c r="X10" s="27">
        <v>0</v>
      </c>
      <c r="Y10" s="27">
        <v>0</v>
      </c>
      <c r="Z10" s="27">
        <v>0</v>
      </c>
    </row>
    <row r="11" spans="1:27" ht="21.75" customHeight="1">
      <c r="A11" s="14" t="s">
        <v>4</v>
      </c>
      <c r="B11" s="20" t="s">
        <v>26</v>
      </c>
      <c r="C11" s="17" t="s">
        <v>28</v>
      </c>
      <c r="D11" s="17" t="s">
        <v>29</v>
      </c>
      <c r="E11" s="15" t="s">
        <v>22</v>
      </c>
      <c r="F11" s="15" t="s">
        <v>22</v>
      </c>
      <c r="G11" s="20" t="s">
        <v>35</v>
      </c>
      <c r="H11" s="17" t="s">
        <v>35</v>
      </c>
      <c r="I11" s="17" t="s">
        <v>35</v>
      </c>
      <c r="J11" s="5" t="s">
        <v>35</v>
      </c>
      <c r="K11" s="5" t="s">
        <v>35</v>
      </c>
      <c r="L11" s="20" t="s">
        <v>22</v>
      </c>
      <c r="M11" s="28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5" t="s">
        <v>22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/>
    </row>
    <row r="12" spans="1:26" ht="21.75" customHeight="1">
      <c r="A12" s="14" t="s">
        <v>5</v>
      </c>
      <c r="B12" s="20" t="s">
        <v>26</v>
      </c>
      <c r="C12" s="17" t="s">
        <v>28</v>
      </c>
      <c r="D12" s="17" t="s">
        <v>29</v>
      </c>
      <c r="E12" s="15" t="s">
        <v>22</v>
      </c>
      <c r="F12" s="15" t="s">
        <v>22</v>
      </c>
      <c r="G12" s="20" t="s">
        <v>35</v>
      </c>
      <c r="H12" s="17" t="s">
        <v>35</v>
      </c>
      <c r="I12" s="17" t="s">
        <v>35</v>
      </c>
      <c r="J12" s="5" t="s">
        <v>35</v>
      </c>
      <c r="K12" s="5" t="s">
        <v>35</v>
      </c>
      <c r="L12" s="20">
        <f t="shared" si="3"/>
        <v>8</v>
      </c>
      <c r="M12" s="28">
        <v>1</v>
      </c>
      <c r="N12" s="28">
        <v>2</v>
      </c>
      <c r="O12" s="27">
        <v>0</v>
      </c>
      <c r="P12" s="27">
        <v>5</v>
      </c>
      <c r="Q12" s="27">
        <v>0</v>
      </c>
      <c r="R12" s="27">
        <v>0</v>
      </c>
      <c r="S12" s="27">
        <v>0</v>
      </c>
      <c r="T12" s="34">
        <f t="shared" si="4"/>
        <v>12.5</v>
      </c>
      <c r="U12" s="34">
        <f t="shared" si="5"/>
        <v>25</v>
      </c>
      <c r="V12" s="27">
        <v>0</v>
      </c>
      <c r="W12" s="34">
        <f>P12/L12*100</f>
        <v>62.5</v>
      </c>
      <c r="X12" s="27">
        <v>0</v>
      </c>
      <c r="Y12" s="27">
        <v>0</v>
      </c>
      <c r="Z12" s="27">
        <v>0</v>
      </c>
    </row>
    <row r="13" spans="1:26" ht="21.75" customHeight="1">
      <c r="A13" s="14" t="s">
        <v>6</v>
      </c>
      <c r="B13" s="9">
        <f t="shared" si="6"/>
        <v>19</v>
      </c>
      <c r="C13" s="16">
        <v>3</v>
      </c>
      <c r="D13" s="17">
        <v>16</v>
      </c>
      <c r="E13" s="5">
        <f t="shared" si="1"/>
        <v>15.789473684210526</v>
      </c>
      <c r="F13" s="5">
        <f t="shared" si="2"/>
        <v>84.21052631578947</v>
      </c>
      <c r="G13" s="20">
        <f>H13+I13</f>
        <v>13</v>
      </c>
      <c r="H13" s="16">
        <v>9</v>
      </c>
      <c r="I13" s="17">
        <v>4</v>
      </c>
      <c r="J13" s="5">
        <f>H13/G13*100</f>
        <v>69.23076923076923</v>
      </c>
      <c r="K13" s="5">
        <f>I13/G13*100</f>
        <v>30.76923076923077</v>
      </c>
      <c r="L13" s="20">
        <f t="shared" si="3"/>
        <v>16</v>
      </c>
      <c r="M13" s="29">
        <v>3</v>
      </c>
      <c r="N13" s="28">
        <v>13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34">
        <f t="shared" si="4"/>
        <v>18.75</v>
      </c>
      <c r="U13" s="34">
        <f t="shared" si="5"/>
        <v>81.25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</row>
    <row r="14" spans="1:26" ht="21.75" customHeight="1">
      <c r="A14" s="14" t="s">
        <v>7</v>
      </c>
      <c r="B14" s="20" t="s">
        <v>27</v>
      </c>
      <c r="C14" s="16" t="s">
        <v>30</v>
      </c>
      <c r="D14" s="17" t="s">
        <v>31</v>
      </c>
      <c r="E14" s="15" t="s">
        <v>23</v>
      </c>
      <c r="F14" s="15" t="s">
        <v>23</v>
      </c>
      <c r="G14" s="20">
        <f>H14+I14</f>
        <v>2</v>
      </c>
      <c r="H14" s="16">
        <v>1</v>
      </c>
      <c r="I14" s="17">
        <v>1</v>
      </c>
      <c r="J14" s="5">
        <f>H14/G14*100</f>
        <v>50</v>
      </c>
      <c r="K14" s="5">
        <f>I14/G14*100</f>
        <v>50</v>
      </c>
      <c r="L14" s="20">
        <f t="shared" si="3"/>
        <v>6</v>
      </c>
      <c r="M14" s="29">
        <v>0</v>
      </c>
      <c r="N14" s="28">
        <v>0</v>
      </c>
      <c r="O14" s="27">
        <v>6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34">
        <f t="shared" si="7"/>
        <v>100</v>
      </c>
      <c r="W14" s="27">
        <v>0</v>
      </c>
      <c r="X14" s="27">
        <v>0</v>
      </c>
      <c r="Y14" s="27">
        <v>0</v>
      </c>
      <c r="Z14" s="27">
        <v>0</v>
      </c>
    </row>
    <row r="15" spans="1:26" ht="21.75" customHeight="1">
      <c r="A15" s="14" t="s">
        <v>8</v>
      </c>
      <c r="B15" s="20" t="s">
        <v>27</v>
      </c>
      <c r="C15" s="16" t="s">
        <v>30</v>
      </c>
      <c r="D15" s="17" t="s">
        <v>31</v>
      </c>
      <c r="E15" s="15" t="s">
        <v>23</v>
      </c>
      <c r="F15" s="15" t="s">
        <v>23</v>
      </c>
      <c r="G15" s="20" t="s">
        <v>35</v>
      </c>
      <c r="H15" s="16" t="s">
        <v>35</v>
      </c>
      <c r="I15" s="17" t="s">
        <v>35</v>
      </c>
      <c r="J15" s="5" t="s">
        <v>35</v>
      </c>
      <c r="K15" s="5" t="s">
        <v>35</v>
      </c>
      <c r="L15" s="20">
        <f t="shared" si="3"/>
        <v>11</v>
      </c>
      <c r="M15" s="29">
        <v>5</v>
      </c>
      <c r="N15" s="28">
        <v>6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34">
        <f t="shared" si="4"/>
        <v>45.45454545454545</v>
      </c>
      <c r="U15" s="34">
        <f t="shared" si="5"/>
        <v>54.54545454545454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</row>
    <row r="16" spans="1:26" ht="21.75" customHeight="1">
      <c r="A16" s="14" t="s">
        <v>9</v>
      </c>
      <c r="B16" s="9">
        <f t="shared" si="6"/>
        <v>2</v>
      </c>
      <c r="C16" s="17">
        <v>1</v>
      </c>
      <c r="D16" s="17">
        <v>1</v>
      </c>
      <c r="E16" s="5">
        <f t="shared" si="1"/>
        <v>50</v>
      </c>
      <c r="F16" s="5">
        <f t="shared" si="2"/>
        <v>50</v>
      </c>
      <c r="G16" s="20">
        <f>H16+I16</f>
        <v>2</v>
      </c>
      <c r="H16" s="17">
        <v>1</v>
      </c>
      <c r="I16" s="17">
        <v>1</v>
      </c>
      <c r="J16" s="5">
        <f>H16/G16*100</f>
        <v>50</v>
      </c>
      <c r="K16" s="5">
        <f>I16/G16*100</f>
        <v>50</v>
      </c>
      <c r="L16" s="20">
        <f t="shared" si="3"/>
        <v>4</v>
      </c>
      <c r="M16" s="28">
        <v>1</v>
      </c>
      <c r="N16" s="28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34">
        <f t="shared" si="4"/>
        <v>25</v>
      </c>
      <c r="U16" s="34">
        <f t="shared" si="5"/>
        <v>25</v>
      </c>
      <c r="V16" s="34">
        <f t="shared" si="7"/>
        <v>50</v>
      </c>
      <c r="W16" s="27">
        <v>0</v>
      </c>
      <c r="X16" s="27">
        <v>0</v>
      </c>
      <c r="Y16" s="27">
        <v>0</v>
      </c>
      <c r="Z16" s="27">
        <v>0</v>
      </c>
    </row>
    <row r="17" spans="1:26" ht="21.75" customHeight="1">
      <c r="A17" s="14" t="s">
        <v>10</v>
      </c>
      <c r="B17" s="9">
        <v>1</v>
      </c>
      <c r="C17" s="16" t="s">
        <v>31</v>
      </c>
      <c r="D17" s="17">
        <v>1</v>
      </c>
      <c r="E17" s="5" t="s">
        <v>25</v>
      </c>
      <c r="F17" s="5">
        <f t="shared" si="2"/>
        <v>100</v>
      </c>
      <c r="G17" s="20">
        <v>1</v>
      </c>
      <c r="H17" s="16">
        <v>1</v>
      </c>
      <c r="I17" s="17" t="s">
        <v>35</v>
      </c>
      <c r="J17" s="5">
        <f>H17/G17*100</f>
        <v>100</v>
      </c>
      <c r="K17" s="5" t="s">
        <v>35</v>
      </c>
      <c r="L17" s="20">
        <f t="shared" si="3"/>
        <v>1</v>
      </c>
      <c r="M17" s="29">
        <v>0</v>
      </c>
      <c r="N17" s="28">
        <v>0</v>
      </c>
      <c r="O17" s="27">
        <v>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34">
        <f t="shared" si="7"/>
        <v>100</v>
      </c>
      <c r="W17" s="27">
        <v>0</v>
      </c>
      <c r="X17" s="27">
        <v>0</v>
      </c>
      <c r="Y17" s="27">
        <v>0</v>
      </c>
      <c r="Z17" s="27">
        <v>0</v>
      </c>
    </row>
    <row r="18" spans="1:26" ht="21.75" customHeight="1">
      <c r="A18" s="14" t="s">
        <v>11</v>
      </c>
      <c r="B18" s="9">
        <f t="shared" si="6"/>
        <v>9</v>
      </c>
      <c r="C18" s="17">
        <v>1</v>
      </c>
      <c r="D18" s="17">
        <v>8</v>
      </c>
      <c r="E18" s="5">
        <f t="shared" si="1"/>
        <v>11.11111111111111</v>
      </c>
      <c r="F18" s="5">
        <f t="shared" si="2"/>
        <v>88.88888888888889</v>
      </c>
      <c r="G18" s="20">
        <f>H18+I18</f>
        <v>9</v>
      </c>
      <c r="H18" s="17">
        <v>2</v>
      </c>
      <c r="I18" s="17">
        <v>7</v>
      </c>
      <c r="J18" s="5">
        <f>H18/G18*100</f>
        <v>22.22222222222222</v>
      </c>
      <c r="K18" s="5">
        <f>I18/G18*100</f>
        <v>77.77777777777779</v>
      </c>
      <c r="L18" s="20">
        <f t="shared" si="3"/>
        <v>12</v>
      </c>
      <c r="M18" s="28">
        <v>2</v>
      </c>
      <c r="N18" s="28">
        <v>7</v>
      </c>
      <c r="O18" s="27">
        <v>2</v>
      </c>
      <c r="P18" s="27">
        <v>0</v>
      </c>
      <c r="Q18" s="27">
        <v>0</v>
      </c>
      <c r="R18" s="27">
        <v>1</v>
      </c>
      <c r="S18" s="27">
        <v>0</v>
      </c>
      <c r="T18" s="34">
        <f t="shared" si="4"/>
        <v>16.666666666666664</v>
      </c>
      <c r="U18" s="34">
        <f t="shared" si="5"/>
        <v>58.333333333333336</v>
      </c>
      <c r="V18" s="34">
        <f t="shared" si="7"/>
        <v>16.666666666666664</v>
      </c>
      <c r="W18" s="27">
        <v>0</v>
      </c>
      <c r="X18" s="27">
        <v>0</v>
      </c>
      <c r="Y18" s="5">
        <f>R18/L18*100</f>
        <v>8.333333333333332</v>
      </c>
      <c r="Z18" s="27">
        <v>0</v>
      </c>
    </row>
    <row r="19" spans="1:26" ht="21.75" customHeight="1">
      <c r="A19" s="14" t="s">
        <v>12</v>
      </c>
      <c r="B19" s="20" t="s">
        <v>22</v>
      </c>
      <c r="C19" s="16" t="s">
        <v>29</v>
      </c>
      <c r="D19" s="17" t="s">
        <v>32</v>
      </c>
      <c r="E19" s="15" t="s">
        <v>24</v>
      </c>
      <c r="F19" s="15" t="s">
        <v>24</v>
      </c>
      <c r="G19" s="20" t="s">
        <v>35</v>
      </c>
      <c r="H19" s="16" t="s">
        <v>35</v>
      </c>
      <c r="I19" s="17" t="s">
        <v>35</v>
      </c>
      <c r="J19" s="5" t="s">
        <v>35</v>
      </c>
      <c r="K19" s="5" t="s">
        <v>35</v>
      </c>
      <c r="L19" s="20" t="s">
        <v>22</v>
      </c>
      <c r="M19" s="29">
        <v>0</v>
      </c>
      <c r="N19" s="28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21.75" customHeight="1">
      <c r="A20" s="14" t="s">
        <v>13</v>
      </c>
      <c r="B20" s="20" t="s">
        <v>22</v>
      </c>
      <c r="C20" s="16" t="s">
        <v>29</v>
      </c>
      <c r="D20" s="17" t="s">
        <v>32</v>
      </c>
      <c r="E20" s="15" t="s">
        <v>24</v>
      </c>
      <c r="F20" s="15" t="s">
        <v>24</v>
      </c>
      <c r="G20" s="20" t="s">
        <v>35</v>
      </c>
      <c r="H20" s="16" t="s">
        <v>35</v>
      </c>
      <c r="I20" s="17" t="s">
        <v>35</v>
      </c>
      <c r="J20" s="5" t="s">
        <v>35</v>
      </c>
      <c r="K20" s="5" t="s">
        <v>35</v>
      </c>
      <c r="L20" s="20">
        <f t="shared" si="3"/>
        <v>2</v>
      </c>
      <c r="M20" s="29">
        <v>0</v>
      </c>
      <c r="N20" s="28">
        <v>0</v>
      </c>
      <c r="O20" s="27">
        <v>1</v>
      </c>
      <c r="P20" s="27">
        <v>0</v>
      </c>
      <c r="Q20" s="27">
        <v>0</v>
      </c>
      <c r="R20" s="27">
        <v>0</v>
      </c>
      <c r="S20" s="27">
        <v>1</v>
      </c>
      <c r="T20" s="27">
        <v>0</v>
      </c>
      <c r="U20" s="27">
        <v>0</v>
      </c>
      <c r="V20" s="34">
        <f t="shared" si="7"/>
        <v>50</v>
      </c>
      <c r="W20" s="27">
        <v>0</v>
      </c>
      <c r="X20" s="27">
        <v>0</v>
      </c>
      <c r="Y20" s="27">
        <v>0</v>
      </c>
      <c r="Z20" s="5">
        <f>S20/L20*100</f>
        <v>50</v>
      </c>
    </row>
    <row r="21" spans="1:26" ht="21.75" customHeight="1">
      <c r="A21" s="13" t="s">
        <v>14</v>
      </c>
      <c r="B21" s="10">
        <v>1</v>
      </c>
      <c r="C21" s="18">
        <v>1</v>
      </c>
      <c r="D21" s="19" t="s">
        <v>30</v>
      </c>
      <c r="E21" s="11">
        <f t="shared" si="1"/>
        <v>100</v>
      </c>
      <c r="F21" s="11" t="s">
        <v>22</v>
      </c>
      <c r="G21" s="23">
        <f>H21+I21</f>
        <v>2</v>
      </c>
      <c r="H21" s="18">
        <v>1</v>
      </c>
      <c r="I21" s="19">
        <v>1</v>
      </c>
      <c r="J21" s="11">
        <f>H21/G21*100</f>
        <v>50</v>
      </c>
      <c r="K21" s="11">
        <f>I21/G21*100</f>
        <v>50</v>
      </c>
      <c r="L21" s="23">
        <f t="shared" si="3"/>
        <v>2</v>
      </c>
      <c r="M21" s="30">
        <v>0</v>
      </c>
      <c r="N21" s="31">
        <v>0</v>
      </c>
      <c r="O21" s="32">
        <v>0</v>
      </c>
      <c r="P21" s="32">
        <v>1</v>
      </c>
      <c r="Q21" s="32">
        <v>0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6">
        <f>P21/L21*100</f>
        <v>50</v>
      </c>
      <c r="X21" s="32">
        <v>0</v>
      </c>
      <c r="Y21" s="32">
        <v>0</v>
      </c>
      <c r="Z21" s="11">
        <f>S21/L21*100</f>
        <v>50</v>
      </c>
    </row>
    <row r="22" ht="44.25" customHeight="1"/>
    <row r="23" spans="1:31" ht="21.75" customHeight="1">
      <c r="A23" s="21"/>
      <c r="B23" s="56" t="s">
        <v>43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 t="s">
        <v>49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40"/>
      <c r="AC23" s="40"/>
      <c r="AD23" s="40"/>
      <c r="AE23" s="40"/>
    </row>
    <row r="24" spans="1:31" ht="21.75" customHeight="1">
      <c r="A24" s="57" t="s">
        <v>1</v>
      </c>
      <c r="B24" s="59" t="s">
        <v>19</v>
      </c>
      <c r="C24" s="61"/>
      <c r="D24" s="61"/>
      <c r="E24" s="61"/>
      <c r="F24" s="61"/>
      <c r="G24" s="61"/>
      <c r="H24" s="61"/>
      <c r="I24" s="67"/>
      <c r="J24" s="51" t="s">
        <v>17</v>
      </c>
      <c r="K24" s="62"/>
      <c r="L24" s="62"/>
      <c r="M24" s="62"/>
      <c r="N24" s="62"/>
      <c r="O24" s="62"/>
      <c r="P24" s="62"/>
      <c r="Q24" s="59" t="s">
        <v>19</v>
      </c>
      <c r="R24" s="61"/>
      <c r="S24" s="61"/>
      <c r="T24" s="61"/>
      <c r="U24" s="61"/>
      <c r="V24" s="61"/>
      <c r="W24" s="51" t="s">
        <v>17</v>
      </c>
      <c r="X24" s="62"/>
      <c r="Y24" s="62"/>
      <c r="Z24" s="62"/>
      <c r="AA24" s="62"/>
      <c r="AB24" s="41"/>
      <c r="AC24" s="41"/>
      <c r="AD24" s="41"/>
      <c r="AE24" s="41"/>
    </row>
    <row r="25" spans="1:193" ht="21.75" customHeight="1">
      <c r="A25" s="58"/>
      <c r="B25" s="60"/>
      <c r="C25" s="63" t="s">
        <v>20</v>
      </c>
      <c r="D25" s="63" t="s">
        <v>18</v>
      </c>
      <c r="E25" s="52" t="s">
        <v>38</v>
      </c>
      <c r="F25" s="65" t="s">
        <v>39</v>
      </c>
      <c r="G25" s="65" t="s">
        <v>40</v>
      </c>
      <c r="H25" s="52" t="s">
        <v>41</v>
      </c>
      <c r="I25" s="52" t="s">
        <v>42</v>
      </c>
      <c r="J25" s="63" t="s">
        <v>20</v>
      </c>
      <c r="K25" s="51" t="s">
        <v>18</v>
      </c>
      <c r="L25" s="52" t="s">
        <v>38</v>
      </c>
      <c r="M25" s="65" t="s">
        <v>39</v>
      </c>
      <c r="N25" s="65" t="s">
        <v>40</v>
      </c>
      <c r="O25" s="52" t="s">
        <v>41</v>
      </c>
      <c r="P25" s="54" t="s">
        <v>42</v>
      </c>
      <c r="Q25" s="60"/>
      <c r="R25" s="63" t="s">
        <v>20</v>
      </c>
      <c r="S25" s="63" t="s">
        <v>18</v>
      </c>
      <c r="T25" s="52" t="s">
        <v>38</v>
      </c>
      <c r="U25" s="52" t="s">
        <v>41</v>
      </c>
      <c r="V25" s="52" t="s">
        <v>42</v>
      </c>
      <c r="W25" s="63" t="s">
        <v>20</v>
      </c>
      <c r="X25" s="51" t="s">
        <v>18</v>
      </c>
      <c r="Y25" s="52" t="s">
        <v>38</v>
      </c>
      <c r="Z25" s="52" t="s">
        <v>41</v>
      </c>
      <c r="AA25" s="54" t="s">
        <v>42</v>
      </c>
      <c r="GH25"/>
      <c r="GI25"/>
      <c r="GJ25"/>
      <c r="GK25"/>
    </row>
    <row r="26" spans="1:193" ht="21.75" customHeight="1">
      <c r="A26" s="58"/>
      <c r="B26" s="60"/>
      <c r="C26" s="64"/>
      <c r="D26" s="64"/>
      <c r="E26" s="53"/>
      <c r="F26" s="66"/>
      <c r="G26" s="66"/>
      <c r="H26" s="53"/>
      <c r="I26" s="53"/>
      <c r="J26" s="63"/>
      <c r="K26" s="51"/>
      <c r="L26" s="53"/>
      <c r="M26" s="66"/>
      <c r="N26" s="66"/>
      <c r="O26" s="53"/>
      <c r="P26" s="55"/>
      <c r="Q26" s="60"/>
      <c r="R26" s="64"/>
      <c r="S26" s="64"/>
      <c r="T26" s="53"/>
      <c r="U26" s="53"/>
      <c r="V26" s="53"/>
      <c r="W26" s="63"/>
      <c r="X26" s="51"/>
      <c r="Y26" s="53"/>
      <c r="Z26" s="53"/>
      <c r="AA26" s="55"/>
      <c r="GH26"/>
      <c r="GI26"/>
      <c r="GJ26"/>
      <c r="GK26"/>
    </row>
    <row r="27" spans="1:193" ht="21.75" customHeight="1">
      <c r="A27" s="12" t="s">
        <v>0</v>
      </c>
      <c r="B27" s="22">
        <f>SUM(C27:I27)</f>
        <v>392</v>
      </c>
      <c r="C27" s="7">
        <f aca="true" t="shared" si="8" ref="C27:I27">SUM(C28:C40)</f>
        <v>79</v>
      </c>
      <c r="D27" s="7">
        <f t="shared" si="8"/>
        <v>187</v>
      </c>
      <c r="E27" s="7">
        <f t="shared" si="8"/>
        <v>80</v>
      </c>
      <c r="F27" s="27" t="s">
        <v>44</v>
      </c>
      <c r="G27" s="27" t="s">
        <v>45</v>
      </c>
      <c r="H27" s="7">
        <f t="shared" si="8"/>
        <v>29</v>
      </c>
      <c r="I27" s="7">
        <f t="shared" si="8"/>
        <v>17</v>
      </c>
      <c r="J27" s="33">
        <f>C27/B27*100</f>
        <v>20.153061224489797</v>
      </c>
      <c r="K27" s="33">
        <f>D27/B27*100</f>
        <v>47.704081632653065</v>
      </c>
      <c r="L27" s="33">
        <f aca="true" t="shared" si="9" ref="L27:L33">E27/B27*100</f>
        <v>20.408163265306122</v>
      </c>
      <c r="M27" s="27" t="s">
        <v>44</v>
      </c>
      <c r="N27" s="27" t="s">
        <v>44</v>
      </c>
      <c r="O27" s="8">
        <f>H27/B27*100</f>
        <v>7.3979591836734695</v>
      </c>
      <c r="P27" s="8">
        <f>I27/B27*100</f>
        <v>4.336734693877551</v>
      </c>
      <c r="Q27" s="22">
        <f aca="true" t="shared" si="10" ref="Q27:V27">SUM(Q28:Q40)</f>
        <v>578</v>
      </c>
      <c r="R27" s="39">
        <f t="shared" si="10"/>
        <v>132</v>
      </c>
      <c r="S27" s="39">
        <f t="shared" si="10"/>
        <v>270</v>
      </c>
      <c r="T27" s="39">
        <f t="shared" si="10"/>
        <v>153</v>
      </c>
      <c r="U27" s="39">
        <f t="shared" si="10"/>
        <v>4</v>
      </c>
      <c r="V27" s="39">
        <f t="shared" si="10"/>
        <v>19</v>
      </c>
      <c r="W27" s="33">
        <f aca="true" t="shared" si="11" ref="W27:W37">R27/Q27*100</f>
        <v>22.837370242214533</v>
      </c>
      <c r="X27" s="33">
        <f aca="true" t="shared" si="12" ref="X27:X37">S27/Q27*100</f>
        <v>46.71280276816609</v>
      </c>
      <c r="Y27" s="34">
        <f aca="true" t="shared" si="13" ref="Y27:Y37">T27/Q27*100</f>
        <v>26.47058823529412</v>
      </c>
      <c r="Z27" s="8">
        <f>U27/Q27*100</f>
        <v>0.6920415224913495</v>
      </c>
      <c r="AA27" s="8">
        <f>V27/Q27*100</f>
        <v>3.2871972318339098</v>
      </c>
      <c r="GH27"/>
      <c r="GI27"/>
      <c r="GJ27"/>
      <c r="GK27"/>
    </row>
    <row r="28" spans="1:193" ht="21.75" customHeight="1">
      <c r="A28" s="14" t="s">
        <v>2</v>
      </c>
      <c r="B28" s="20">
        <f>SUM(C28:I28)</f>
        <v>93</v>
      </c>
      <c r="C28" s="26">
        <v>10</v>
      </c>
      <c r="D28" s="27">
        <v>35</v>
      </c>
      <c r="E28" s="27">
        <v>24</v>
      </c>
      <c r="F28" s="27" t="s">
        <v>44</v>
      </c>
      <c r="G28" s="27" t="s">
        <v>45</v>
      </c>
      <c r="H28" s="27">
        <v>16</v>
      </c>
      <c r="I28" s="27">
        <v>8</v>
      </c>
      <c r="J28" s="34">
        <f>C28/B28*100</f>
        <v>10.75268817204301</v>
      </c>
      <c r="K28" s="34">
        <f>D28/B28*100</f>
        <v>37.634408602150536</v>
      </c>
      <c r="L28" s="34">
        <f t="shared" si="9"/>
        <v>25.806451612903224</v>
      </c>
      <c r="M28" s="27" t="s">
        <v>44</v>
      </c>
      <c r="N28" s="27" t="s">
        <v>44</v>
      </c>
      <c r="O28" s="5">
        <f aca="true" t="shared" si="14" ref="O28:O40">H28/B28*100</f>
        <v>17.20430107526882</v>
      </c>
      <c r="P28" s="5">
        <f>I28/B28*100</f>
        <v>8.60215053763441</v>
      </c>
      <c r="Q28" s="20">
        <f aca="true" t="shared" si="15" ref="Q28:Q37">SUM(R28:V28)</f>
        <v>155</v>
      </c>
      <c r="R28" s="26">
        <v>21</v>
      </c>
      <c r="S28" s="27">
        <v>38</v>
      </c>
      <c r="T28" s="27">
        <v>96</v>
      </c>
      <c r="U28" s="27">
        <v>0</v>
      </c>
      <c r="V28" s="27">
        <v>0</v>
      </c>
      <c r="W28" s="34">
        <f t="shared" si="11"/>
        <v>13.548387096774196</v>
      </c>
      <c r="X28" s="34">
        <f t="shared" si="12"/>
        <v>24.516129032258064</v>
      </c>
      <c r="Y28" s="34">
        <f t="shared" si="13"/>
        <v>61.935483870967744</v>
      </c>
      <c r="Z28" s="27">
        <v>0</v>
      </c>
      <c r="AA28" s="27">
        <v>0</v>
      </c>
      <c r="GH28"/>
      <c r="GI28"/>
      <c r="GJ28"/>
      <c r="GK28"/>
    </row>
    <row r="29" spans="1:193" ht="21.75" customHeight="1">
      <c r="A29" s="14" t="s">
        <v>3</v>
      </c>
      <c r="B29" s="20">
        <f>SUM(C29:I29)</f>
        <v>32</v>
      </c>
      <c r="C29" s="28">
        <v>6</v>
      </c>
      <c r="D29" s="28">
        <v>16</v>
      </c>
      <c r="E29" s="27">
        <v>6</v>
      </c>
      <c r="F29" s="27" t="s">
        <v>44</v>
      </c>
      <c r="G29" s="27" t="s">
        <v>45</v>
      </c>
      <c r="H29" s="27">
        <v>2</v>
      </c>
      <c r="I29" s="27">
        <v>2</v>
      </c>
      <c r="J29" s="34">
        <f>C29/B29*100</f>
        <v>18.75</v>
      </c>
      <c r="K29" s="34">
        <f>D29/B29*100</f>
        <v>50</v>
      </c>
      <c r="L29" s="34">
        <f t="shared" si="9"/>
        <v>18.75</v>
      </c>
      <c r="M29" s="27" t="s">
        <v>44</v>
      </c>
      <c r="N29" s="27" t="s">
        <v>44</v>
      </c>
      <c r="O29" s="5">
        <f t="shared" si="14"/>
        <v>6.25</v>
      </c>
      <c r="P29" s="5">
        <f>I29/B29*100</f>
        <v>6.25</v>
      </c>
      <c r="Q29" s="20">
        <f t="shared" si="15"/>
        <v>85</v>
      </c>
      <c r="R29" s="28">
        <v>30</v>
      </c>
      <c r="S29" s="28">
        <v>47</v>
      </c>
      <c r="T29" s="27">
        <v>5</v>
      </c>
      <c r="U29" s="27">
        <v>0</v>
      </c>
      <c r="V29" s="27">
        <v>3</v>
      </c>
      <c r="W29" s="34">
        <f t="shared" si="11"/>
        <v>35.294117647058826</v>
      </c>
      <c r="X29" s="34">
        <f t="shared" si="12"/>
        <v>55.294117647058826</v>
      </c>
      <c r="Y29" s="34">
        <f t="shared" si="13"/>
        <v>5.88235294117647</v>
      </c>
      <c r="Z29" s="27">
        <v>0</v>
      </c>
      <c r="AA29" s="5">
        <f>V29/Q29*100</f>
        <v>3.5294117647058822</v>
      </c>
      <c r="GH29"/>
      <c r="GI29"/>
      <c r="GJ29"/>
      <c r="GK29"/>
    </row>
    <row r="30" spans="1:193" ht="21.75" customHeight="1">
      <c r="A30" s="14" t="s">
        <v>4</v>
      </c>
      <c r="B30" s="20">
        <f>SUM(C30:I30)</f>
        <v>45</v>
      </c>
      <c r="C30" s="28">
        <v>8</v>
      </c>
      <c r="D30" s="28">
        <v>21</v>
      </c>
      <c r="E30" s="27">
        <v>16</v>
      </c>
      <c r="F30" s="27" t="s">
        <v>44</v>
      </c>
      <c r="G30" s="27" t="s">
        <v>45</v>
      </c>
      <c r="H30" s="27" t="s">
        <v>46</v>
      </c>
      <c r="I30" s="27" t="s">
        <v>46</v>
      </c>
      <c r="J30" s="34">
        <f aca="true" t="shared" si="16" ref="J30:J37">C30/B30*100</f>
        <v>17.77777777777778</v>
      </c>
      <c r="K30" s="34">
        <f aca="true" t="shared" si="17" ref="K30:K37">D30/B30*100</f>
        <v>46.666666666666664</v>
      </c>
      <c r="L30" s="34">
        <f t="shared" si="9"/>
        <v>35.55555555555556</v>
      </c>
      <c r="M30" s="27" t="s">
        <v>44</v>
      </c>
      <c r="N30" s="27" t="s">
        <v>44</v>
      </c>
      <c r="O30" s="27" t="s">
        <v>44</v>
      </c>
      <c r="P30" s="27" t="s">
        <v>44</v>
      </c>
      <c r="Q30" s="20">
        <f t="shared" si="15"/>
        <v>57</v>
      </c>
      <c r="R30" s="28">
        <v>11</v>
      </c>
      <c r="S30" s="28">
        <v>36</v>
      </c>
      <c r="T30" s="27">
        <v>10</v>
      </c>
      <c r="U30" s="27">
        <v>0</v>
      </c>
      <c r="V30" s="27">
        <v>0</v>
      </c>
      <c r="W30" s="34">
        <f t="shared" si="11"/>
        <v>19.298245614035086</v>
      </c>
      <c r="X30" s="34">
        <f t="shared" si="12"/>
        <v>63.1578947368421</v>
      </c>
      <c r="Y30" s="34">
        <f t="shared" si="13"/>
        <v>17.543859649122805</v>
      </c>
      <c r="Z30" s="27">
        <v>0</v>
      </c>
      <c r="AA30" s="27">
        <v>0</v>
      </c>
      <c r="GH30"/>
      <c r="GI30"/>
      <c r="GJ30"/>
      <c r="GK30"/>
    </row>
    <row r="31" spans="1:193" ht="21.75" customHeight="1">
      <c r="A31" s="14" t="s">
        <v>5</v>
      </c>
      <c r="B31" s="20">
        <f aca="true" t="shared" si="18" ref="B31:B38">SUM(C31:I31)</f>
        <v>13</v>
      </c>
      <c r="C31" s="28">
        <v>1</v>
      </c>
      <c r="D31" s="28">
        <v>2</v>
      </c>
      <c r="E31" s="27">
        <v>5</v>
      </c>
      <c r="F31" s="27" t="s">
        <v>44</v>
      </c>
      <c r="G31" s="27" t="s">
        <v>45</v>
      </c>
      <c r="H31" s="27">
        <v>5</v>
      </c>
      <c r="I31" s="27" t="s">
        <v>46</v>
      </c>
      <c r="J31" s="34">
        <f t="shared" si="16"/>
        <v>7.6923076923076925</v>
      </c>
      <c r="K31" s="34">
        <f t="shared" si="17"/>
        <v>15.384615384615385</v>
      </c>
      <c r="L31" s="34">
        <f t="shared" si="9"/>
        <v>38.46153846153847</v>
      </c>
      <c r="M31" s="27" t="s">
        <v>44</v>
      </c>
      <c r="N31" s="27" t="s">
        <v>44</v>
      </c>
      <c r="O31" s="5">
        <f t="shared" si="14"/>
        <v>38.46153846153847</v>
      </c>
      <c r="P31" s="27" t="s">
        <v>44</v>
      </c>
      <c r="Q31" s="20">
        <f t="shared" si="15"/>
        <v>18</v>
      </c>
      <c r="R31" s="28">
        <v>5</v>
      </c>
      <c r="S31" s="28">
        <v>8</v>
      </c>
      <c r="T31" s="27">
        <v>5</v>
      </c>
      <c r="U31" s="27">
        <v>0</v>
      </c>
      <c r="V31" s="27">
        <v>0</v>
      </c>
      <c r="W31" s="34">
        <f t="shared" si="11"/>
        <v>27.77777777777778</v>
      </c>
      <c r="X31" s="34">
        <f t="shared" si="12"/>
        <v>44.44444444444444</v>
      </c>
      <c r="Y31" s="34">
        <f t="shared" si="13"/>
        <v>27.77777777777778</v>
      </c>
      <c r="Z31" s="27">
        <v>0</v>
      </c>
      <c r="AA31" s="27">
        <v>0</v>
      </c>
      <c r="GH31"/>
      <c r="GI31"/>
      <c r="GJ31"/>
      <c r="GK31"/>
    </row>
    <row r="32" spans="1:193" ht="21.75" customHeight="1">
      <c r="A32" s="14" t="s">
        <v>6</v>
      </c>
      <c r="B32" s="20">
        <f t="shared" si="18"/>
        <v>27</v>
      </c>
      <c r="C32" s="29">
        <v>9</v>
      </c>
      <c r="D32" s="28">
        <v>16</v>
      </c>
      <c r="E32" s="27">
        <v>2</v>
      </c>
      <c r="F32" s="27" t="s">
        <v>44</v>
      </c>
      <c r="G32" s="27" t="s">
        <v>45</v>
      </c>
      <c r="H32" s="27" t="s">
        <v>46</v>
      </c>
      <c r="I32" s="27" t="s">
        <v>46</v>
      </c>
      <c r="J32" s="34">
        <f t="shared" si="16"/>
        <v>33.33333333333333</v>
      </c>
      <c r="K32" s="34">
        <f t="shared" si="17"/>
        <v>59.25925925925925</v>
      </c>
      <c r="L32" s="34">
        <f t="shared" si="9"/>
        <v>7.4074074074074066</v>
      </c>
      <c r="M32" s="27" t="s">
        <v>44</v>
      </c>
      <c r="N32" s="27" t="s">
        <v>44</v>
      </c>
      <c r="O32" s="27" t="s">
        <v>44</v>
      </c>
      <c r="P32" s="27" t="s">
        <v>44</v>
      </c>
      <c r="Q32" s="20">
        <f t="shared" si="15"/>
        <v>34</v>
      </c>
      <c r="R32" s="29">
        <v>9</v>
      </c>
      <c r="S32" s="28">
        <v>16</v>
      </c>
      <c r="T32" s="27">
        <v>3</v>
      </c>
      <c r="U32" s="27">
        <v>0</v>
      </c>
      <c r="V32" s="27">
        <v>6</v>
      </c>
      <c r="W32" s="34">
        <f t="shared" si="11"/>
        <v>26.47058823529412</v>
      </c>
      <c r="X32" s="34">
        <f t="shared" si="12"/>
        <v>47.05882352941176</v>
      </c>
      <c r="Y32" s="34">
        <f t="shared" si="13"/>
        <v>8.823529411764707</v>
      </c>
      <c r="Z32" s="27">
        <v>0</v>
      </c>
      <c r="AA32" s="5">
        <f>V32/Q32*100</f>
        <v>17.647058823529413</v>
      </c>
      <c r="GH32"/>
      <c r="GI32"/>
      <c r="GJ32"/>
      <c r="GK32"/>
    </row>
    <row r="33" spans="1:193" ht="21.75" customHeight="1">
      <c r="A33" s="14" t="s">
        <v>7</v>
      </c>
      <c r="B33" s="20">
        <f t="shared" si="18"/>
        <v>31</v>
      </c>
      <c r="C33" s="29">
        <v>10</v>
      </c>
      <c r="D33" s="28">
        <v>15</v>
      </c>
      <c r="E33" s="27">
        <v>6</v>
      </c>
      <c r="F33" s="27" t="s">
        <v>44</v>
      </c>
      <c r="G33" s="27" t="s">
        <v>45</v>
      </c>
      <c r="H33" s="27" t="s">
        <v>46</v>
      </c>
      <c r="I33" s="27" t="s">
        <v>46</v>
      </c>
      <c r="J33" s="34">
        <f t="shared" si="16"/>
        <v>32.25806451612903</v>
      </c>
      <c r="K33" s="34">
        <f t="shared" si="17"/>
        <v>48.38709677419355</v>
      </c>
      <c r="L33" s="34">
        <f t="shared" si="9"/>
        <v>19.35483870967742</v>
      </c>
      <c r="M33" s="27" t="s">
        <v>44</v>
      </c>
      <c r="N33" s="27" t="s">
        <v>44</v>
      </c>
      <c r="O33" s="27" t="s">
        <v>44</v>
      </c>
      <c r="P33" s="27" t="s">
        <v>44</v>
      </c>
      <c r="Q33" s="20">
        <f t="shared" si="15"/>
        <v>8</v>
      </c>
      <c r="R33" s="29">
        <v>2</v>
      </c>
      <c r="S33" s="28">
        <v>4</v>
      </c>
      <c r="T33" s="27">
        <v>2</v>
      </c>
      <c r="U33" s="27">
        <v>0</v>
      </c>
      <c r="V33" s="27">
        <v>0</v>
      </c>
      <c r="W33" s="34">
        <f t="shared" si="11"/>
        <v>25</v>
      </c>
      <c r="X33" s="34">
        <f t="shared" si="12"/>
        <v>50</v>
      </c>
      <c r="Y33" s="34">
        <f t="shared" si="13"/>
        <v>25</v>
      </c>
      <c r="Z33" s="27">
        <v>0</v>
      </c>
      <c r="AA33" s="27">
        <v>0</v>
      </c>
      <c r="GH33"/>
      <c r="GI33"/>
      <c r="GJ33"/>
      <c r="GK33"/>
    </row>
    <row r="34" spans="1:193" ht="21.75" customHeight="1">
      <c r="A34" s="14" t="s">
        <v>8</v>
      </c>
      <c r="B34" s="20">
        <f t="shared" si="18"/>
        <v>11</v>
      </c>
      <c r="C34" s="29">
        <v>5</v>
      </c>
      <c r="D34" s="28">
        <v>6</v>
      </c>
      <c r="E34" s="27" t="s">
        <v>47</v>
      </c>
      <c r="F34" s="27" t="s">
        <v>44</v>
      </c>
      <c r="G34" s="27" t="s">
        <v>45</v>
      </c>
      <c r="H34" s="27" t="s">
        <v>46</v>
      </c>
      <c r="I34" s="27" t="s">
        <v>46</v>
      </c>
      <c r="J34" s="34">
        <f t="shared" si="16"/>
        <v>45.45454545454545</v>
      </c>
      <c r="K34" s="34">
        <f t="shared" si="17"/>
        <v>54.54545454545454</v>
      </c>
      <c r="L34" s="27" t="s">
        <v>44</v>
      </c>
      <c r="M34" s="27" t="s">
        <v>44</v>
      </c>
      <c r="N34" s="27" t="s">
        <v>44</v>
      </c>
      <c r="O34" s="27" t="s">
        <v>44</v>
      </c>
      <c r="P34" s="27" t="s">
        <v>44</v>
      </c>
      <c r="Q34" s="20">
        <f t="shared" si="15"/>
        <v>39</v>
      </c>
      <c r="R34" s="29">
        <v>16</v>
      </c>
      <c r="S34" s="28">
        <v>21</v>
      </c>
      <c r="T34" s="27">
        <v>2</v>
      </c>
      <c r="U34" s="27">
        <v>0</v>
      </c>
      <c r="V34" s="27">
        <v>0</v>
      </c>
      <c r="W34" s="34">
        <f t="shared" si="11"/>
        <v>41.02564102564102</v>
      </c>
      <c r="X34" s="34">
        <f t="shared" si="12"/>
        <v>53.84615384615385</v>
      </c>
      <c r="Y34" s="34">
        <f t="shared" si="13"/>
        <v>5.128205128205128</v>
      </c>
      <c r="Z34" s="27">
        <v>0</v>
      </c>
      <c r="AA34" s="27">
        <v>0</v>
      </c>
      <c r="GH34"/>
      <c r="GI34"/>
      <c r="GJ34"/>
      <c r="GK34"/>
    </row>
    <row r="35" spans="1:193" ht="21.75" customHeight="1">
      <c r="A35" s="14" t="s">
        <v>9</v>
      </c>
      <c r="B35" s="20">
        <f t="shared" si="18"/>
        <v>81</v>
      </c>
      <c r="C35" s="28">
        <v>19</v>
      </c>
      <c r="D35" s="28">
        <v>50</v>
      </c>
      <c r="E35" s="27">
        <v>11</v>
      </c>
      <c r="F35" s="27" t="s">
        <v>44</v>
      </c>
      <c r="G35" s="27" t="s">
        <v>45</v>
      </c>
      <c r="H35" s="27">
        <v>1</v>
      </c>
      <c r="I35" s="27" t="s">
        <v>46</v>
      </c>
      <c r="J35" s="34">
        <f t="shared" si="16"/>
        <v>23.456790123456788</v>
      </c>
      <c r="K35" s="34">
        <f t="shared" si="17"/>
        <v>61.72839506172839</v>
      </c>
      <c r="L35" s="34">
        <f aca="true" t="shared" si="19" ref="L35:L40">E35/B35*100</f>
        <v>13.580246913580247</v>
      </c>
      <c r="M35" s="27" t="s">
        <v>44</v>
      </c>
      <c r="N35" s="27" t="s">
        <v>44</v>
      </c>
      <c r="O35" s="5">
        <f t="shared" si="14"/>
        <v>1.2345679012345678</v>
      </c>
      <c r="P35" s="27" t="s">
        <v>44</v>
      </c>
      <c r="Q35" s="20">
        <f t="shared" si="15"/>
        <v>79</v>
      </c>
      <c r="R35" s="28">
        <v>18</v>
      </c>
      <c r="S35" s="28">
        <v>45</v>
      </c>
      <c r="T35" s="27">
        <v>16</v>
      </c>
      <c r="U35" s="27">
        <v>0</v>
      </c>
      <c r="V35" s="27">
        <v>0</v>
      </c>
      <c r="W35" s="34">
        <f t="shared" si="11"/>
        <v>22.78481012658228</v>
      </c>
      <c r="X35" s="34">
        <f t="shared" si="12"/>
        <v>56.9620253164557</v>
      </c>
      <c r="Y35" s="34">
        <f t="shared" si="13"/>
        <v>20.253164556962027</v>
      </c>
      <c r="Z35" s="27">
        <v>0</v>
      </c>
      <c r="AA35" s="27">
        <v>0</v>
      </c>
      <c r="GH35"/>
      <c r="GI35"/>
      <c r="GJ35"/>
      <c r="GK35"/>
    </row>
    <row r="36" spans="1:193" ht="21.75" customHeight="1">
      <c r="A36" s="14" t="s">
        <v>10</v>
      </c>
      <c r="B36" s="20">
        <f t="shared" si="18"/>
        <v>31</v>
      </c>
      <c r="C36" s="29">
        <v>6</v>
      </c>
      <c r="D36" s="28">
        <v>14</v>
      </c>
      <c r="E36" s="27">
        <v>4</v>
      </c>
      <c r="F36" s="27" t="s">
        <v>44</v>
      </c>
      <c r="G36" s="27" t="s">
        <v>45</v>
      </c>
      <c r="H36" s="27">
        <v>2</v>
      </c>
      <c r="I36" s="27">
        <v>5</v>
      </c>
      <c r="J36" s="34">
        <f t="shared" si="16"/>
        <v>19.35483870967742</v>
      </c>
      <c r="K36" s="34">
        <f t="shared" si="17"/>
        <v>45.16129032258064</v>
      </c>
      <c r="L36" s="34">
        <f t="shared" si="19"/>
        <v>12.903225806451612</v>
      </c>
      <c r="M36" s="27" t="s">
        <v>44</v>
      </c>
      <c r="N36" s="27" t="s">
        <v>44</v>
      </c>
      <c r="O36" s="5">
        <f t="shared" si="14"/>
        <v>6.451612903225806</v>
      </c>
      <c r="P36" s="5">
        <f>I36/B36*100</f>
        <v>16.129032258064516</v>
      </c>
      <c r="Q36" s="20">
        <f t="shared" si="15"/>
        <v>40</v>
      </c>
      <c r="R36" s="29">
        <v>10</v>
      </c>
      <c r="S36" s="28">
        <v>24</v>
      </c>
      <c r="T36" s="27">
        <v>4</v>
      </c>
      <c r="U36" s="27">
        <v>0</v>
      </c>
      <c r="V36" s="27">
        <v>2</v>
      </c>
      <c r="W36" s="34">
        <f t="shared" si="11"/>
        <v>25</v>
      </c>
      <c r="X36" s="34">
        <f t="shared" si="12"/>
        <v>60</v>
      </c>
      <c r="Y36" s="34">
        <f t="shared" si="13"/>
        <v>10</v>
      </c>
      <c r="Z36" s="27">
        <v>0</v>
      </c>
      <c r="AA36" s="5">
        <f>V36/Q36*100</f>
        <v>5</v>
      </c>
      <c r="GH36"/>
      <c r="GI36"/>
      <c r="GJ36"/>
      <c r="GK36"/>
    </row>
    <row r="37" spans="1:193" ht="21.75" customHeight="1">
      <c r="A37" s="14" t="s">
        <v>11</v>
      </c>
      <c r="B37" s="20">
        <f t="shared" si="18"/>
        <v>23</v>
      </c>
      <c r="C37" s="28">
        <v>5</v>
      </c>
      <c r="D37" s="28">
        <v>12</v>
      </c>
      <c r="E37" s="27">
        <v>4</v>
      </c>
      <c r="F37" s="27" t="s">
        <v>44</v>
      </c>
      <c r="G37" s="27" t="s">
        <v>45</v>
      </c>
      <c r="H37" s="27">
        <v>2</v>
      </c>
      <c r="I37" s="27" t="s">
        <v>46</v>
      </c>
      <c r="J37" s="34">
        <f t="shared" si="16"/>
        <v>21.73913043478261</v>
      </c>
      <c r="K37" s="34">
        <f t="shared" si="17"/>
        <v>52.17391304347826</v>
      </c>
      <c r="L37" s="34">
        <f t="shared" si="19"/>
        <v>17.391304347826086</v>
      </c>
      <c r="M37" s="27" t="s">
        <v>44</v>
      </c>
      <c r="N37" s="27" t="s">
        <v>44</v>
      </c>
      <c r="O37" s="5">
        <f t="shared" si="14"/>
        <v>8.695652173913043</v>
      </c>
      <c r="P37" s="27" t="s">
        <v>44</v>
      </c>
      <c r="Q37" s="20">
        <f t="shared" si="15"/>
        <v>23</v>
      </c>
      <c r="R37" s="28">
        <v>5</v>
      </c>
      <c r="S37" s="28">
        <v>12</v>
      </c>
      <c r="T37" s="27">
        <v>4</v>
      </c>
      <c r="U37" s="27">
        <v>2</v>
      </c>
      <c r="V37" s="27">
        <v>0</v>
      </c>
      <c r="W37" s="34">
        <f t="shared" si="11"/>
        <v>21.73913043478261</v>
      </c>
      <c r="X37" s="34">
        <f t="shared" si="12"/>
        <v>52.17391304347826</v>
      </c>
      <c r="Y37" s="34">
        <f t="shared" si="13"/>
        <v>17.391304347826086</v>
      </c>
      <c r="Z37" s="34">
        <f>U37/Q37*100</f>
        <v>8.695652173913043</v>
      </c>
      <c r="AA37" s="27">
        <v>0</v>
      </c>
      <c r="GH37"/>
      <c r="GI37"/>
      <c r="GJ37"/>
      <c r="GK37"/>
    </row>
    <row r="38" spans="1:193" ht="21.75" customHeight="1">
      <c r="A38" s="14" t="s">
        <v>12</v>
      </c>
      <c r="B38" s="20">
        <f t="shared" si="18"/>
        <v>0</v>
      </c>
      <c r="C38" s="29" t="s">
        <v>44</v>
      </c>
      <c r="D38" s="28" t="s">
        <v>48</v>
      </c>
      <c r="E38" s="27" t="s">
        <v>47</v>
      </c>
      <c r="F38" s="27" t="s">
        <v>44</v>
      </c>
      <c r="G38" s="27" t="s">
        <v>45</v>
      </c>
      <c r="H38" s="27" t="s">
        <v>46</v>
      </c>
      <c r="I38" s="27" t="s">
        <v>46</v>
      </c>
      <c r="J38" s="27" t="s">
        <v>44</v>
      </c>
      <c r="K38" s="27" t="s">
        <v>44</v>
      </c>
      <c r="L38" s="27" t="s">
        <v>44</v>
      </c>
      <c r="M38" s="27" t="s">
        <v>44</v>
      </c>
      <c r="N38" s="27" t="s">
        <v>44</v>
      </c>
      <c r="O38" s="27" t="s">
        <v>44</v>
      </c>
      <c r="P38" s="27" t="s">
        <v>44</v>
      </c>
      <c r="Q38" s="38">
        <v>0</v>
      </c>
      <c r="R38" s="29">
        <v>0</v>
      </c>
      <c r="S38" s="28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GH38"/>
      <c r="GI38"/>
      <c r="GJ38"/>
      <c r="GK38"/>
    </row>
    <row r="39" spans="1:193" ht="21.75" customHeight="1">
      <c r="A39" s="14" t="s">
        <v>13</v>
      </c>
      <c r="B39" s="20">
        <f>SUM(C39:I39)</f>
        <v>3</v>
      </c>
      <c r="C39" s="29" t="s">
        <v>44</v>
      </c>
      <c r="D39" s="28" t="s">
        <v>48</v>
      </c>
      <c r="E39" s="27">
        <v>1</v>
      </c>
      <c r="F39" s="27" t="s">
        <v>44</v>
      </c>
      <c r="G39" s="27" t="s">
        <v>45</v>
      </c>
      <c r="H39" s="27" t="s">
        <v>46</v>
      </c>
      <c r="I39" s="27">
        <v>2</v>
      </c>
      <c r="J39" s="27" t="s">
        <v>44</v>
      </c>
      <c r="K39" s="27" t="s">
        <v>44</v>
      </c>
      <c r="L39" s="34">
        <f t="shared" si="19"/>
        <v>33.33333333333333</v>
      </c>
      <c r="M39" s="27" t="s">
        <v>44</v>
      </c>
      <c r="N39" s="27" t="s">
        <v>44</v>
      </c>
      <c r="O39" s="27" t="s">
        <v>44</v>
      </c>
      <c r="P39" s="5">
        <f>I39/B39*100</f>
        <v>66.66666666666666</v>
      </c>
      <c r="Q39" s="20">
        <f>SUM(R39:V39)</f>
        <v>21</v>
      </c>
      <c r="R39" s="29">
        <v>3</v>
      </c>
      <c r="S39" s="28">
        <v>6</v>
      </c>
      <c r="T39" s="27">
        <v>4</v>
      </c>
      <c r="U39" s="27">
        <v>0</v>
      </c>
      <c r="V39" s="27">
        <v>8</v>
      </c>
      <c r="W39" s="34">
        <f>R39/Q39*100</f>
        <v>14.285714285714285</v>
      </c>
      <c r="X39" s="34">
        <f>S39/Q39*100</f>
        <v>28.57142857142857</v>
      </c>
      <c r="Y39" s="34">
        <f>T39/Q39*100</f>
        <v>19.047619047619047</v>
      </c>
      <c r="Z39" s="27">
        <v>0</v>
      </c>
      <c r="AA39" s="5">
        <f>V39/Q39*100</f>
        <v>38.095238095238095</v>
      </c>
      <c r="GH39"/>
      <c r="GI39"/>
      <c r="GJ39"/>
      <c r="GK39"/>
    </row>
    <row r="40" spans="1:193" ht="21.75" customHeight="1">
      <c r="A40" s="13" t="s">
        <v>14</v>
      </c>
      <c r="B40" s="23">
        <f>SUM(C40:I40)</f>
        <v>2</v>
      </c>
      <c r="C40" s="30" t="s">
        <v>44</v>
      </c>
      <c r="D40" s="31" t="s">
        <v>48</v>
      </c>
      <c r="E40" s="32">
        <v>1</v>
      </c>
      <c r="F40" s="32" t="s">
        <v>44</v>
      </c>
      <c r="G40" s="32" t="s">
        <v>45</v>
      </c>
      <c r="H40" s="32">
        <v>1</v>
      </c>
      <c r="I40" s="32" t="s">
        <v>46</v>
      </c>
      <c r="J40" s="32" t="s">
        <v>44</v>
      </c>
      <c r="K40" s="32" t="s">
        <v>44</v>
      </c>
      <c r="L40" s="36">
        <f t="shared" si="19"/>
        <v>50</v>
      </c>
      <c r="M40" s="32" t="s">
        <v>44</v>
      </c>
      <c r="N40" s="32" t="s">
        <v>44</v>
      </c>
      <c r="O40" s="11">
        <f t="shared" si="14"/>
        <v>50</v>
      </c>
      <c r="P40" s="32" t="s">
        <v>44</v>
      </c>
      <c r="Q40" s="23">
        <f>SUM(R40:V40)</f>
        <v>19</v>
      </c>
      <c r="R40" s="30">
        <v>2</v>
      </c>
      <c r="S40" s="31">
        <v>13</v>
      </c>
      <c r="T40" s="32">
        <v>2</v>
      </c>
      <c r="U40" s="32">
        <v>2</v>
      </c>
      <c r="V40" s="32">
        <v>0</v>
      </c>
      <c r="W40" s="36">
        <f>R40/Q40*100</f>
        <v>10.526315789473683</v>
      </c>
      <c r="X40" s="36">
        <f>S40/Q40*100</f>
        <v>68.42105263157895</v>
      </c>
      <c r="Y40" s="36">
        <f>T40/Q40*100</f>
        <v>10.526315789473683</v>
      </c>
      <c r="Z40" s="11">
        <f>U40/Q40*100</f>
        <v>10.526315789473683</v>
      </c>
      <c r="AA40" s="32">
        <v>0</v>
      </c>
      <c r="GH40"/>
      <c r="GI40"/>
      <c r="GJ40"/>
      <c r="GK40"/>
    </row>
    <row r="41" ht="16.5">
      <c r="A41" s="4" t="s">
        <v>16</v>
      </c>
    </row>
    <row r="42" ht="16.5">
      <c r="A42" s="4" t="s">
        <v>15</v>
      </c>
    </row>
    <row r="43" ht="72" customHeight="1">
      <c r="A43" s="42"/>
    </row>
    <row r="44" spans="1:23" ht="25.5" customHeight="1">
      <c r="A44" s="21"/>
      <c r="B44" s="56" t="s">
        <v>50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 t="s">
        <v>52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21.75" customHeight="1">
      <c r="A45" s="57" t="s">
        <v>1</v>
      </c>
      <c r="B45" s="59" t="s">
        <v>19</v>
      </c>
      <c r="C45" s="61"/>
      <c r="D45" s="61"/>
      <c r="E45" s="61"/>
      <c r="F45" s="61"/>
      <c r="G45" s="61"/>
      <c r="H45" s="51" t="s">
        <v>17</v>
      </c>
      <c r="I45" s="62"/>
      <c r="J45" s="62"/>
      <c r="K45" s="62"/>
      <c r="L45" s="62"/>
      <c r="M45" s="59" t="s">
        <v>19</v>
      </c>
      <c r="N45" s="61"/>
      <c r="O45" s="61"/>
      <c r="P45" s="61"/>
      <c r="Q45" s="61"/>
      <c r="R45" s="61"/>
      <c r="S45" s="51" t="s">
        <v>17</v>
      </c>
      <c r="T45" s="62"/>
      <c r="U45" s="62"/>
      <c r="V45" s="62"/>
      <c r="W45" s="62"/>
    </row>
    <row r="46" spans="1:23" ht="21.75" customHeight="1">
      <c r="A46" s="58"/>
      <c r="B46" s="60"/>
      <c r="C46" s="63" t="s">
        <v>20</v>
      </c>
      <c r="D46" s="63" t="s">
        <v>18</v>
      </c>
      <c r="E46" s="52" t="s">
        <v>38</v>
      </c>
      <c r="F46" s="52" t="s">
        <v>41</v>
      </c>
      <c r="G46" s="52" t="s">
        <v>42</v>
      </c>
      <c r="H46" s="63" t="s">
        <v>20</v>
      </c>
      <c r="I46" s="51" t="s">
        <v>18</v>
      </c>
      <c r="J46" s="52" t="s">
        <v>38</v>
      </c>
      <c r="K46" s="52" t="s">
        <v>41</v>
      </c>
      <c r="L46" s="54" t="s">
        <v>42</v>
      </c>
      <c r="M46" s="60"/>
      <c r="N46" s="63" t="s">
        <v>20</v>
      </c>
      <c r="O46" s="63" t="s">
        <v>18</v>
      </c>
      <c r="P46" s="52" t="s">
        <v>38</v>
      </c>
      <c r="Q46" s="52" t="s">
        <v>41</v>
      </c>
      <c r="R46" s="52" t="s">
        <v>42</v>
      </c>
      <c r="S46" s="63" t="s">
        <v>20</v>
      </c>
      <c r="T46" s="51" t="s">
        <v>18</v>
      </c>
      <c r="U46" s="52" t="s">
        <v>38</v>
      </c>
      <c r="V46" s="52" t="s">
        <v>41</v>
      </c>
      <c r="W46" s="54" t="s">
        <v>42</v>
      </c>
    </row>
    <row r="47" spans="1:23" ht="21.75" customHeight="1">
      <c r="A47" s="58"/>
      <c r="B47" s="60"/>
      <c r="C47" s="64"/>
      <c r="D47" s="64"/>
      <c r="E47" s="53"/>
      <c r="F47" s="53"/>
      <c r="G47" s="53"/>
      <c r="H47" s="63"/>
      <c r="I47" s="51"/>
      <c r="J47" s="53"/>
      <c r="K47" s="53"/>
      <c r="L47" s="55"/>
      <c r="M47" s="60"/>
      <c r="N47" s="64"/>
      <c r="O47" s="64"/>
      <c r="P47" s="53"/>
      <c r="Q47" s="53"/>
      <c r="R47" s="53"/>
      <c r="S47" s="63"/>
      <c r="T47" s="51"/>
      <c r="U47" s="53"/>
      <c r="V47" s="53"/>
      <c r="W47" s="55"/>
    </row>
    <row r="48" spans="1:23" ht="21.75" customHeight="1">
      <c r="A48" s="12" t="s">
        <v>0</v>
      </c>
      <c r="B48" s="22">
        <f aca="true" t="shared" si="20" ref="B48:G48">SUM(B49:B61)</f>
        <v>900</v>
      </c>
      <c r="C48" s="39">
        <f t="shared" si="20"/>
        <v>234</v>
      </c>
      <c r="D48" s="39">
        <f t="shared" si="20"/>
        <v>451</v>
      </c>
      <c r="E48" s="39">
        <f t="shared" si="20"/>
        <v>158</v>
      </c>
      <c r="F48" s="39">
        <f t="shared" si="20"/>
        <v>33</v>
      </c>
      <c r="G48" s="39">
        <f t="shared" si="20"/>
        <v>24</v>
      </c>
      <c r="H48" s="33">
        <f aca="true" t="shared" si="21" ref="H48:H58">C48/B48*100</f>
        <v>26</v>
      </c>
      <c r="I48" s="33">
        <f aca="true" t="shared" si="22" ref="I48:I58">D48/B48*100</f>
        <v>50.11111111111111</v>
      </c>
      <c r="J48" s="34">
        <f aca="true" t="shared" si="23" ref="J48:J58">E48/B48*100</f>
        <v>17.555555555555554</v>
      </c>
      <c r="K48" s="8">
        <f>F48/B48*100</f>
        <v>3.6666666666666665</v>
      </c>
      <c r="L48" s="8">
        <f>G48/B48*100</f>
        <v>2.666666666666667</v>
      </c>
      <c r="M48" s="22">
        <f aca="true" t="shared" si="24" ref="M48:R48">SUM(M49:M61)</f>
        <v>793</v>
      </c>
      <c r="N48" s="43">
        <f t="shared" si="24"/>
        <v>214</v>
      </c>
      <c r="O48" s="43">
        <f t="shared" si="24"/>
        <v>393</v>
      </c>
      <c r="P48" s="43">
        <f t="shared" si="24"/>
        <v>153</v>
      </c>
      <c r="Q48" s="43">
        <f t="shared" si="24"/>
        <v>20</v>
      </c>
      <c r="R48" s="43">
        <f t="shared" si="24"/>
        <v>13</v>
      </c>
      <c r="S48" s="44">
        <f aca="true" t="shared" si="25" ref="S48:S58">N48/M48*100</f>
        <v>26.986128625472887</v>
      </c>
      <c r="T48" s="44">
        <f aca="true" t="shared" si="26" ref="T48:T58">O48/M48*100</f>
        <v>49.558638083228246</v>
      </c>
      <c r="U48" s="45">
        <f aca="true" t="shared" si="27" ref="U48:U58">P48/M48*100</f>
        <v>19.293820933165197</v>
      </c>
      <c r="V48" s="46">
        <f>Q48/M48*100</f>
        <v>2.5220680958385877</v>
      </c>
      <c r="W48" s="46">
        <f>R48/M48*100</f>
        <v>1.639344262295082</v>
      </c>
    </row>
    <row r="49" spans="1:23" ht="21.75" customHeight="1">
      <c r="A49" s="14" t="s">
        <v>2</v>
      </c>
      <c r="B49" s="20">
        <f aca="true" t="shared" si="28" ref="B49:B58">SUM(C49:G49)</f>
        <v>405</v>
      </c>
      <c r="C49" s="26">
        <v>100</v>
      </c>
      <c r="D49" s="27">
        <v>183</v>
      </c>
      <c r="E49" s="27">
        <v>96</v>
      </c>
      <c r="F49" s="27">
        <v>21</v>
      </c>
      <c r="G49" s="27">
        <v>5</v>
      </c>
      <c r="H49" s="34">
        <f t="shared" si="21"/>
        <v>24.691358024691358</v>
      </c>
      <c r="I49" s="34">
        <f t="shared" si="22"/>
        <v>45.18518518518518</v>
      </c>
      <c r="J49" s="34">
        <f t="shared" si="23"/>
        <v>23.703703703703706</v>
      </c>
      <c r="K49" s="5">
        <f aca="true" t="shared" si="29" ref="K49:K57">F49/B49*100</f>
        <v>5.185185185185185</v>
      </c>
      <c r="L49" s="5">
        <f aca="true" t="shared" si="30" ref="L49:L57">G49/B49*100</f>
        <v>1.2345679012345678</v>
      </c>
      <c r="M49" s="20">
        <f aca="true" t="shared" si="31" ref="M49:M58">SUM(N49:R49)</f>
        <v>370</v>
      </c>
      <c r="N49" s="26">
        <v>104</v>
      </c>
      <c r="O49" s="27">
        <v>162</v>
      </c>
      <c r="P49" s="27">
        <v>90</v>
      </c>
      <c r="Q49" s="27">
        <v>13</v>
      </c>
      <c r="R49" s="27">
        <v>1</v>
      </c>
      <c r="S49" s="45">
        <f t="shared" si="25"/>
        <v>28.10810810810811</v>
      </c>
      <c r="T49" s="45">
        <f t="shared" si="26"/>
        <v>43.78378378378379</v>
      </c>
      <c r="U49" s="45">
        <f t="shared" si="27"/>
        <v>24.324324324324326</v>
      </c>
      <c r="V49" s="47">
        <f aca="true" t="shared" si="32" ref="V49:V57">Q49/M49*100</f>
        <v>3.5135135135135136</v>
      </c>
      <c r="W49" s="47">
        <f aca="true" t="shared" si="33" ref="W49:W56">R49/M49*100</f>
        <v>0.2702702702702703</v>
      </c>
    </row>
    <row r="50" spans="1:23" ht="21.75" customHeight="1">
      <c r="A50" s="14" t="s">
        <v>3</v>
      </c>
      <c r="B50" s="20">
        <f t="shared" si="28"/>
        <v>111</v>
      </c>
      <c r="C50" s="28">
        <v>44</v>
      </c>
      <c r="D50" s="28">
        <v>54</v>
      </c>
      <c r="E50" s="27">
        <v>8</v>
      </c>
      <c r="F50" s="27">
        <v>2</v>
      </c>
      <c r="G50" s="27">
        <v>3</v>
      </c>
      <c r="H50" s="34">
        <f t="shared" si="21"/>
        <v>39.63963963963964</v>
      </c>
      <c r="I50" s="34">
        <f t="shared" si="22"/>
        <v>48.64864864864865</v>
      </c>
      <c r="J50" s="34">
        <f t="shared" si="23"/>
        <v>7.207207207207207</v>
      </c>
      <c r="K50" s="5">
        <f t="shared" si="29"/>
        <v>1.8018018018018018</v>
      </c>
      <c r="L50" s="5">
        <f t="shared" si="30"/>
        <v>2.7027027027027026</v>
      </c>
      <c r="M50" s="20">
        <f t="shared" si="31"/>
        <v>57</v>
      </c>
      <c r="N50" s="28">
        <v>15</v>
      </c>
      <c r="O50" s="28">
        <v>35</v>
      </c>
      <c r="P50" s="27">
        <v>6</v>
      </c>
      <c r="Q50" s="27">
        <v>1</v>
      </c>
      <c r="R50" s="27">
        <v>0</v>
      </c>
      <c r="S50" s="45">
        <f t="shared" si="25"/>
        <v>26.31578947368421</v>
      </c>
      <c r="T50" s="45">
        <f t="shared" si="26"/>
        <v>61.40350877192983</v>
      </c>
      <c r="U50" s="45">
        <f t="shared" si="27"/>
        <v>10.526315789473683</v>
      </c>
      <c r="V50" s="47">
        <f t="shared" si="32"/>
        <v>1.7543859649122806</v>
      </c>
      <c r="W50" s="47">
        <f t="shared" si="33"/>
        <v>0</v>
      </c>
    </row>
    <row r="51" spans="1:23" ht="21.75" customHeight="1">
      <c r="A51" s="14" t="s">
        <v>4</v>
      </c>
      <c r="B51" s="20">
        <f t="shared" si="28"/>
        <v>59</v>
      </c>
      <c r="C51" s="28">
        <v>12</v>
      </c>
      <c r="D51" s="28">
        <v>36</v>
      </c>
      <c r="E51" s="27">
        <v>10</v>
      </c>
      <c r="F51" s="27">
        <v>1</v>
      </c>
      <c r="G51" s="27">
        <v>0</v>
      </c>
      <c r="H51" s="34">
        <f t="shared" si="21"/>
        <v>20.33898305084746</v>
      </c>
      <c r="I51" s="34">
        <f t="shared" si="22"/>
        <v>61.016949152542374</v>
      </c>
      <c r="J51" s="34">
        <f t="shared" si="23"/>
        <v>16.94915254237288</v>
      </c>
      <c r="K51" s="5">
        <f t="shared" si="29"/>
        <v>1.694915254237288</v>
      </c>
      <c r="L51" s="27">
        <v>0</v>
      </c>
      <c r="M51" s="20">
        <f t="shared" si="31"/>
        <v>53</v>
      </c>
      <c r="N51" s="28">
        <v>7</v>
      </c>
      <c r="O51" s="28">
        <v>30</v>
      </c>
      <c r="P51" s="27">
        <v>15</v>
      </c>
      <c r="Q51" s="27">
        <v>1</v>
      </c>
      <c r="R51" s="27">
        <v>0</v>
      </c>
      <c r="S51" s="45">
        <f t="shared" si="25"/>
        <v>13.20754716981132</v>
      </c>
      <c r="T51" s="45">
        <f t="shared" si="26"/>
        <v>56.60377358490566</v>
      </c>
      <c r="U51" s="45">
        <f t="shared" si="27"/>
        <v>28.30188679245283</v>
      </c>
      <c r="V51" s="47">
        <f t="shared" si="32"/>
        <v>1.8867924528301887</v>
      </c>
      <c r="W51" s="47">
        <f t="shared" si="33"/>
        <v>0</v>
      </c>
    </row>
    <row r="52" spans="1:23" ht="21.75" customHeight="1">
      <c r="A52" s="14" t="s">
        <v>5</v>
      </c>
      <c r="B52" s="20">
        <f t="shared" si="28"/>
        <v>16</v>
      </c>
      <c r="C52" s="28">
        <v>3</v>
      </c>
      <c r="D52" s="28">
        <v>8</v>
      </c>
      <c r="E52" s="27">
        <v>5</v>
      </c>
      <c r="F52" s="27">
        <v>0</v>
      </c>
      <c r="G52" s="27">
        <v>0</v>
      </c>
      <c r="H52" s="34">
        <f t="shared" si="21"/>
        <v>18.75</v>
      </c>
      <c r="I52" s="34">
        <f t="shared" si="22"/>
        <v>50</v>
      </c>
      <c r="J52" s="34">
        <f t="shared" si="23"/>
        <v>31.25</v>
      </c>
      <c r="K52" s="5">
        <f t="shared" si="29"/>
        <v>0</v>
      </c>
      <c r="L52" s="27">
        <v>0</v>
      </c>
      <c r="M52" s="20">
        <f t="shared" si="31"/>
        <v>15</v>
      </c>
      <c r="N52" s="28">
        <v>5</v>
      </c>
      <c r="O52" s="28">
        <v>8</v>
      </c>
      <c r="P52" s="27">
        <v>2</v>
      </c>
      <c r="Q52" s="27">
        <v>0</v>
      </c>
      <c r="R52" s="27">
        <v>0</v>
      </c>
      <c r="S52" s="45">
        <f t="shared" si="25"/>
        <v>33.33333333333333</v>
      </c>
      <c r="T52" s="45">
        <f t="shared" si="26"/>
        <v>53.333333333333336</v>
      </c>
      <c r="U52" s="45">
        <f t="shared" si="27"/>
        <v>13.333333333333334</v>
      </c>
      <c r="V52" s="47">
        <f t="shared" si="32"/>
        <v>0</v>
      </c>
      <c r="W52" s="47">
        <f t="shared" si="33"/>
        <v>0</v>
      </c>
    </row>
    <row r="53" spans="1:23" ht="21.75" customHeight="1">
      <c r="A53" s="14" t="s">
        <v>6</v>
      </c>
      <c r="B53" s="20">
        <f t="shared" si="28"/>
        <v>41</v>
      </c>
      <c r="C53" s="29">
        <v>14</v>
      </c>
      <c r="D53" s="28">
        <v>18</v>
      </c>
      <c r="E53" s="27">
        <v>3</v>
      </c>
      <c r="F53" s="27">
        <v>0</v>
      </c>
      <c r="G53" s="27">
        <v>6</v>
      </c>
      <c r="H53" s="34">
        <f t="shared" si="21"/>
        <v>34.146341463414636</v>
      </c>
      <c r="I53" s="34">
        <f t="shared" si="22"/>
        <v>43.90243902439025</v>
      </c>
      <c r="J53" s="34">
        <f t="shared" si="23"/>
        <v>7.317073170731707</v>
      </c>
      <c r="K53" s="5">
        <f t="shared" si="29"/>
        <v>0</v>
      </c>
      <c r="L53" s="5">
        <f t="shared" si="30"/>
        <v>14.634146341463413</v>
      </c>
      <c r="M53" s="20">
        <f t="shared" si="31"/>
        <v>33</v>
      </c>
      <c r="N53" s="29">
        <v>15</v>
      </c>
      <c r="O53" s="28">
        <v>18</v>
      </c>
      <c r="P53" s="27">
        <v>0</v>
      </c>
      <c r="Q53" s="27">
        <v>0</v>
      </c>
      <c r="R53" s="27">
        <v>0</v>
      </c>
      <c r="S53" s="45">
        <f t="shared" si="25"/>
        <v>45.45454545454545</v>
      </c>
      <c r="T53" s="45">
        <f t="shared" si="26"/>
        <v>54.54545454545454</v>
      </c>
      <c r="U53" s="45">
        <f t="shared" si="27"/>
        <v>0</v>
      </c>
      <c r="V53" s="47">
        <f t="shared" si="32"/>
        <v>0</v>
      </c>
      <c r="W53" s="47">
        <f t="shared" si="33"/>
        <v>0</v>
      </c>
    </row>
    <row r="54" spans="1:23" ht="21.75" customHeight="1">
      <c r="A54" s="14" t="s">
        <v>7</v>
      </c>
      <c r="B54" s="20">
        <f t="shared" si="28"/>
        <v>12</v>
      </c>
      <c r="C54" s="29">
        <v>2</v>
      </c>
      <c r="D54" s="28">
        <v>4</v>
      </c>
      <c r="E54" s="27">
        <v>4</v>
      </c>
      <c r="F54" s="27">
        <v>2</v>
      </c>
      <c r="G54" s="27">
        <v>0</v>
      </c>
      <c r="H54" s="34">
        <f t="shared" si="21"/>
        <v>16.666666666666664</v>
      </c>
      <c r="I54" s="34">
        <f t="shared" si="22"/>
        <v>33.33333333333333</v>
      </c>
      <c r="J54" s="34">
        <f t="shared" si="23"/>
        <v>33.33333333333333</v>
      </c>
      <c r="K54" s="5">
        <f t="shared" si="29"/>
        <v>16.666666666666664</v>
      </c>
      <c r="L54" s="27">
        <v>0</v>
      </c>
      <c r="M54" s="20">
        <f t="shared" si="31"/>
        <v>8</v>
      </c>
      <c r="N54" s="29">
        <v>2</v>
      </c>
      <c r="O54" s="28">
        <v>4</v>
      </c>
      <c r="P54" s="27">
        <v>2</v>
      </c>
      <c r="Q54" s="27">
        <v>0</v>
      </c>
      <c r="R54" s="27">
        <v>0</v>
      </c>
      <c r="S54" s="45">
        <f t="shared" si="25"/>
        <v>25</v>
      </c>
      <c r="T54" s="45">
        <f t="shared" si="26"/>
        <v>50</v>
      </c>
      <c r="U54" s="45">
        <f t="shared" si="27"/>
        <v>25</v>
      </c>
      <c r="V54" s="47">
        <f t="shared" si="32"/>
        <v>0</v>
      </c>
      <c r="W54" s="47">
        <f t="shared" si="33"/>
        <v>0</v>
      </c>
    </row>
    <row r="55" spans="1:23" ht="21.75" customHeight="1">
      <c r="A55" s="14" t="s">
        <v>8</v>
      </c>
      <c r="B55" s="20">
        <f t="shared" si="28"/>
        <v>48</v>
      </c>
      <c r="C55" s="29">
        <v>20</v>
      </c>
      <c r="D55" s="28">
        <v>26</v>
      </c>
      <c r="E55" s="27">
        <v>2</v>
      </c>
      <c r="F55" s="27">
        <v>0</v>
      </c>
      <c r="G55" s="27">
        <v>0</v>
      </c>
      <c r="H55" s="34">
        <f t="shared" si="21"/>
        <v>41.66666666666667</v>
      </c>
      <c r="I55" s="34">
        <f t="shared" si="22"/>
        <v>54.166666666666664</v>
      </c>
      <c r="J55" s="34">
        <f t="shared" si="23"/>
        <v>4.166666666666666</v>
      </c>
      <c r="K55" s="5">
        <f t="shared" si="29"/>
        <v>0</v>
      </c>
      <c r="L55" s="27">
        <v>0</v>
      </c>
      <c r="M55" s="20">
        <f t="shared" si="31"/>
        <v>49</v>
      </c>
      <c r="N55" s="29">
        <v>18</v>
      </c>
      <c r="O55" s="28">
        <v>25</v>
      </c>
      <c r="P55" s="27">
        <v>5</v>
      </c>
      <c r="Q55" s="27">
        <v>1</v>
      </c>
      <c r="R55" s="27">
        <v>0</v>
      </c>
      <c r="S55" s="45">
        <f t="shared" si="25"/>
        <v>36.734693877551024</v>
      </c>
      <c r="T55" s="45">
        <f t="shared" si="26"/>
        <v>51.02040816326531</v>
      </c>
      <c r="U55" s="45">
        <f t="shared" si="27"/>
        <v>10.204081632653061</v>
      </c>
      <c r="V55" s="47">
        <f t="shared" si="32"/>
        <v>2.0408163265306123</v>
      </c>
      <c r="W55" s="47">
        <f t="shared" si="33"/>
        <v>0</v>
      </c>
    </row>
    <row r="56" spans="1:23" ht="21.75" customHeight="1">
      <c r="A56" s="14" t="s">
        <v>9</v>
      </c>
      <c r="B56" s="20">
        <f t="shared" si="28"/>
        <v>84</v>
      </c>
      <c r="C56" s="28">
        <v>18</v>
      </c>
      <c r="D56" s="28">
        <v>50</v>
      </c>
      <c r="E56" s="27">
        <v>16</v>
      </c>
      <c r="F56" s="27">
        <v>0</v>
      </c>
      <c r="G56" s="27">
        <v>0</v>
      </c>
      <c r="H56" s="34">
        <f t="shared" si="21"/>
        <v>21.428571428571427</v>
      </c>
      <c r="I56" s="34">
        <f t="shared" si="22"/>
        <v>59.523809523809526</v>
      </c>
      <c r="J56" s="34">
        <f t="shared" si="23"/>
        <v>19.047619047619047</v>
      </c>
      <c r="K56" s="5">
        <f t="shared" si="29"/>
        <v>0</v>
      </c>
      <c r="L56" s="27">
        <v>0</v>
      </c>
      <c r="M56" s="20">
        <f t="shared" si="31"/>
        <v>84</v>
      </c>
      <c r="N56" s="28">
        <v>22</v>
      </c>
      <c r="O56" s="28">
        <v>47</v>
      </c>
      <c r="P56" s="27">
        <v>13</v>
      </c>
      <c r="Q56" s="27">
        <v>2</v>
      </c>
      <c r="R56" s="27">
        <v>0</v>
      </c>
      <c r="S56" s="45">
        <f t="shared" si="25"/>
        <v>26.190476190476193</v>
      </c>
      <c r="T56" s="45">
        <f t="shared" si="26"/>
        <v>55.952380952380956</v>
      </c>
      <c r="U56" s="45">
        <f t="shared" si="27"/>
        <v>15.476190476190476</v>
      </c>
      <c r="V56" s="47">
        <f t="shared" si="32"/>
        <v>2.380952380952381</v>
      </c>
      <c r="W56" s="47">
        <f t="shared" si="33"/>
        <v>0</v>
      </c>
    </row>
    <row r="57" spans="1:23" ht="21.75" customHeight="1">
      <c r="A57" s="14" t="s">
        <v>10</v>
      </c>
      <c r="B57" s="20">
        <f t="shared" si="28"/>
        <v>49</v>
      </c>
      <c r="C57" s="29">
        <v>11</v>
      </c>
      <c r="D57" s="28">
        <v>31</v>
      </c>
      <c r="E57" s="27">
        <v>4</v>
      </c>
      <c r="F57" s="27">
        <v>1</v>
      </c>
      <c r="G57" s="27">
        <v>2</v>
      </c>
      <c r="H57" s="34">
        <f t="shared" si="21"/>
        <v>22.448979591836736</v>
      </c>
      <c r="I57" s="34">
        <f t="shared" si="22"/>
        <v>63.26530612244898</v>
      </c>
      <c r="J57" s="34">
        <f t="shared" si="23"/>
        <v>8.16326530612245</v>
      </c>
      <c r="K57" s="5">
        <f t="shared" si="29"/>
        <v>2.0408163265306123</v>
      </c>
      <c r="L57" s="5">
        <f t="shared" si="30"/>
        <v>4.081632653061225</v>
      </c>
      <c r="M57" s="20">
        <f t="shared" si="31"/>
        <v>47</v>
      </c>
      <c r="N57" s="29">
        <v>8</v>
      </c>
      <c r="O57" s="28">
        <v>21</v>
      </c>
      <c r="P57" s="27">
        <v>11</v>
      </c>
      <c r="Q57" s="27">
        <v>1</v>
      </c>
      <c r="R57" s="27">
        <v>6</v>
      </c>
      <c r="S57" s="45">
        <f t="shared" si="25"/>
        <v>17.02127659574468</v>
      </c>
      <c r="T57" s="45">
        <f t="shared" si="26"/>
        <v>44.680851063829785</v>
      </c>
      <c r="U57" s="45">
        <f t="shared" si="27"/>
        <v>23.404255319148938</v>
      </c>
      <c r="V57" s="47">
        <f t="shared" si="32"/>
        <v>2.127659574468085</v>
      </c>
      <c r="W57" s="47">
        <f>R57/M57*100</f>
        <v>12.76595744680851</v>
      </c>
    </row>
    <row r="58" spans="1:23" ht="21.75" customHeight="1">
      <c r="A58" s="14" t="s">
        <v>11</v>
      </c>
      <c r="B58" s="20">
        <f t="shared" si="28"/>
        <v>21</v>
      </c>
      <c r="C58" s="28">
        <v>3</v>
      </c>
      <c r="D58" s="28">
        <v>12</v>
      </c>
      <c r="E58" s="27">
        <v>4</v>
      </c>
      <c r="F58" s="27">
        <v>2</v>
      </c>
      <c r="G58" s="27">
        <v>0</v>
      </c>
      <c r="H58" s="34">
        <f t="shared" si="21"/>
        <v>14.285714285714285</v>
      </c>
      <c r="I58" s="34">
        <f t="shared" si="22"/>
        <v>57.14285714285714</v>
      </c>
      <c r="J58" s="34">
        <f t="shared" si="23"/>
        <v>19.047619047619047</v>
      </c>
      <c r="K58" s="34">
        <f>F58/B58*100</f>
        <v>9.523809523809524</v>
      </c>
      <c r="L58" s="27">
        <v>0</v>
      </c>
      <c r="M58" s="20">
        <f t="shared" si="31"/>
        <v>27</v>
      </c>
      <c r="N58" s="28">
        <v>8</v>
      </c>
      <c r="O58" s="28">
        <v>13</v>
      </c>
      <c r="P58" s="27">
        <v>5</v>
      </c>
      <c r="Q58" s="27">
        <v>1</v>
      </c>
      <c r="R58" s="27">
        <v>0</v>
      </c>
      <c r="S58" s="45">
        <f t="shared" si="25"/>
        <v>29.629629629629626</v>
      </c>
      <c r="T58" s="45">
        <f t="shared" si="26"/>
        <v>48.148148148148145</v>
      </c>
      <c r="U58" s="45">
        <f t="shared" si="27"/>
        <v>18.51851851851852</v>
      </c>
      <c r="V58" s="45">
        <f>Q58/M58*100</f>
        <v>3.7037037037037033</v>
      </c>
      <c r="W58" s="47">
        <f>R58/M58*100</f>
        <v>0</v>
      </c>
    </row>
    <row r="59" spans="1:23" ht="21.75" customHeight="1">
      <c r="A59" s="14" t="s">
        <v>12</v>
      </c>
      <c r="B59" s="38">
        <v>0</v>
      </c>
      <c r="C59" s="29">
        <v>0</v>
      </c>
      <c r="D59" s="28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38">
        <v>0</v>
      </c>
      <c r="N59" s="29">
        <v>0</v>
      </c>
      <c r="O59" s="28">
        <v>0</v>
      </c>
      <c r="P59" s="27">
        <v>0</v>
      </c>
      <c r="Q59" s="27">
        <v>0</v>
      </c>
      <c r="R59" s="27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</row>
    <row r="60" spans="1:23" ht="21.75" customHeight="1">
      <c r="A60" s="14" t="s">
        <v>13</v>
      </c>
      <c r="B60" s="20">
        <f>SUM(C60:G60)</f>
        <v>19</v>
      </c>
      <c r="C60" s="29">
        <v>2</v>
      </c>
      <c r="D60" s="28">
        <v>5</v>
      </c>
      <c r="E60" s="27">
        <v>4</v>
      </c>
      <c r="F60" s="27">
        <v>0</v>
      </c>
      <c r="G60" s="27">
        <v>8</v>
      </c>
      <c r="H60" s="34">
        <f>C60/B60*100</f>
        <v>10.526315789473683</v>
      </c>
      <c r="I60" s="34">
        <f>D60/B60*100</f>
        <v>26.31578947368421</v>
      </c>
      <c r="J60" s="34">
        <f>E60/B60*100</f>
        <v>21.052631578947366</v>
      </c>
      <c r="K60" s="5">
        <f>F60/B60*100</f>
        <v>0</v>
      </c>
      <c r="L60" s="5">
        <f>G60/B60*100</f>
        <v>42.10526315789473</v>
      </c>
      <c r="M60" s="20">
        <f>SUM(N60:R60)</f>
        <v>19</v>
      </c>
      <c r="N60" s="29">
        <v>5</v>
      </c>
      <c r="O60" s="28">
        <v>6</v>
      </c>
      <c r="P60" s="27">
        <v>2</v>
      </c>
      <c r="Q60" s="27">
        <v>0</v>
      </c>
      <c r="R60" s="27">
        <v>6</v>
      </c>
      <c r="S60" s="45">
        <f>N60/M60*100</f>
        <v>26.31578947368421</v>
      </c>
      <c r="T60" s="45">
        <f>O60/M60*100</f>
        <v>31.57894736842105</v>
      </c>
      <c r="U60" s="45">
        <f>P60/M60*100</f>
        <v>10.526315789473683</v>
      </c>
      <c r="V60" s="47">
        <f>Q60/M60*100</f>
        <v>0</v>
      </c>
      <c r="W60" s="47">
        <f>R60/M60*100</f>
        <v>31.57894736842105</v>
      </c>
    </row>
    <row r="61" spans="1:23" ht="21.75" customHeight="1">
      <c r="A61" s="13" t="s">
        <v>14</v>
      </c>
      <c r="B61" s="23">
        <f>SUM(C61:G61)</f>
        <v>35</v>
      </c>
      <c r="C61" s="30">
        <v>5</v>
      </c>
      <c r="D61" s="31">
        <v>24</v>
      </c>
      <c r="E61" s="32">
        <v>2</v>
      </c>
      <c r="F61" s="32">
        <v>4</v>
      </c>
      <c r="G61" s="32">
        <v>0</v>
      </c>
      <c r="H61" s="36">
        <f>C61/B61*100</f>
        <v>14.285714285714285</v>
      </c>
      <c r="I61" s="36">
        <f>D61/B61*100</f>
        <v>68.57142857142857</v>
      </c>
      <c r="J61" s="36">
        <f>E61/B61*100</f>
        <v>5.714285714285714</v>
      </c>
      <c r="K61" s="11">
        <f>F61/B61*100</f>
        <v>11.428571428571429</v>
      </c>
      <c r="L61" s="32">
        <v>0</v>
      </c>
      <c r="M61" s="23">
        <f>SUM(N61:R61)</f>
        <v>31</v>
      </c>
      <c r="N61" s="30">
        <v>5</v>
      </c>
      <c r="O61" s="31">
        <v>24</v>
      </c>
      <c r="P61" s="32">
        <v>2</v>
      </c>
      <c r="Q61" s="32">
        <v>0</v>
      </c>
      <c r="R61" s="32">
        <v>0</v>
      </c>
      <c r="S61" s="49">
        <f>N61/M61*100</f>
        <v>16.129032258064516</v>
      </c>
      <c r="T61" s="49">
        <f>O61/M61*100</f>
        <v>77.41935483870968</v>
      </c>
      <c r="U61" s="49">
        <f>P61/M61*100</f>
        <v>6.451612903225806</v>
      </c>
      <c r="V61" s="50">
        <f>Q61/M61*100</f>
        <v>0</v>
      </c>
      <c r="W61" s="50">
        <f>R61/M61*100</f>
        <v>0</v>
      </c>
    </row>
    <row r="62" spans="1:23" ht="21.75" customHeight="1">
      <c r="A62" s="14"/>
      <c r="B62" s="17"/>
      <c r="C62" s="29"/>
      <c r="D62" s="28"/>
      <c r="E62" s="27"/>
      <c r="F62" s="27"/>
      <c r="G62" s="27"/>
      <c r="H62" s="34"/>
      <c r="I62" s="34"/>
      <c r="J62" s="34"/>
      <c r="K62" s="5"/>
      <c r="L62" s="27"/>
      <c r="M62" s="17"/>
      <c r="N62" s="29"/>
      <c r="O62" s="28"/>
      <c r="P62" s="27"/>
      <c r="Q62" s="27"/>
      <c r="R62" s="27"/>
      <c r="S62" s="45"/>
      <c r="T62" s="45"/>
      <c r="U62" s="45"/>
      <c r="V62" s="47"/>
      <c r="W62" s="47"/>
    </row>
    <row r="63" spans="1:23" ht="21.75" customHeight="1">
      <c r="A63" s="14"/>
      <c r="B63" s="17"/>
      <c r="C63" s="29"/>
      <c r="D63" s="28"/>
      <c r="E63" s="27"/>
      <c r="F63" s="27"/>
      <c r="G63" s="27"/>
      <c r="H63" s="34"/>
      <c r="I63" s="34"/>
      <c r="J63" s="34"/>
      <c r="K63" s="5"/>
      <c r="L63" s="27"/>
      <c r="M63" s="17"/>
      <c r="N63" s="29"/>
      <c r="O63" s="28"/>
      <c r="P63" s="27"/>
      <c r="Q63" s="27"/>
      <c r="R63" s="27"/>
      <c r="S63" s="45"/>
      <c r="T63" s="45"/>
      <c r="U63" s="45"/>
      <c r="V63" s="47"/>
      <c r="W63" s="47"/>
    </row>
    <row r="64" spans="1:23" ht="21.75" customHeight="1">
      <c r="A64" s="21"/>
      <c r="B64" s="56" t="s">
        <v>53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7"/>
      <c r="N64" s="29"/>
      <c r="O64" s="28"/>
      <c r="P64" s="27"/>
      <c r="Q64" s="27"/>
      <c r="R64" s="27"/>
      <c r="S64" s="45"/>
      <c r="T64" s="45"/>
      <c r="U64" s="45"/>
      <c r="V64" s="47"/>
      <c r="W64" s="47"/>
    </row>
    <row r="65" spans="1:23" ht="21.75" customHeight="1">
      <c r="A65" s="57" t="s">
        <v>1</v>
      </c>
      <c r="B65" s="59" t="s">
        <v>19</v>
      </c>
      <c r="C65" s="61"/>
      <c r="D65" s="61"/>
      <c r="E65" s="61"/>
      <c r="F65" s="61"/>
      <c r="G65" s="61"/>
      <c r="H65" s="51" t="s">
        <v>17</v>
      </c>
      <c r="I65" s="62"/>
      <c r="J65" s="62"/>
      <c r="K65" s="62"/>
      <c r="L65" s="62"/>
      <c r="M65" s="17"/>
      <c r="N65" s="29"/>
      <c r="O65" s="28"/>
      <c r="P65" s="27"/>
      <c r="Q65" s="27"/>
      <c r="R65" s="27"/>
      <c r="S65" s="45"/>
      <c r="T65" s="45"/>
      <c r="U65" s="45"/>
      <c r="V65" s="47"/>
      <c r="W65" s="47"/>
    </row>
    <row r="66" spans="1:23" ht="21.75" customHeight="1">
      <c r="A66" s="58"/>
      <c r="B66" s="60"/>
      <c r="C66" s="63" t="s">
        <v>20</v>
      </c>
      <c r="D66" s="63" t="s">
        <v>18</v>
      </c>
      <c r="E66" s="52" t="s">
        <v>38</v>
      </c>
      <c r="F66" s="52" t="s">
        <v>41</v>
      </c>
      <c r="G66" s="52" t="s">
        <v>42</v>
      </c>
      <c r="H66" s="63" t="s">
        <v>20</v>
      </c>
      <c r="I66" s="51" t="s">
        <v>18</v>
      </c>
      <c r="J66" s="52" t="s">
        <v>38</v>
      </c>
      <c r="K66" s="52" t="s">
        <v>41</v>
      </c>
      <c r="L66" s="54" t="s">
        <v>42</v>
      </c>
      <c r="M66" s="17"/>
      <c r="N66" s="29"/>
      <c r="O66" s="28"/>
      <c r="P66" s="27"/>
      <c r="Q66" s="27"/>
      <c r="R66" s="27"/>
      <c r="S66" s="45"/>
      <c r="T66" s="45"/>
      <c r="U66" s="45"/>
      <c r="V66" s="47"/>
      <c r="W66" s="47"/>
    </row>
    <row r="67" spans="1:23" ht="21.75" customHeight="1">
      <c r="A67" s="58"/>
      <c r="B67" s="60"/>
      <c r="C67" s="64"/>
      <c r="D67" s="64"/>
      <c r="E67" s="53"/>
      <c r="F67" s="53"/>
      <c r="G67" s="53"/>
      <c r="H67" s="63"/>
      <c r="I67" s="51"/>
      <c r="J67" s="53"/>
      <c r="K67" s="53"/>
      <c r="L67" s="55"/>
      <c r="M67" s="17"/>
      <c r="N67" s="29"/>
      <c r="O67" s="28"/>
      <c r="P67" s="27"/>
      <c r="Q67" s="27"/>
      <c r="R67" s="27"/>
      <c r="S67" s="45"/>
      <c r="T67" s="45"/>
      <c r="U67" s="45"/>
      <c r="V67" s="47"/>
      <c r="W67" s="47"/>
    </row>
    <row r="68" spans="1:23" ht="21.75" customHeight="1">
      <c r="A68" s="12" t="s">
        <v>0</v>
      </c>
      <c r="B68" s="22">
        <f aca="true" t="shared" si="34" ref="B68:G68">SUM(B69:B81)</f>
        <v>837</v>
      </c>
      <c r="C68" s="39">
        <f t="shared" si="34"/>
        <v>220</v>
      </c>
      <c r="D68" s="39">
        <f t="shared" si="34"/>
        <v>417</v>
      </c>
      <c r="E68" s="39">
        <f t="shared" si="34"/>
        <v>163</v>
      </c>
      <c r="F68" s="39">
        <f t="shared" si="34"/>
        <v>21</v>
      </c>
      <c r="G68" s="39">
        <f t="shared" si="34"/>
        <v>16</v>
      </c>
      <c r="H68" s="33">
        <f aca="true" t="shared" si="35" ref="H68:H78">C68/B68*100</f>
        <v>26.28434886499403</v>
      </c>
      <c r="I68" s="33">
        <f aca="true" t="shared" si="36" ref="I68:I78">D68/B68*100</f>
        <v>49.82078853046595</v>
      </c>
      <c r="J68" s="34">
        <f aca="true" t="shared" si="37" ref="J68:J78">E68/B68*100</f>
        <v>19.47431302270012</v>
      </c>
      <c r="K68" s="8">
        <f>F68/B68*100</f>
        <v>2.5089605734767026</v>
      </c>
      <c r="L68" s="8">
        <f>G68/B68*100</f>
        <v>1.911589008363202</v>
      </c>
      <c r="M68" s="17"/>
      <c r="N68" s="29"/>
      <c r="O68" s="28"/>
      <c r="P68" s="27"/>
      <c r="Q68" s="27"/>
      <c r="R68" s="27"/>
      <c r="S68" s="45"/>
      <c r="T68" s="45"/>
      <c r="U68" s="45"/>
      <c r="V68" s="47"/>
      <c r="W68" s="47"/>
    </row>
    <row r="69" spans="1:23" ht="21.75" customHeight="1">
      <c r="A69" s="14" t="s">
        <v>2</v>
      </c>
      <c r="B69" s="20">
        <f aca="true" t="shared" si="38" ref="B69:B78">SUM(C69:G69)</f>
        <v>357</v>
      </c>
      <c r="C69" s="26">
        <v>93</v>
      </c>
      <c r="D69" s="27">
        <v>160</v>
      </c>
      <c r="E69" s="27">
        <v>90</v>
      </c>
      <c r="F69" s="27">
        <v>13</v>
      </c>
      <c r="G69" s="27">
        <v>1</v>
      </c>
      <c r="H69" s="34">
        <f t="shared" si="35"/>
        <v>26.05042016806723</v>
      </c>
      <c r="I69" s="34">
        <f t="shared" si="36"/>
        <v>44.81792717086835</v>
      </c>
      <c r="J69" s="34">
        <f t="shared" si="37"/>
        <v>25.210084033613445</v>
      </c>
      <c r="K69" s="5">
        <f aca="true" t="shared" si="39" ref="K69:K77">F69/B69*100</f>
        <v>3.6414565826330536</v>
      </c>
      <c r="L69" s="5">
        <f>G69/B69*100</f>
        <v>0.2801120448179272</v>
      </c>
      <c r="M69" s="17"/>
      <c r="N69" s="29"/>
      <c r="O69" s="28"/>
      <c r="P69" s="27"/>
      <c r="Q69" s="27"/>
      <c r="R69" s="27"/>
      <c r="S69" s="45"/>
      <c r="T69" s="45"/>
      <c r="U69" s="45"/>
      <c r="V69" s="47"/>
      <c r="W69" s="47"/>
    </row>
    <row r="70" spans="1:23" ht="21.75" customHeight="1">
      <c r="A70" s="14" t="s">
        <v>3</v>
      </c>
      <c r="B70" s="20">
        <f t="shared" si="38"/>
        <v>102</v>
      </c>
      <c r="C70" s="28">
        <v>31</v>
      </c>
      <c r="D70" s="28">
        <v>58</v>
      </c>
      <c r="E70" s="27">
        <v>12</v>
      </c>
      <c r="F70" s="27">
        <v>1</v>
      </c>
      <c r="G70" s="27">
        <v>0</v>
      </c>
      <c r="H70" s="34">
        <f t="shared" si="35"/>
        <v>30.392156862745097</v>
      </c>
      <c r="I70" s="34">
        <f t="shared" si="36"/>
        <v>56.86274509803921</v>
      </c>
      <c r="J70" s="34">
        <f t="shared" si="37"/>
        <v>11.76470588235294</v>
      </c>
      <c r="K70" s="5">
        <f t="shared" si="39"/>
        <v>0.9803921568627451</v>
      </c>
      <c r="L70" s="5">
        <f>G70/B70*100</f>
        <v>0</v>
      </c>
      <c r="M70" s="17"/>
      <c r="N70" s="29"/>
      <c r="O70" s="28"/>
      <c r="P70" s="27"/>
      <c r="Q70" s="27"/>
      <c r="R70" s="27"/>
      <c r="S70" s="45"/>
      <c r="T70" s="45"/>
      <c r="U70" s="45"/>
      <c r="V70" s="47"/>
      <c r="W70" s="47"/>
    </row>
    <row r="71" spans="1:23" ht="21.75" customHeight="1">
      <c r="A71" s="14" t="s">
        <v>4</v>
      </c>
      <c r="B71" s="20">
        <f t="shared" si="38"/>
        <v>53</v>
      </c>
      <c r="C71" s="28">
        <v>7</v>
      </c>
      <c r="D71" s="28">
        <v>30</v>
      </c>
      <c r="E71" s="27">
        <v>15</v>
      </c>
      <c r="F71" s="27">
        <v>1</v>
      </c>
      <c r="G71" s="27">
        <v>0</v>
      </c>
      <c r="H71" s="34">
        <f t="shared" si="35"/>
        <v>13.20754716981132</v>
      </c>
      <c r="I71" s="34">
        <f t="shared" si="36"/>
        <v>56.60377358490566</v>
      </c>
      <c r="J71" s="34">
        <f t="shared" si="37"/>
        <v>28.30188679245283</v>
      </c>
      <c r="K71" s="5">
        <f t="shared" si="39"/>
        <v>1.8867924528301887</v>
      </c>
      <c r="L71" s="27">
        <v>0</v>
      </c>
      <c r="M71" s="17"/>
      <c r="N71" s="29"/>
      <c r="O71" s="28"/>
      <c r="P71" s="27"/>
      <c r="Q71" s="27"/>
      <c r="R71" s="27"/>
      <c r="S71" s="45"/>
      <c r="T71" s="45"/>
      <c r="U71" s="45"/>
      <c r="V71" s="47"/>
      <c r="W71" s="47"/>
    </row>
    <row r="72" spans="1:23" ht="21.75" customHeight="1">
      <c r="A72" s="14" t="s">
        <v>5</v>
      </c>
      <c r="B72" s="20">
        <f t="shared" si="38"/>
        <v>16</v>
      </c>
      <c r="C72" s="28">
        <v>5</v>
      </c>
      <c r="D72" s="28">
        <v>8</v>
      </c>
      <c r="E72" s="27">
        <v>2</v>
      </c>
      <c r="F72" s="27">
        <v>1</v>
      </c>
      <c r="G72" s="27">
        <v>0</v>
      </c>
      <c r="H72" s="34">
        <f t="shared" si="35"/>
        <v>31.25</v>
      </c>
      <c r="I72" s="34">
        <f t="shared" si="36"/>
        <v>50</v>
      </c>
      <c r="J72" s="34">
        <f t="shared" si="37"/>
        <v>12.5</v>
      </c>
      <c r="K72" s="5">
        <f t="shared" si="39"/>
        <v>6.25</v>
      </c>
      <c r="L72" s="27">
        <v>0</v>
      </c>
      <c r="M72" s="17"/>
      <c r="N72" s="29"/>
      <c r="O72" s="28"/>
      <c r="P72" s="27"/>
      <c r="Q72" s="27"/>
      <c r="R72" s="27"/>
      <c r="S72" s="45"/>
      <c r="T72" s="45"/>
      <c r="U72" s="45"/>
      <c r="V72" s="47"/>
      <c r="W72" s="47"/>
    </row>
    <row r="73" spans="1:23" ht="21.75" customHeight="1">
      <c r="A73" s="14" t="s">
        <v>6</v>
      </c>
      <c r="B73" s="20">
        <f t="shared" si="38"/>
        <v>35</v>
      </c>
      <c r="C73" s="29">
        <v>14</v>
      </c>
      <c r="D73" s="28">
        <v>16</v>
      </c>
      <c r="E73" s="27">
        <v>2</v>
      </c>
      <c r="F73" s="27">
        <v>0</v>
      </c>
      <c r="G73" s="27">
        <v>3</v>
      </c>
      <c r="H73" s="34">
        <f t="shared" si="35"/>
        <v>40</v>
      </c>
      <c r="I73" s="34">
        <f t="shared" si="36"/>
        <v>45.714285714285715</v>
      </c>
      <c r="J73" s="34">
        <f t="shared" si="37"/>
        <v>5.714285714285714</v>
      </c>
      <c r="K73" s="5">
        <f t="shared" si="39"/>
        <v>0</v>
      </c>
      <c r="L73" s="5">
        <f>G73/B73*100</f>
        <v>8.571428571428571</v>
      </c>
      <c r="M73" s="17"/>
      <c r="N73" s="29"/>
      <c r="O73" s="28"/>
      <c r="P73" s="27"/>
      <c r="Q73" s="27"/>
      <c r="R73" s="27"/>
      <c r="S73" s="45"/>
      <c r="T73" s="45"/>
      <c r="U73" s="45"/>
      <c r="V73" s="47"/>
      <c r="W73" s="47"/>
    </row>
    <row r="74" spans="1:23" ht="21.75" customHeight="1">
      <c r="A74" s="14" t="s">
        <v>7</v>
      </c>
      <c r="B74" s="20">
        <f t="shared" si="38"/>
        <v>8</v>
      </c>
      <c r="C74" s="29">
        <v>2</v>
      </c>
      <c r="D74" s="28">
        <v>4</v>
      </c>
      <c r="E74" s="27">
        <v>2</v>
      </c>
      <c r="F74" s="27">
        <v>0</v>
      </c>
      <c r="G74" s="27">
        <v>0</v>
      </c>
      <c r="H74" s="34">
        <f t="shared" si="35"/>
        <v>25</v>
      </c>
      <c r="I74" s="34">
        <f t="shared" si="36"/>
        <v>50</v>
      </c>
      <c r="J74" s="34">
        <f t="shared" si="37"/>
        <v>25</v>
      </c>
      <c r="K74" s="5">
        <f t="shared" si="39"/>
        <v>0</v>
      </c>
      <c r="L74" s="27">
        <v>0</v>
      </c>
      <c r="M74" s="17"/>
      <c r="N74" s="29"/>
      <c r="O74" s="28"/>
      <c r="P74" s="27"/>
      <c r="Q74" s="27"/>
      <c r="R74" s="27"/>
      <c r="S74" s="45"/>
      <c r="T74" s="45"/>
      <c r="U74" s="45"/>
      <c r="V74" s="47"/>
      <c r="W74" s="47"/>
    </row>
    <row r="75" spans="1:23" ht="21.75" customHeight="1">
      <c r="A75" s="14" t="s">
        <v>8</v>
      </c>
      <c r="B75" s="20">
        <f t="shared" si="38"/>
        <v>49</v>
      </c>
      <c r="C75" s="29">
        <v>18</v>
      </c>
      <c r="D75" s="28">
        <v>25</v>
      </c>
      <c r="E75" s="27">
        <v>5</v>
      </c>
      <c r="F75" s="27">
        <v>1</v>
      </c>
      <c r="G75" s="27">
        <v>0</v>
      </c>
      <c r="H75" s="34">
        <f t="shared" si="35"/>
        <v>36.734693877551024</v>
      </c>
      <c r="I75" s="34">
        <f t="shared" si="36"/>
        <v>51.02040816326531</v>
      </c>
      <c r="J75" s="34">
        <f t="shared" si="37"/>
        <v>10.204081632653061</v>
      </c>
      <c r="K75" s="5">
        <f t="shared" si="39"/>
        <v>2.0408163265306123</v>
      </c>
      <c r="L75" s="27">
        <v>0</v>
      </c>
      <c r="M75" s="17"/>
      <c r="N75" s="29"/>
      <c r="O75" s="28"/>
      <c r="P75" s="27"/>
      <c r="Q75" s="27"/>
      <c r="R75" s="27"/>
      <c r="S75" s="45"/>
      <c r="T75" s="45"/>
      <c r="U75" s="45"/>
      <c r="V75" s="47"/>
      <c r="W75" s="47"/>
    </row>
    <row r="76" spans="1:23" ht="21.75" customHeight="1">
      <c r="A76" s="14" t="s">
        <v>9</v>
      </c>
      <c r="B76" s="20">
        <f t="shared" si="38"/>
        <v>87</v>
      </c>
      <c r="C76" s="28">
        <v>23</v>
      </c>
      <c r="D76" s="28">
        <v>49</v>
      </c>
      <c r="E76" s="27">
        <v>13</v>
      </c>
      <c r="F76" s="27">
        <v>2</v>
      </c>
      <c r="G76" s="27">
        <v>0</v>
      </c>
      <c r="H76" s="34">
        <f t="shared" si="35"/>
        <v>26.436781609195403</v>
      </c>
      <c r="I76" s="34">
        <f t="shared" si="36"/>
        <v>56.32183908045977</v>
      </c>
      <c r="J76" s="34">
        <f t="shared" si="37"/>
        <v>14.942528735632186</v>
      </c>
      <c r="K76" s="5">
        <f t="shared" si="39"/>
        <v>2.2988505747126435</v>
      </c>
      <c r="L76" s="27">
        <v>0</v>
      </c>
      <c r="M76" s="17"/>
      <c r="N76" s="29"/>
      <c r="O76" s="28"/>
      <c r="P76" s="27"/>
      <c r="Q76" s="27"/>
      <c r="R76" s="27"/>
      <c r="S76" s="45"/>
      <c r="T76" s="45"/>
      <c r="U76" s="45"/>
      <c r="V76" s="47"/>
      <c r="W76" s="47"/>
    </row>
    <row r="77" spans="1:23" ht="21.75" customHeight="1">
      <c r="A77" s="14" t="s">
        <v>10</v>
      </c>
      <c r="B77" s="20">
        <f t="shared" si="38"/>
        <v>47</v>
      </c>
      <c r="C77" s="29">
        <v>8</v>
      </c>
      <c r="D77" s="28">
        <v>21</v>
      </c>
      <c r="E77" s="27">
        <v>11</v>
      </c>
      <c r="F77" s="27">
        <v>1</v>
      </c>
      <c r="G77" s="27">
        <v>6</v>
      </c>
      <c r="H77" s="34">
        <f t="shared" si="35"/>
        <v>17.02127659574468</v>
      </c>
      <c r="I77" s="34">
        <f t="shared" si="36"/>
        <v>44.680851063829785</v>
      </c>
      <c r="J77" s="34">
        <f t="shared" si="37"/>
        <v>23.404255319148938</v>
      </c>
      <c r="K77" s="5">
        <f t="shared" si="39"/>
        <v>2.127659574468085</v>
      </c>
      <c r="L77" s="5">
        <f>G77/B77*100</f>
        <v>12.76595744680851</v>
      </c>
      <c r="M77" s="17"/>
      <c r="N77" s="29"/>
      <c r="O77" s="28"/>
      <c r="P77" s="27"/>
      <c r="Q77" s="27"/>
      <c r="R77" s="27"/>
      <c r="S77" s="45"/>
      <c r="T77" s="45"/>
      <c r="U77" s="45"/>
      <c r="V77" s="47"/>
      <c r="W77" s="47"/>
    </row>
    <row r="78" spans="1:23" ht="21.75" customHeight="1">
      <c r="A78" s="14" t="s">
        <v>11</v>
      </c>
      <c r="B78" s="20">
        <f t="shared" si="38"/>
        <v>33</v>
      </c>
      <c r="C78" s="28">
        <v>9</v>
      </c>
      <c r="D78" s="28">
        <v>16</v>
      </c>
      <c r="E78" s="27">
        <v>7</v>
      </c>
      <c r="F78" s="27">
        <v>1</v>
      </c>
      <c r="G78" s="27">
        <v>0</v>
      </c>
      <c r="H78" s="34">
        <f t="shared" si="35"/>
        <v>27.27272727272727</v>
      </c>
      <c r="I78" s="34">
        <f t="shared" si="36"/>
        <v>48.484848484848484</v>
      </c>
      <c r="J78" s="34">
        <f t="shared" si="37"/>
        <v>21.21212121212121</v>
      </c>
      <c r="K78" s="34">
        <f>F78/B78*100</f>
        <v>3.0303030303030303</v>
      </c>
      <c r="L78" s="27">
        <v>0</v>
      </c>
      <c r="M78" s="17"/>
      <c r="N78" s="29"/>
      <c r="O78" s="28"/>
      <c r="P78" s="27"/>
      <c r="Q78" s="27"/>
      <c r="R78" s="27"/>
      <c r="S78" s="45"/>
      <c r="T78" s="45"/>
      <c r="U78" s="45"/>
      <c r="V78" s="47"/>
      <c r="W78" s="47"/>
    </row>
    <row r="79" spans="1:23" ht="21.75" customHeight="1">
      <c r="A79" s="14" t="s">
        <v>12</v>
      </c>
      <c r="B79" s="38">
        <v>0</v>
      </c>
      <c r="C79" s="29">
        <v>0</v>
      </c>
      <c r="D79" s="28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17"/>
      <c r="N79" s="29"/>
      <c r="O79" s="28"/>
      <c r="P79" s="27"/>
      <c r="Q79" s="27"/>
      <c r="R79" s="27"/>
      <c r="S79" s="45"/>
      <c r="T79" s="45"/>
      <c r="U79" s="45"/>
      <c r="V79" s="47"/>
      <c r="W79" s="47"/>
    </row>
    <row r="80" spans="1:23" ht="21.75" customHeight="1">
      <c r="A80" s="14" t="s">
        <v>13</v>
      </c>
      <c r="B80" s="20">
        <f>SUM(C80:G80)</f>
        <v>19</v>
      </c>
      <c r="C80" s="29">
        <v>5</v>
      </c>
      <c r="D80" s="28">
        <v>6</v>
      </c>
      <c r="E80" s="27">
        <v>2</v>
      </c>
      <c r="F80" s="27">
        <v>0</v>
      </c>
      <c r="G80" s="27">
        <v>6</v>
      </c>
      <c r="H80" s="34">
        <f>C80/B80*100</f>
        <v>26.31578947368421</v>
      </c>
      <c r="I80" s="34">
        <f>D80/B80*100</f>
        <v>31.57894736842105</v>
      </c>
      <c r="J80" s="34">
        <f>E80/B80*100</f>
        <v>10.526315789473683</v>
      </c>
      <c r="K80" s="5">
        <f>F80/B80*100</f>
        <v>0</v>
      </c>
      <c r="L80" s="5">
        <f>G80/B80*100</f>
        <v>31.57894736842105</v>
      </c>
      <c r="M80" s="17"/>
      <c r="N80" s="29"/>
      <c r="O80" s="28"/>
      <c r="P80" s="27"/>
      <c r="Q80" s="27"/>
      <c r="R80" s="27"/>
      <c r="S80" s="45"/>
      <c r="T80" s="45"/>
      <c r="U80" s="45"/>
      <c r="V80" s="47"/>
      <c r="W80" s="47"/>
    </row>
    <row r="81" spans="1:23" ht="21.75" customHeight="1">
      <c r="A81" s="13" t="s">
        <v>14</v>
      </c>
      <c r="B81" s="23">
        <f>SUM(C81:G81)</f>
        <v>31</v>
      </c>
      <c r="C81" s="30">
        <v>5</v>
      </c>
      <c r="D81" s="31">
        <v>24</v>
      </c>
      <c r="E81" s="32">
        <v>2</v>
      </c>
      <c r="F81" s="32">
        <v>0</v>
      </c>
      <c r="G81" s="32">
        <v>0</v>
      </c>
      <c r="H81" s="36">
        <f>C81/B81*100</f>
        <v>16.129032258064516</v>
      </c>
      <c r="I81" s="36">
        <f>D81/B81*100</f>
        <v>77.41935483870968</v>
      </c>
      <c r="J81" s="36">
        <f>E81/B81*100</f>
        <v>6.451612903225806</v>
      </c>
      <c r="K81" s="11">
        <f>F81/B81*100</f>
        <v>0</v>
      </c>
      <c r="L81" s="32">
        <v>0</v>
      </c>
      <c r="M81" s="17"/>
      <c r="N81" s="29"/>
      <c r="O81" s="28"/>
      <c r="P81" s="27"/>
      <c r="Q81" s="27"/>
      <c r="R81" s="27"/>
      <c r="S81" s="45"/>
      <c r="T81" s="45"/>
      <c r="U81" s="45"/>
      <c r="V81" s="47"/>
      <c r="W81" s="47"/>
    </row>
    <row r="82" ht="16.5">
      <c r="A82" s="4" t="s">
        <v>16</v>
      </c>
    </row>
    <row r="83" ht="16.5">
      <c r="A83" s="4" t="s">
        <v>15</v>
      </c>
    </row>
  </sheetData>
  <sheetProtection/>
  <mergeCells count="111">
    <mergeCell ref="T46:T47"/>
    <mergeCell ref="U46:U47"/>
    <mergeCell ref="V46:V47"/>
    <mergeCell ref="W46:W47"/>
    <mergeCell ref="M44:W44"/>
    <mergeCell ref="M45:M47"/>
    <mergeCell ref="N45:R45"/>
    <mergeCell ref="S45:W45"/>
    <mergeCell ref="N46:N47"/>
    <mergeCell ref="O46:O47"/>
    <mergeCell ref="P46:P47"/>
    <mergeCell ref="Q46:Q47"/>
    <mergeCell ref="R46:R47"/>
    <mergeCell ref="S46:S47"/>
    <mergeCell ref="N25:N26"/>
    <mergeCell ref="O25:O26"/>
    <mergeCell ref="P25:P26"/>
    <mergeCell ref="Q24:Q26"/>
    <mergeCell ref="H25:H26"/>
    <mergeCell ref="I25:I26"/>
    <mergeCell ref="J25:J26"/>
    <mergeCell ref="K25:K26"/>
    <mergeCell ref="L25:L26"/>
    <mergeCell ref="M25:M26"/>
    <mergeCell ref="A24:A26"/>
    <mergeCell ref="B23:P23"/>
    <mergeCell ref="B24:B26"/>
    <mergeCell ref="C24:I24"/>
    <mergeCell ref="J24:P24"/>
    <mergeCell ref="C25:C26"/>
    <mergeCell ref="D25:D26"/>
    <mergeCell ref="E25:E26"/>
    <mergeCell ref="F25:F26"/>
    <mergeCell ref="G25:G26"/>
    <mergeCell ref="B2:Z2"/>
    <mergeCell ref="G4:K4"/>
    <mergeCell ref="G5:G7"/>
    <mergeCell ref="J5:K5"/>
    <mergeCell ref="H6:H7"/>
    <mergeCell ref="I6:I7"/>
    <mergeCell ref="J6:J7"/>
    <mergeCell ref="K6:K7"/>
    <mergeCell ref="L4:Z4"/>
    <mergeCell ref="B4:F4"/>
    <mergeCell ref="N6:N7"/>
    <mergeCell ref="Y6:Y7"/>
    <mergeCell ref="Z6:Z7"/>
    <mergeCell ref="T5:Z5"/>
    <mergeCell ref="M5:S5"/>
    <mergeCell ref="O6:O7"/>
    <mergeCell ref="V6:V7"/>
    <mergeCell ref="W6:W7"/>
    <mergeCell ref="U6:U7"/>
    <mergeCell ref="X6:X7"/>
    <mergeCell ref="A5:A7"/>
    <mergeCell ref="B5:B7"/>
    <mergeCell ref="E5:F5"/>
    <mergeCell ref="C6:C7"/>
    <mergeCell ref="D6:D7"/>
    <mergeCell ref="E6:E7"/>
    <mergeCell ref="F6:F7"/>
    <mergeCell ref="L5:L7"/>
    <mergeCell ref="M6:M7"/>
    <mergeCell ref="R25:R26"/>
    <mergeCell ref="S25:S26"/>
    <mergeCell ref="T25:T26"/>
    <mergeCell ref="U25:U26"/>
    <mergeCell ref="P6:P7"/>
    <mergeCell ref="Q6:Q7"/>
    <mergeCell ref="R6:R7"/>
    <mergeCell ref="S6:S7"/>
    <mergeCell ref="T6:T7"/>
    <mergeCell ref="Q23:AA23"/>
    <mergeCell ref="W24:AA24"/>
    <mergeCell ref="R24:V24"/>
    <mergeCell ref="Z25:Z26"/>
    <mergeCell ref="AA25:AA26"/>
    <mergeCell ref="V25:V26"/>
    <mergeCell ref="W25:W26"/>
    <mergeCell ref="X25:X26"/>
    <mergeCell ref="Y25:Y26"/>
    <mergeCell ref="J46:J47"/>
    <mergeCell ref="K46:K47"/>
    <mergeCell ref="L46:L47"/>
    <mergeCell ref="A45:A47"/>
    <mergeCell ref="B44:L44"/>
    <mergeCell ref="B45:B47"/>
    <mergeCell ref="C45:G45"/>
    <mergeCell ref="H45:L45"/>
    <mergeCell ref="C46:C47"/>
    <mergeCell ref="D46:D47"/>
    <mergeCell ref="D66:D67"/>
    <mergeCell ref="E66:E67"/>
    <mergeCell ref="F66:F67"/>
    <mergeCell ref="G66:G67"/>
    <mergeCell ref="H66:H67"/>
    <mergeCell ref="I46:I47"/>
    <mergeCell ref="E46:E47"/>
    <mergeCell ref="F46:F47"/>
    <mergeCell ref="G46:G47"/>
    <mergeCell ref="H46:H47"/>
    <mergeCell ref="I66:I67"/>
    <mergeCell ref="J66:J67"/>
    <mergeCell ref="K66:K67"/>
    <mergeCell ref="L66:L67"/>
    <mergeCell ref="B64:L64"/>
    <mergeCell ref="A65:A67"/>
    <mergeCell ref="B65:B67"/>
    <mergeCell ref="C65:G65"/>
    <mergeCell ref="H65:L65"/>
    <mergeCell ref="C66:C67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4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2023-08-04T10:38:37Z</cp:lastPrinted>
  <dcterms:created xsi:type="dcterms:W3CDTF">2009-05-20T05:51:10Z</dcterms:created>
  <dcterms:modified xsi:type="dcterms:W3CDTF">2023-08-04T10:38:39Z</dcterms:modified>
  <cp:category/>
  <cp:version/>
  <cp:contentType/>
  <cp:contentStatus/>
</cp:coreProperties>
</file>