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2"/>
  <c r="D50"/>
  <c r="K46" s="1"/>
  <c r="D46"/>
  <c r="D37"/>
  <c r="D30"/>
  <c r="D28"/>
  <c r="K28" s="1"/>
  <c r="D26"/>
  <c r="K21" s="1"/>
  <c r="D21"/>
  <c r="D19"/>
  <c r="D18"/>
  <c r="K17"/>
  <c r="D17"/>
  <c r="D15"/>
  <c r="D11"/>
  <c r="D10"/>
  <c r="K54" l="1"/>
  <c r="D55" s="1"/>
  <c r="D54"/>
</calcChain>
</file>

<file path=xl/sharedStrings.xml><?xml version="1.0" encoding="utf-8"?>
<sst xmlns="http://schemas.openxmlformats.org/spreadsheetml/2006/main" count="149" uniqueCount="99">
  <si>
    <t>桃園市中壢地政事務所規費收入、案件受理暨職工人數月報表</t>
    <phoneticPr fontId="3" type="noConversion"/>
  </si>
  <si>
    <t xml:space="preserve">(一)  規        費                 </t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</si>
  <si>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  <charset val="136"/>
      </rPr>
      <t>月</t>
    </r>
    <phoneticPr fontId="3" type="noConversion"/>
  </si>
  <si>
    <t>總登記</t>
    <phoneticPr fontId="3" type="noConversion"/>
  </si>
  <si>
    <t>一、本報表務請於每月五日以前報送市府地政局秘書室。</t>
    <phoneticPr fontId="3" type="noConversion"/>
  </si>
  <si>
    <t>二、臨時人員包括約聘僱人員。</t>
    <phoneticPr fontId="3" type="noConversion"/>
  </si>
  <si>
    <t>三、員工人數係實際在事務所人數。</t>
    <phoneticPr fontId="3" type="noConversion"/>
  </si>
  <si>
    <t>變更登記</t>
    <phoneticPr fontId="3" type="noConversion"/>
  </si>
  <si>
    <t>書狀費</t>
    <phoneticPr fontId="3" type="noConversion"/>
  </si>
  <si>
    <t>登記罰鍰</t>
    <phoneticPr fontId="3" type="noConversion"/>
  </si>
  <si>
    <t>各類謄本</t>
    <phoneticPr fontId="3" type="noConversion"/>
  </si>
  <si>
    <t>地籍測量費</t>
    <phoneticPr fontId="3" type="noConversion"/>
  </si>
  <si>
    <t>以前年度收入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</si>
  <si>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</si>
  <si>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</si>
  <si>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( 二 ) 歲       入           </t>
    <phoneticPr fontId="3" type="noConversion"/>
  </si>
  <si>
    <t>截至本月止之實收數</t>
    <phoneticPr fontId="3" type="noConversion"/>
  </si>
  <si>
    <t>累計分配數</t>
    <phoneticPr fontId="3" type="noConversion"/>
  </si>
  <si>
    <t>達成歲入百分比</t>
    <phoneticPr fontId="3" type="noConversion"/>
  </si>
  <si>
    <t xml:space="preserve">( 三 ) 案       件            </t>
    <phoneticPr fontId="3" type="noConversion"/>
  </si>
  <si>
    <t xml:space="preserve"> </t>
    <phoneticPr fontId="3" type="noConversion"/>
  </si>
  <si>
    <t>收件字</t>
    <phoneticPr fontId="3" type="noConversion"/>
  </si>
  <si>
    <t>起迄收件編號</t>
    <phoneticPr fontId="8" type="noConversion"/>
  </si>
  <si>
    <t>總件數</t>
    <phoneticPr fontId="3" type="noConversion"/>
  </si>
  <si>
    <t>登記案件</t>
    <phoneticPr fontId="3" type="noConversion"/>
  </si>
  <si>
    <t>第一次登記案件(永久)</t>
    <phoneticPr fontId="3" type="noConversion"/>
  </si>
  <si>
    <t>壢永</t>
  </si>
  <si>
    <t>~</t>
    <phoneticPr fontId="8" type="noConversion"/>
  </si>
  <si>
    <t>子號件數</t>
    <phoneticPr fontId="8" type="noConversion"/>
  </si>
  <si>
    <t>一般登記案件(15年)</t>
    <phoneticPr fontId="3" type="noConversion"/>
  </si>
  <si>
    <t>壢登</t>
  </si>
  <si>
    <t>單一窗口、簡易案件(15年)</t>
    <phoneticPr fontId="3" type="noConversion"/>
  </si>
  <si>
    <t>壢速</t>
  </si>
  <si>
    <t>跨所案件</t>
    <phoneticPr fontId="3" type="noConversion"/>
  </si>
  <si>
    <t>詳如跨所明細</t>
    <phoneticPr fontId="3" type="noConversion"/>
  </si>
  <si>
    <t>測量案件</t>
    <phoneticPr fontId="3" type="noConversion"/>
  </si>
  <si>
    <t>土地複丈</t>
    <phoneticPr fontId="3" type="noConversion"/>
  </si>
  <si>
    <t>中地測數</t>
  </si>
  <si>
    <t>~</t>
    <phoneticPr fontId="3" type="noConversion"/>
  </si>
  <si>
    <t>中地測丈</t>
  </si>
  <si>
    <t>(不計件數)</t>
    <phoneticPr fontId="8" type="noConversion"/>
  </si>
  <si>
    <t>中地法土</t>
    <phoneticPr fontId="8" type="noConversion"/>
  </si>
  <si>
    <t>~</t>
    <phoneticPr fontId="3" type="noConversion"/>
  </si>
  <si>
    <t>測數簡</t>
  </si>
  <si>
    <t>測丈簡</t>
  </si>
  <si>
    <t>建物測量</t>
    <phoneticPr fontId="3" type="noConversion"/>
  </si>
  <si>
    <t>中地測建</t>
  </si>
  <si>
    <t>中地法建</t>
    <phoneticPr fontId="8" type="noConversion"/>
  </si>
  <si>
    <t>各類謄本</t>
    <phoneticPr fontId="3" type="noConversion"/>
  </si>
  <si>
    <r>
      <t>電子謄本</t>
    </r>
    <r>
      <rPr>
        <sz val="8"/>
        <rFont val="標楷體"/>
        <family val="4"/>
        <charset val="136"/>
      </rPr>
      <t>（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</si>
  <si>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壢謄</t>
    <phoneticPr fontId="8" type="noConversion"/>
  </si>
  <si>
    <t>電子謄本(跨所謄本)</t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</si>
  <si>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8" type="noConversion"/>
  </si>
  <si>
    <t>電子謄本（跨縣市謄本）</t>
  </si>
  <si>
    <t>自訂流水號</t>
    <phoneticPr fontId="8" type="noConversion"/>
  </si>
  <si>
    <t xml:space="preserve"> (收件號內含所內及工作站)</t>
  </si>
  <si>
    <t>歸戶查詢</t>
    <phoneticPr fontId="3" type="noConversion"/>
  </si>
  <si>
    <t>所內</t>
    <phoneticPr fontId="3" type="noConversion"/>
  </si>
  <si>
    <t>內歸</t>
  </si>
  <si>
    <t>全國</t>
    <phoneticPr fontId="3" type="noConversion"/>
  </si>
  <si>
    <t>全歸</t>
  </si>
  <si>
    <t>其他查詢</t>
    <phoneticPr fontId="3" type="noConversion"/>
  </si>
  <si>
    <t>閱覽</t>
    <phoneticPr fontId="3" type="noConversion"/>
  </si>
  <si>
    <t>中地測閱</t>
  </si>
  <si>
    <t>人工謄本</t>
    <phoneticPr fontId="3" type="noConversion"/>
  </si>
  <si>
    <t>人謄</t>
  </si>
  <si>
    <t>壢案(原案申請)</t>
    <phoneticPr fontId="3" type="noConversion"/>
  </si>
  <si>
    <t>測量謄本</t>
  </si>
  <si>
    <t>一般案件閱覽</t>
    <phoneticPr fontId="3" type="noConversion"/>
  </si>
  <si>
    <t>英文不動產權利證明</t>
    <phoneticPr fontId="3" type="noConversion"/>
  </si>
  <si>
    <t>工作站各類謄本
(觀音工作站)</t>
    <phoneticPr fontId="8" type="noConversion"/>
  </si>
  <si>
    <t>電子謄本（WEB版）</t>
  </si>
  <si>
    <t>電子謄本(跨所謄本)</t>
    <phoneticPr fontId="8" type="noConversion"/>
  </si>
  <si>
    <t>電子謄本(跨縣謄本)</t>
    <phoneticPr fontId="8" type="noConversion"/>
  </si>
  <si>
    <t>工作站各類謄本
(自強工作站)</t>
    <phoneticPr fontId="8" type="noConversion"/>
  </si>
  <si>
    <t>電子謄本（WEB版）</t>
    <phoneticPr fontId="8" type="noConversion"/>
  </si>
  <si>
    <t>公文</t>
    <phoneticPr fontId="3" type="noConversion"/>
  </si>
  <si>
    <t>一般公文收件</t>
    <phoneticPr fontId="3" type="noConversion"/>
  </si>
  <si>
    <t>來文</t>
    <phoneticPr fontId="3" type="noConversion"/>
  </si>
  <si>
    <t>107</t>
    <phoneticPr fontId="8" type="noConversion"/>
  </si>
  <si>
    <t>創文</t>
    <phoneticPr fontId="3" type="noConversion"/>
  </si>
  <si>
    <t>簽</t>
    <phoneticPr fontId="8" type="noConversion"/>
  </si>
  <si>
    <t>登記案件</t>
    <phoneticPr fontId="8" type="noConversion"/>
  </si>
  <si>
    <t>補正</t>
    <phoneticPr fontId="3" type="noConversion"/>
  </si>
  <si>
    <t>壢登補</t>
  </si>
  <si>
    <t>(跨所補正件數)</t>
    <phoneticPr fontId="8" type="noConversion"/>
  </si>
  <si>
    <t>28</t>
    <phoneticPr fontId="8" type="noConversion"/>
  </si>
  <si>
    <t>中地測補</t>
  </si>
  <si>
    <t>駁回</t>
    <phoneticPr fontId="3" type="noConversion"/>
  </si>
  <si>
    <t>壢登駁</t>
  </si>
  <si>
    <t>測量駁回</t>
    <phoneticPr fontId="3" type="noConversion"/>
  </si>
  <si>
    <t>中地測駁</t>
    <phoneticPr fontId="3" type="noConversion"/>
  </si>
  <si>
    <t>合計</t>
    <phoneticPr fontId="3" type="noConversion"/>
  </si>
  <si>
    <t>自本年一月份起合計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</si>
  <si>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</si>
  <si>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</si>
  <si>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8" type="noConversion"/>
  </si>
  <si>
    <t>工</t>
    <phoneticPr fontId="3" type="noConversion"/>
  </si>
  <si>
    <t>臨時人員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</si>
</sst>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#,##0_ 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8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/>
    <xf numFmtId="176" fontId="4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top" textRotation="255"/>
    </xf>
    <xf numFmtId="0" fontId="7" fillId="0" borderId="2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180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0" fontId="4" fillId="0" borderId="8" xfId="0" applyNumberFormat="1" applyFont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80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/>
    <xf numFmtId="177" fontId="4" fillId="0" borderId="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9" fontId="4" fillId="0" borderId="6" xfId="0" applyNumberFormat="1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distributed"/>
    </xf>
    <xf numFmtId="181" fontId="14" fillId="0" borderId="3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 vertical="center" wrapText="1" shrinkToFit="1"/>
    </xf>
    <xf numFmtId="41" fontId="7" fillId="0" borderId="4" xfId="0" applyNumberFormat="1" applyFont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41" fontId="7" fillId="0" borderId="8" xfId="0" applyNumberFormat="1" applyFont="1" applyBorder="1" applyAlignment="1">
      <alignment horizontal="center" vertical="center" wrapText="1" shrinkToFit="1"/>
    </xf>
    <xf numFmtId="41" fontId="7" fillId="0" borderId="5" xfId="0" applyNumberFormat="1" applyFont="1" applyBorder="1" applyAlignment="1">
      <alignment horizontal="left" vertical="center" wrapText="1" shrinkToFit="1"/>
    </xf>
    <xf numFmtId="41" fontId="7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 wrapText="1" shrinkToFit="1"/>
    </xf>
    <xf numFmtId="41" fontId="4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distributed"/>
    </xf>
    <xf numFmtId="41" fontId="7" fillId="0" borderId="10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left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Border="1" applyAlignment="1"/>
    <xf numFmtId="180" fontId="4" fillId="0" borderId="0" xfId="0" applyNumberFormat="1" applyFont="1" applyAlignment="1"/>
    <xf numFmtId="41" fontId="4" fillId="0" borderId="0" xfId="0" applyNumberFormat="1" applyFont="1" applyAlignment="1"/>
    <xf numFmtId="179" fontId="4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.1.35.239\share\&#12304;&#30740;&#32771;&#23560;&#21312;&#12305;\&#12304;&#9679;&#30740;&#32771;&#26989;&#21209;-&#27599;&#26376;&#22577;&#34920;&#12305;\&#12304;&#27599;&#26376;10&#26085;&#21069;&#22577;&#23616;-&#32887;&#24037;&#26376;&#22577;&#34920;&#12305;\107&#24180;&#24230;-&#32887;&#24037;&#26376;&#22577;&#34920;\107&#24180;&#24230;-&#32887;&#24037;&#26376;&#22577;&#34920;(&#22577;&#2422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-01"/>
      <sheetName val="107-02"/>
      <sheetName val="107-03"/>
      <sheetName val="107-04"/>
      <sheetName val="107-05"/>
      <sheetName val="107-06"/>
      <sheetName val="107-07"/>
      <sheetName val="107-08"/>
      <sheetName val="107-09"/>
      <sheetName val="106-1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92343068</v>
          </cell>
        </row>
        <row r="51">
          <cell r="H51">
            <v>47</v>
          </cell>
        </row>
        <row r="55">
          <cell r="D55">
            <v>91726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sqref="A1:XFD1048576"/>
    </sheetView>
  </sheetViews>
  <sheetFormatPr defaultRowHeight="18.95" customHeight="1"/>
  <cols>
    <col min="1" max="1" width="14.25" style="2" customWidth="1"/>
    <col min="2" max="2" width="12.25" style="2" customWidth="1"/>
    <col min="3" max="3" width="9.25" style="2" customWidth="1"/>
    <col min="4" max="4" width="9.375" style="2" customWidth="1"/>
    <col min="5" max="5" width="12.875" style="2" customWidth="1"/>
    <col min="6" max="6" width="8.125" style="2" customWidth="1"/>
    <col min="7" max="7" width="2.625" style="2" customWidth="1"/>
    <col min="8" max="8" width="8.625" style="2" customWidth="1"/>
    <col min="9" max="9" width="8.75" style="2" customWidth="1"/>
    <col min="10" max="10" width="6.75" style="2" customWidth="1"/>
    <col min="11" max="11" width="8.25" style="2" customWidth="1"/>
    <col min="12" max="14" width="3.25" style="2" customWidth="1"/>
    <col min="15" max="256" width="9" style="2"/>
    <col min="257" max="257" width="14.25" style="2" customWidth="1"/>
    <col min="258" max="258" width="12.25" style="2" customWidth="1"/>
    <col min="259" max="259" width="9.25" style="2" customWidth="1"/>
    <col min="260" max="260" width="9.375" style="2" customWidth="1"/>
    <col min="261" max="261" width="12.875" style="2" customWidth="1"/>
    <col min="262" max="262" width="8.125" style="2" customWidth="1"/>
    <col min="263" max="263" width="2.625" style="2" customWidth="1"/>
    <col min="264" max="264" width="8.625" style="2" customWidth="1"/>
    <col min="265" max="265" width="8.75" style="2" customWidth="1"/>
    <col min="266" max="266" width="6.75" style="2" customWidth="1"/>
    <col min="267" max="267" width="8.25" style="2" customWidth="1"/>
    <col min="268" max="270" width="3.25" style="2" customWidth="1"/>
    <col min="271" max="512" width="9" style="2"/>
    <col min="513" max="513" width="14.25" style="2" customWidth="1"/>
    <col min="514" max="514" width="12.25" style="2" customWidth="1"/>
    <col min="515" max="515" width="9.25" style="2" customWidth="1"/>
    <col min="516" max="516" width="9.375" style="2" customWidth="1"/>
    <col min="517" max="517" width="12.875" style="2" customWidth="1"/>
    <col min="518" max="518" width="8.125" style="2" customWidth="1"/>
    <col min="519" max="519" width="2.625" style="2" customWidth="1"/>
    <col min="520" max="520" width="8.625" style="2" customWidth="1"/>
    <col min="521" max="521" width="8.75" style="2" customWidth="1"/>
    <col min="522" max="522" width="6.75" style="2" customWidth="1"/>
    <col min="523" max="523" width="8.25" style="2" customWidth="1"/>
    <col min="524" max="526" width="3.25" style="2" customWidth="1"/>
    <col min="527" max="768" width="9" style="2"/>
    <col min="769" max="769" width="14.25" style="2" customWidth="1"/>
    <col min="770" max="770" width="12.25" style="2" customWidth="1"/>
    <col min="771" max="771" width="9.25" style="2" customWidth="1"/>
    <col min="772" max="772" width="9.375" style="2" customWidth="1"/>
    <col min="773" max="773" width="12.875" style="2" customWidth="1"/>
    <col min="774" max="774" width="8.125" style="2" customWidth="1"/>
    <col min="775" max="775" width="2.625" style="2" customWidth="1"/>
    <col min="776" max="776" width="8.625" style="2" customWidth="1"/>
    <col min="777" max="777" width="8.75" style="2" customWidth="1"/>
    <col min="778" max="778" width="6.75" style="2" customWidth="1"/>
    <col min="779" max="779" width="8.25" style="2" customWidth="1"/>
    <col min="780" max="782" width="3.25" style="2" customWidth="1"/>
    <col min="783" max="1024" width="9" style="2"/>
    <col min="1025" max="1025" width="14.25" style="2" customWidth="1"/>
    <col min="1026" max="1026" width="12.25" style="2" customWidth="1"/>
    <col min="1027" max="1027" width="9.25" style="2" customWidth="1"/>
    <col min="1028" max="1028" width="9.375" style="2" customWidth="1"/>
    <col min="1029" max="1029" width="12.875" style="2" customWidth="1"/>
    <col min="1030" max="1030" width="8.125" style="2" customWidth="1"/>
    <col min="1031" max="1031" width="2.625" style="2" customWidth="1"/>
    <col min="1032" max="1032" width="8.625" style="2" customWidth="1"/>
    <col min="1033" max="1033" width="8.75" style="2" customWidth="1"/>
    <col min="1034" max="1034" width="6.75" style="2" customWidth="1"/>
    <col min="1035" max="1035" width="8.25" style="2" customWidth="1"/>
    <col min="1036" max="1038" width="3.25" style="2" customWidth="1"/>
    <col min="1039" max="1280" width="9" style="2"/>
    <col min="1281" max="1281" width="14.25" style="2" customWidth="1"/>
    <col min="1282" max="1282" width="12.25" style="2" customWidth="1"/>
    <col min="1283" max="1283" width="9.25" style="2" customWidth="1"/>
    <col min="1284" max="1284" width="9.375" style="2" customWidth="1"/>
    <col min="1285" max="1285" width="12.875" style="2" customWidth="1"/>
    <col min="1286" max="1286" width="8.125" style="2" customWidth="1"/>
    <col min="1287" max="1287" width="2.625" style="2" customWidth="1"/>
    <col min="1288" max="1288" width="8.625" style="2" customWidth="1"/>
    <col min="1289" max="1289" width="8.75" style="2" customWidth="1"/>
    <col min="1290" max="1290" width="6.75" style="2" customWidth="1"/>
    <col min="1291" max="1291" width="8.25" style="2" customWidth="1"/>
    <col min="1292" max="1294" width="3.25" style="2" customWidth="1"/>
    <col min="1295" max="1536" width="9" style="2"/>
    <col min="1537" max="1537" width="14.25" style="2" customWidth="1"/>
    <col min="1538" max="1538" width="12.25" style="2" customWidth="1"/>
    <col min="1539" max="1539" width="9.25" style="2" customWidth="1"/>
    <col min="1540" max="1540" width="9.375" style="2" customWidth="1"/>
    <col min="1541" max="1541" width="12.875" style="2" customWidth="1"/>
    <col min="1542" max="1542" width="8.125" style="2" customWidth="1"/>
    <col min="1543" max="1543" width="2.625" style="2" customWidth="1"/>
    <col min="1544" max="1544" width="8.625" style="2" customWidth="1"/>
    <col min="1545" max="1545" width="8.75" style="2" customWidth="1"/>
    <col min="1546" max="1546" width="6.75" style="2" customWidth="1"/>
    <col min="1547" max="1547" width="8.25" style="2" customWidth="1"/>
    <col min="1548" max="1550" width="3.25" style="2" customWidth="1"/>
    <col min="1551" max="1792" width="9" style="2"/>
    <col min="1793" max="1793" width="14.25" style="2" customWidth="1"/>
    <col min="1794" max="1794" width="12.25" style="2" customWidth="1"/>
    <col min="1795" max="1795" width="9.25" style="2" customWidth="1"/>
    <col min="1796" max="1796" width="9.375" style="2" customWidth="1"/>
    <col min="1797" max="1797" width="12.875" style="2" customWidth="1"/>
    <col min="1798" max="1798" width="8.125" style="2" customWidth="1"/>
    <col min="1799" max="1799" width="2.625" style="2" customWidth="1"/>
    <col min="1800" max="1800" width="8.625" style="2" customWidth="1"/>
    <col min="1801" max="1801" width="8.75" style="2" customWidth="1"/>
    <col min="1802" max="1802" width="6.75" style="2" customWidth="1"/>
    <col min="1803" max="1803" width="8.25" style="2" customWidth="1"/>
    <col min="1804" max="1806" width="3.25" style="2" customWidth="1"/>
    <col min="1807" max="2048" width="9" style="2"/>
    <col min="2049" max="2049" width="14.25" style="2" customWidth="1"/>
    <col min="2050" max="2050" width="12.25" style="2" customWidth="1"/>
    <col min="2051" max="2051" width="9.25" style="2" customWidth="1"/>
    <col min="2052" max="2052" width="9.375" style="2" customWidth="1"/>
    <col min="2053" max="2053" width="12.875" style="2" customWidth="1"/>
    <col min="2054" max="2054" width="8.125" style="2" customWidth="1"/>
    <col min="2055" max="2055" width="2.625" style="2" customWidth="1"/>
    <col min="2056" max="2056" width="8.625" style="2" customWidth="1"/>
    <col min="2057" max="2057" width="8.75" style="2" customWidth="1"/>
    <col min="2058" max="2058" width="6.75" style="2" customWidth="1"/>
    <col min="2059" max="2059" width="8.25" style="2" customWidth="1"/>
    <col min="2060" max="2062" width="3.25" style="2" customWidth="1"/>
    <col min="2063" max="2304" width="9" style="2"/>
    <col min="2305" max="2305" width="14.25" style="2" customWidth="1"/>
    <col min="2306" max="2306" width="12.25" style="2" customWidth="1"/>
    <col min="2307" max="2307" width="9.25" style="2" customWidth="1"/>
    <col min="2308" max="2308" width="9.375" style="2" customWidth="1"/>
    <col min="2309" max="2309" width="12.875" style="2" customWidth="1"/>
    <col min="2310" max="2310" width="8.125" style="2" customWidth="1"/>
    <col min="2311" max="2311" width="2.625" style="2" customWidth="1"/>
    <col min="2312" max="2312" width="8.625" style="2" customWidth="1"/>
    <col min="2313" max="2313" width="8.75" style="2" customWidth="1"/>
    <col min="2314" max="2314" width="6.75" style="2" customWidth="1"/>
    <col min="2315" max="2315" width="8.25" style="2" customWidth="1"/>
    <col min="2316" max="2318" width="3.25" style="2" customWidth="1"/>
    <col min="2319" max="2560" width="9" style="2"/>
    <col min="2561" max="2561" width="14.25" style="2" customWidth="1"/>
    <col min="2562" max="2562" width="12.25" style="2" customWidth="1"/>
    <col min="2563" max="2563" width="9.25" style="2" customWidth="1"/>
    <col min="2564" max="2564" width="9.375" style="2" customWidth="1"/>
    <col min="2565" max="2565" width="12.875" style="2" customWidth="1"/>
    <col min="2566" max="2566" width="8.125" style="2" customWidth="1"/>
    <col min="2567" max="2567" width="2.625" style="2" customWidth="1"/>
    <col min="2568" max="2568" width="8.625" style="2" customWidth="1"/>
    <col min="2569" max="2569" width="8.75" style="2" customWidth="1"/>
    <col min="2570" max="2570" width="6.75" style="2" customWidth="1"/>
    <col min="2571" max="2571" width="8.25" style="2" customWidth="1"/>
    <col min="2572" max="2574" width="3.25" style="2" customWidth="1"/>
    <col min="2575" max="2816" width="9" style="2"/>
    <col min="2817" max="2817" width="14.25" style="2" customWidth="1"/>
    <col min="2818" max="2818" width="12.25" style="2" customWidth="1"/>
    <col min="2819" max="2819" width="9.25" style="2" customWidth="1"/>
    <col min="2820" max="2820" width="9.375" style="2" customWidth="1"/>
    <col min="2821" max="2821" width="12.875" style="2" customWidth="1"/>
    <col min="2822" max="2822" width="8.125" style="2" customWidth="1"/>
    <col min="2823" max="2823" width="2.625" style="2" customWidth="1"/>
    <col min="2824" max="2824" width="8.625" style="2" customWidth="1"/>
    <col min="2825" max="2825" width="8.75" style="2" customWidth="1"/>
    <col min="2826" max="2826" width="6.75" style="2" customWidth="1"/>
    <col min="2827" max="2827" width="8.25" style="2" customWidth="1"/>
    <col min="2828" max="2830" width="3.25" style="2" customWidth="1"/>
    <col min="2831" max="3072" width="9" style="2"/>
    <col min="3073" max="3073" width="14.25" style="2" customWidth="1"/>
    <col min="3074" max="3074" width="12.25" style="2" customWidth="1"/>
    <col min="3075" max="3075" width="9.25" style="2" customWidth="1"/>
    <col min="3076" max="3076" width="9.375" style="2" customWidth="1"/>
    <col min="3077" max="3077" width="12.875" style="2" customWidth="1"/>
    <col min="3078" max="3078" width="8.125" style="2" customWidth="1"/>
    <col min="3079" max="3079" width="2.625" style="2" customWidth="1"/>
    <col min="3080" max="3080" width="8.625" style="2" customWidth="1"/>
    <col min="3081" max="3081" width="8.75" style="2" customWidth="1"/>
    <col min="3082" max="3082" width="6.75" style="2" customWidth="1"/>
    <col min="3083" max="3083" width="8.25" style="2" customWidth="1"/>
    <col min="3084" max="3086" width="3.25" style="2" customWidth="1"/>
    <col min="3087" max="3328" width="9" style="2"/>
    <col min="3329" max="3329" width="14.25" style="2" customWidth="1"/>
    <col min="3330" max="3330" width="12.25" style="2" customWidth="1"/>
    <col min="3331" max="3331" width="9.25" style="2" customWidth="1"/>
    <col min="3332" max="3332" width="9.375" style="2" customWidth="1"/>
    <col min="3333" max="3333" width="12.875" style="2" customWidth="1"/>
    <col min="3334" max="3334" width="8.125" style="2" customWidth="1"/>
    <col min="3335" max="3335" width="2.625" style="2" customWidth="1"/>
    <col min="3336" max="3336" width="8.625" style="2" customWidth="1"/>
    <col min="3337" max="3337" width="8.75" style="2" customWidth="1"/>
    <col min="3338" max="3338" width="6.75" style="2" customWidth="1"/>
    <col min="3339" max="3339" width="8.25" style="2" customWidth="1"/>
    <col min="3340" max="3342" width="3.25" style="2" customWidth="1"/>
    <col min="3343" max="3584" width="9" style="2"/>
    <col min="3585" max="3585" width="14.25" style="2" customWidth="1"/>
    <col min="3586" max="3586" width="12.25" style="2" customWidth="1"/>
    <col min="3587" max="3587" width="9.25" style="2" customWidth="1"/>
    <col min="3588" max="3588" width="9.375" style="2" customWidth="1"/>
    <col min="3589" max="3589" width="12.875" style="2" customWidth="1"/>
    <col min="3590" max="3590" width="8.125" style="2" customWidth="1"/>
    <col min="3591" max="3591" width="2.625" style="2" customWidth="1"/>
    <col min="3592" max="3592" width="8.625" style="2" customWidth="1"/>
    <col min="3593" max="3593" width="8.75" style="2" customWidth="1"/>
    <col min="3594" max="3594" width="6.75" style="2" customWidth="1"/>
    <col min="3595" max="3595" width="8.25" style="2" customWidth="1"/>
    <col min="3596" max="3598" width="3.25" style="2" customWidth="1"/>
    <col min="3599" max="3840" width="9" style="2"/>
    <col min="3841" max="3841" width="14.25" style="2" customWidth="1"/>
    <col min="3842" max="3842" width="12.25" style="2" customWidth="1"/>
    <col min="3843" max="3843" width="9.25" style="2" customWidth="1"/>
    <col min="3844" max="3844" width="9.375" style="2" customWidth="1"/>
    <col min="3845" max="3845" width="12.875" style="2" customWidth="1"/>
    <col min="3846" max="3846" width="8.125" style="2" customWidth="1"/>
    <col min="3847" max="3847" width="2.625" style="2" customWidth="1"/>
    <col min="3848" max="3848" width="8.625" style="2" customWidth="1"/>
    <col min="3849" max="3849" width="8.75" style="2" customWidth="1"/>
    <col min="3850" max="3850" width="6.75" style="2" customWidth="1"/>
    <col min="3851" max="3851" width="8.25" style="2" customWidth="1"/>
    <col min="3852" max="3854" width="3.25" style="2" customWidth="1"/>
    <col min="3855" max="4096" width="9" style="2"/>
    <col min="4097" max="4097" width="14.25" style="2" customWidth="1"/>
    <col min="4098" max="4098" width="12.25" style="2" customWidth="1"/>
    <col min="4099" max="4099" width="9.25" style="2" customWidth="1"/>
    <col min="4100" max="4100" width="9.375" style="2" customWidth="1"/>
    <col min="4101" max="4101" width="12.875" style="2" customWidth="1"/>
    <col min="4102" max="4102" width="8.125" style="2" customWidth="1"/>
    <col min="4103" max="4103" width="2.625" style="2" customWidth="1"/>
    <col min="4104" max="4104" width="8.625" style="2" customWidth="1"/>
    <col min="4105" max="4105" width="8.75" style="2" customWidth="1"/>
    <col min="4106" max="4106" width="6.75" style="2" customWidth="1"/>
    <col min="4107" max="4107" width="8.25" style="2" customWidth="1"/>
    <col min="4108" max="4110" width="3.25" style="2" customWidth="1"/>
    <col min="4111" max="4352" width="9" style="2"/>
    <col min="4353" max="4353" width="14.25" style="2" customWidth="1"/>
    <col min="4354" max="4354" width="12.25" style="2" customWidth="1"/>
    <col min="4355" max="4355" width="9.25" style="2" customWidth="1"/>
    <col min="4356" max="4356" width="9.375" style="2" customWidth="1"/>
    <col min="4357" max="4357" width="12.875" style="2" customWidth="1"/>
    <col min="4358" max="4358" width="8.125" style="2" customWidth="1"/>
    <col min="4359" max="4359" width="2.625" style="2" customWidth="1"/>
    <col min="4360" max="4360" width="8.625" style="2" customWidth="1"/>
    <col min="4361" max="4361" width="8.75" style="2" customWidth="1"/>
    <col min="4362" max="4362" width="6.75" style="2" customWidth="1"/>
    <col min="4363" max="4363" width="8.25" style="2" customWidth="1"/>
    <col min="4364" max="4366" width="3.25" style="2" customWidth="1"/>
    <col min="4367" max="4608" width="9" style="2"/>
    <col min="4609" max="4609" width="14.25" style="2" customWidth="1"/>
    <col min="4610" max="4610" width="12.25" style="2" customWidth="1"/>
    <col min="4611" max="4611" width="9.25" style="2" customWidth="1"/>
    <col min="4612" max="4612" width="9.375" style="2" customWidth="1"/>
    <col min="4613" max="4613" width="12.875" style="2" customWidth="1"/>
    <col min="4614" max="4614" width="8.125" style="2" customWidth="1"/>
    <col min="4615" max="4615" width="2.625" style="2" customWidth="1"/>
    <col min="4616" max="4616" width="8.625" style="2" customWidth="1"/>
    <col min="4617" max="4617" width="8.75" style="2" customWidth="1"/>
    <col min="4618" max="4618" width="6.75" style="2" customWidth="1"/>
    <col min="4619" max="4619" width="8.25" style="2" customWidth="1"/>
    <col min="4620" max="4622" width="3.25" style="2" customWidth="1"/>
    <col min="4623" max="4864" width="9" style="2"/>
    <col min="4865" max="4865" width="14.25" style="2" customWidth="1"/>
    <col min="4866" max="4866" width="12.25" style="2" customWidth="1"/>
    <col min="4867" max="4867" width="9.25" style="2" customWidth="1"/>
    <col min="4868" max="4868" width="9.375" style="2" customWidth="1"/>
    <col min="4869" max="4869" width="12.875" style="2" customWidth="1"/>
    <col min="4870" max="4870" width="8.125" style="2" customWidth="1"/>
    <col min="4871" max="4871" width="2.625" style="2" customWidth="1"/>
    <col min="4872" max="4872" width="8.625" style="2" customWidth="1"/>
    <col min="4873" max="4873" width="8.75" style="2" customWidth="1"/>
    <col min="4874" max="4874" width="6.75" style="2" customWidth="1"/>
    <col min="4875" max="4875" width="8.25" style="2" customWidth="1"/>
    <col min="4876" max="4878" width="3.25" style="2" customWidth="1"/>
    <col min="4879" max="5120" width="9" style="2"/>
    <col min="5121" max="5121" width="14.25" style="2" customWidth="1"/>
    <col min="5122" max="5122" width="12.25" style="2" customWidth="1"/>
    <col min="5123" max="5123" width="9.25" style="2" customWidth="1"/>
    <col min="5124" max="5124" width="9.375" style="2" customWidth="1"/>
    <col min="5125" max="5125" width="12.875" style="2" customWidth="1"/>
    <col min="5126" max="5126" width="8.125" style="2" customWidth="1"/>
    <col min="5127" max="5127" width="2.625" style="2" customWidth="1"/>
    <col min="5128" max="5128" width="8.625" style="2" customWidth="1"/>
    <col min="5129" max="5129" width="8.75" style="2" customWidth="1"/>
    <col min="5130" max="5130" width="6.75" style="2" customWidth="1"/>
    <col min="5131" max="5131" width="8.25" style="2" customWidth="1"/>
    <col min="5132" max="5134" width="3.25" style="2" customWidth="1"/>
    <col min="5135" max="5376" width="9" style="2"/>
    <col min="5377" max="5377" width="14.25" style="2" customWidth="1"/>
    <col min="5378" max="5378" width="12.25" style="2" customWidth="1"/>
    <col min="5379" max="5379" width="9.25" style="2" customWidth="1"/>
    <col min="5380" max="5380" width="9.375" style="2" customWidth="1"/>
    <col min="5381" max="5381" width="12.875" style="2" customWidth="1"/>
    <col min="5382" max="5382" width="8.125" style="2" customWidth="1"/>
    <col min="5383" max="5383" width="2.625" style="2" customWidth="1"/>
    <col min="5384" max="5384" width="8.625" style="2" customWidth="1"/>
    <col min="5385" max="5385" width="8.75" style="2" customWidth="1"/>
    <col min="5386" max="5386" width="6.75" style="2" customWidth="1"/>
    <col min="5387" max="5387" width="8.25" style="2" customWidth="1"/>
    <col min="5388" max="5390" width="3.25" style="2" customWidth="1"/>
    <col min="5391" max="5632" width="9" style="2"/>
    <col min="5633" max="5633" width="14.25" style="2" customWidth="1"/>
    <col min="5634" max="5634" width="12.25" style="2" customWidth="1"/>
    <col min="5635" max="5635" width="9.25" style="2" customWidth="1"/>
    <col min="5636" max="5636" width="9.375" style="2" customWidth="1"/>
    <col min="5637" max="5637" width="12.875" style="2" customWidth="1"/>
    <col min="5638" max="5638" width="8.125" style="2" customWidth="1"/>
    <col min="5639" max="5639" width="2.625" style="2" customWidth="1"/>
    <col min="5640" max="5640" width="8.625" style="2" customWidth="1"/>
    <col min="5641" max="5641" width="8.75" style="2" customWidth="1"/>
    <col min="5642" max="5642" width="6.75" style="2" customWidth="1"/>
    <col min="5643" max="5643" width="8.25" style="2" customWidth="1"/>
    <col min="5644" max="5646" width="3.25" style="2" customWidth="1"/>
    <col min="5647" max="5888" width="9" style="2"/>
    <col min="5889" max="5889" width="14.25" style="2" customWidth="1"/>
    <col min="5890" max="5890" width="12.25" style="2" customWidth="1"/>
    <col min="5891" max="5891" width="9.25" style="2" customWidth="1"/>
    <col min="5892" max="5892" width="9.375" style="2" customWidth="1"/>
    <col min="5893" max="5893" width="12.875" style="2" customWidth="1"/>
    <col min="5894" max="5894" width="8.125" style="2" customWidth="1"/>
    <col min="5895" max="5895" width="2.625" style="2" customWidth="1"/>
    <col min="5896" max="5896" width="8.625" style="2" customWidth="1"/>
    <col min="5897" max="5897" width="8.75" style="2" customWidth="1"/>
    <col min="5898" max="5898" width="6.75" style="2" customWidth="1"/>
    <col min="5899" max="5899" width="8.25" style="2" customWidth="1"/>
    <col min="5900" max="5902" width="3.25" style="2" customWidth="1"/>
    <col min="5903" max="6144" width="9" style="2"/>
    <col min="6145" max="6145" width="14.25" style="2" customWidth="1"/>
    <col min="6146" max="6146" width="12.25" style="2" customWidth="1"/>
    <col min="6147" max="6147" width="9.25" style="2" customWidth="1"/>
    <col min="6148" max="6148" width="9.375" style="2" customWidth="1"/>
    <col min="6149" max="6149" width="12.875" style="2" customWidth="1"/>
    <col min="6150" max="6150" width="8.125" style="2" customWidth="1"/>
    <col min="6151" max="6151" width="2.625" style="2" customWidth="1"/>
    <col min="6152" max="6152" width="8.625" style="2" customWidth="1"/>
    <col min="6153" max="6153" width="8.75" style="2" customWidth="1"/>
    <col min="6154" max="6154" width="6.75" style="2" customWidth="1"/>
    <col min="6155" max="6155" width="8.25" style="2" customWidth="1"/>
    <col min="6156" max="6158" width="3.25" style="2" customWidth="1"/>
    <col min="6159" max="6400" width="9" style="2"/>
    <col min="6401" max="6401" width="14.25" style="2" customWidth="1"/>
    <col min="6402" max="6402" width="12.25" style="2" customWidth="1"/>
    <col min="6403" max="6403" width="9.25" style="2" customWidth="1"/>
    <col min="6404" max="6404" width="9.375" style="2" customWidth="1"/>
    <col min="6405" max="6405" width="12.875" style="2" customWidth="1"/>
    <col min="6406" max="6406" width="8.125" style="2" customWidth="1"/>
    <col min="6407" max="6407" width="2.625" style="2" customWidth="1"/>
    <col min="6408" max="6408" width="8.625" style="2" customWidth="1"/>
    <col min="6409" max="6409" width="8.75" style="2" customWidth="1"/>
    <col min="6410" max="6410" width="6.75" style="2" customWidth="1"/>
    <col min="6411" max="6411" width="8.25" style="2" customWidth="1"/>
    <col min="6412" max="6414" width="3.25" style="2" customWidth="1"/>
    <col min="6415" max="6656" width="9" style="2"/>
    <col min="6657" max="6657" width="14.25" style="2" customWidth="1"/>
    <col min="6658" max="6658" width="12.25" style="2" customWidth="1"/>
    <col min="6659" max="6659" width="9.25" style="2" customWidth="1"/>
    <col min="6660" max="6660" width="9.375" style="2" customWidth="1"/>
    <col min="6661" max="6661" width="12.875" style="2" customWidth="1"/>
    <col min="6662" max="6662" width="8.125" style="2" customWidth="1"/>
    <col min="6663" max="6663" width="2.625" style="2" customWidth="1"/>
    <col min="6664" max="6664" width="8.625" style="2" customWidth="1"/>
    <col min="6665" max="6665" width="8.75" style="2" customWidth="1"/>
    <col min="6666" max="6666" width="6.75" style="2" customWidth="1"/>
    <col min="6667" max="6667" width="8.25" style="2" customWidth="1"/>
    <col min="6668" max="6670" width="3.25" style="2" customWidth="1"/>
    <col min="6671" max="6912" width="9" style="2"/>
    <col min="6913" max="6913" width="14.25" style="2" customWidth="1"/>
    <col min="6914" max="6914" width="12.25" style="2" customWidth="1"/>
    <col min="6915" max="6915" width="9.25" style="2" customWidth="1"/>
    <col min="6916" max="6916" width="9.375" style="2" customWidth="1"/>
    <col min="6917" max="6917" width="12.875" style="2" customWidth="1"/>
    <col min="6918" max="6918" width="8.125" style="2" customWidth="1"/>
    <col min="6919" max="6919" width="2.625" style="2" customWidth="1"/>
    <col min="6920" max="6920" width="8.625" style="2" customWidth="1"/>
    <col min="6921" max="6921" width="8.75" style="2" customWidth="1"/>
    <col min="6922" max="6922" width="6.75" style="2" customWidth="1"/>
    <col min="6923" max="6923" width="8.25" style="2" customWidth="1"/>
    <col min="6924" max="6926" width="3.25" style="2" customWidth="1"/>
    <col min="6927" max="7168" width="9" style="2"/>
    <col min="7169" max="7169" width="14.25" style="2" customWidth="1"/>
    <col min="7170" max="7170" width="12.25" style="2" customWidth="1"/>
    <col min="7171" max="7171" width="9.25" style="2" customWidth="1"/>
    <col min="7172" max="7172" width="9.375" style="2" customWidth="1"/>
    <col min="7173" max="7173" width="12.875" style="2" customWidth="1"/>
    <col min="7174" max="7174" width="8.125" style="2" customWidth="1"/>
    <col min="7175" max="7175" width="2.625" style="2" customWidth="1"/>
    <col min="7176" max="7176" width="8.625" style="2" customWidth="1"/>
    <col min="7177" max="7177" width="8.75" style="2" customWidth="1"/>
    <col min="7178" max="7178" width="6.75" style="2" customWidth="1"/>
    <col min="7179" max="7179" width="8.25" style="2" customWidth="1"/>
    <col min="7180" max="7182" width="3.25" style="2" customWidth="1"/>
    <col min="7183" max="7424" width="9" style="2"/>
    <col min="7425" max="7425" width="14.25" style="2" customWidth="1"/>
    <col min="7426" max="7426" width="12.25" style="2" customWidth="1"/>
    <col min="7427" max="7427" width="9.25" style="2" customWidth="1"/>
    <col min="7428" max="7428" width="9.375" style="2" customWidth="1"/>
    <col min="7429" max="7429" width="12.875" style="2" customWidth="1"/>
    <col min="7430" max="7430" width="8.125" style="2" customWidth="1"/>
    <col min="7431" max="7431" width="2.625" style="2" customWidth="1"/>
    <col min="7432" max="7432" width="8.625" style="2" customWidth="1"/>
    <col min="7433" max="7433" width="8.75" style="2" customWidth="1"/>
    <col min="7434" max="7434" width="6.75" style="2" customWidth="1"/>
    <col min="7435" max="7435" width="8.25" style="2" customWidth="1"/>
    <col min="7436" max="7438" width="3.25" style="2" customWidth="1"/>
    <col min="7439" max="7680" width="9" style="2"/>
    <col min="7681" max="7681" width="14.25" style="2" customWidth="1"/>
    <col min="7682" max="7682" width="12.25" style="2" customWidth="1"/>
    <col min="7683" max="7683" width="9.25" style="2" customWidth="1"/>
    <col min="7684" max="7684" width="9.375" style="2" customWidth="1"/>
    <col min="7685" max="7685" width="12.875" style="2" customWidth="1"/>
    <col min="7686" max="7686" width="8.125" style="2" customWidth="1"/>
    <col min="7687" max="7687" width="2.625" style="2" customWidth="1"/>
    <col min="7688" max="7688" width="8.625" style="2" customWidth="1"/>
    <col min="7689" max="7689" width="8.75" style="2" customWidth="1"/>
    <col min="7690" max="7690" width="6.75" style="2" customWidth="1"/>
    <col min="7691" max="7691" width="8.25" style="2" customWidth="1"/>
    <col min="7692" max="7694" width="3.25" style="2" customWidth="1"/>
    <col min="7695" max="7936" width="9" style="2"/>
    <col min="7937" max="7937" width="14.25" style="2" customWidth="1"/>
    <col min="7938" max="7938" width="12.25" style="2" customWidth="1"/>
    <col min="7939" max="7939" width="9.25" style="2" customWidth="1"/>
    <col min="7940" max="7940" width="9.375" style="2" customWidth="1"/>
    <col min="7941" max="7941" width="12.875" style="2" customWidth="1"/>
    <col min="7942" max="7942" width="8.125" style="2" customWidth="1"/>
    <col min="7943" max="7943" width="2.625" style="2" customWidth="1"/>
    <col min="7944" max="7944" width="8.625" style="2" customWidth="1"/>
    <col min="7945" max="7945" width="8.75" style="2" customWidth="1"/>
    <col min="7946" max="7946" width="6.75" style="2" customWidth="1"/>
    <col min="7947" max="7947" width="8.25" style="2" customWidth="1"/>
    <col min="7948" max="7950" width="3.25" style="2" customWidth="1"/>
    <col min="7951" max="8192" width="9" style="2"/>
    <col min="8193" max="8193" width="14.25" style="2" customWidth="1"/>
    <col min="8194" max="8194" width="12.25" style="2" customWidth="1"/>
    <col min="8195" max="8195" width="9.25" style="2" customWidth="1"/>
    <col min="8196" max="8196" width="9.375" style="2" customWidth="1"/>
    <col min="8197" max="8197" width="12.875" style="2" customWidth="1"/>
    <col min="8198" max="8198" width="8.125" style="2" customWidth="1"/>
    <col min="8199" max="8199" width="2.625" style="2" customWidth="1"/>
    <col min="8200" max="8200" width="8.625" style="2" customWidth="1"/>
    <col min="8201" max="8201" width="8.75" style="2" customWidth="1"/>
    <col min="8202" max="8202" width="6.75" style="2" customWidth="1"/>
    <col min="8203" max="8203" width="8.25" style="2" customWidth="1"/>
    <col min="8204" max="8206" width="3.25" style="2" customWidth="1"/>
    <col min="8207" max="8448" width="9" style="2"/>
    <col min="8449" max="8449" width="14.25" style="2" customWidth="1"/>
    <col min="8450" max="8450" width="12.25" style="2" customWidth="1"/>
    <col min="8451" max="8451" width="9.25" style="2" customWidth="1"/>
    <col min="8452" max="8452" width="9.375" style="2" customWidth="1"/>
    <col min="8453" max="8453" width="12.875" style="2" customWidth="1"/>
    <col min="8454" max="8454" width="8.125" style="2" customWidth="1"/>
    <col min="8455" max="8455" width="2.625" style="2" customWidth="1"/>
    <col min="8456" max="8456" width="8.625" style="2" customWidth="1"/>
    <col min="8457" max="8457" width="8.75" style="2" customWidth="1"/>
    <col min="8458" max="8458" width="6.75" style="2" customWidth="1"/>
    <col min="8459" max="8459" width="8.25" style="2" customWidth="1"/>
    <col min="8460" max="8462" width="3.25" style="2" customWidth="1"/>
    <col min="8463" max="8704" width="9" style="2"/>
    <col min="8705" max="8705" width="14.25" style="2" customWidth="1"/>
    <col min="8706" max="8706" width="12.25" style="2" customWidth="1"/>
    <col min="8707" max="8707" width="9.25" style="2" customWidth="1"/>
    <col min="8708" max="8708" width="9.375" style="2" customWidth="1"/>
    <col min="8709" max="8709" width="12.875" style="2" customWidth="1"/>
    <col min="8710" max="8710" width="8.125" style="2" customWidth="1"/>
    <col min="8711" max="8711" width="2.625" style="2" customWidth="1"/>
    <col min="8712" max="8712" width="8.625" style="2" customWidth="1"/>
    <col min="8713" max="8713" width="8.75" style="2" customWidth="1"/>
    <col min="8714" max="8714" width="6.75" style="2" customWidth="1"/>
    <col min="8715" max="8715" width="8.25" style="2" customWidth="1"/>
    <col min="8716" max="8718" width="3.25" style="2" customWidth="1"/>
    <col min="8719" max="8960" width="9" style="2"/>
    <col min="8961" max="8961" width="14.25" style="2" customWidth="1"/>
    <col min="8962" max="8962" width="12.25" style="2" customWidth="1"/>
    <col min="8963" max="8963" width="9.25" style="2" customWidth="1"/>
    <col min="8964" max="8964" width="9.375" style="2" customWidth="1"/>
    <col min="8965" max="8965" width="12.875" style="2" customWidth="1"/>
    <col min="8966" max="8966" width="8.125" style="2" customWidth="1"/>
    <col min="8967" max="8967" width="2.625" style="2" customWidth="1"/>
    <col min="8968" max="8968" width="8.625" style="2" customWidth="1"/>
    <col min="8969" max="8969" width="8.75" style="2" customWidth="1"/>
    <col min="8970" max="8970" width="6.75" style="2" customWidth="1"/>
    <col min="8971" max="8971" width="8.25" style="2" customWidth="1"/>
    <col min="8972" max="8974" width="3.25" style="2" customWidth="1"/>
    <col min="8975" max="9216" width="9" style="2"/>
    <col min="9217" max="9217" width="14.25" style="2" customWidth="1"/>
    <col min="9218" max="9218" width="12.25" style="2" customWidth="1"/>
    <col min="9219" max="9219" width="9.25" style="2" customWidth="1"/>
    <col min="9220" max="9220" width="9.375" style="2" customWidth="1"/>
    <col min="9221" max="9221" width="12.875" style="2" customWidth="1"/>
    <col min="9222" max="9222" width="8.125" style="2" customWidth="1"/>
    <col min="9223" max="9223" width="2.625" style="2" customWidth="1"/>
    <col min="9224" max="9224" width="8.625" style="2" customWidth="1"/>
    <col min="9225" max="9225" width="8.75" style="2" customWidth="1"/>
    <col min="9226" max="9226" width="6.75" style="2" customWidth="1"/>
    <col min="9227" max="9227" width="8.25" style="2" customWidth="1"/>
    <col min="9228" max="9230" width="3.25" style="2" customWidth="1"/>
    <col min="9231" max="9472" width="9" style="2"/>
    <col min="9473" max="9473" width="14.25" style="2" customWidth="1"/>
    <col min="9474" max="9474" width="12.25" style="2" customWidth="1"/>
    <col min="9475" max="9475" width="9.25" style="2" customWidth="1"/>
    <col min="9476" max="9476" width="9.375" style="2" customWidth="1"/>
    <col min="9477" max="9477" width="12.875" style="2" customWidth="1"/>
    <col min="9478" max="9478" width="8.125" style="2" customWidth="1"/>
    <col min="9479" max="9479" width="2.625" style="2" customWidth="1"/>
    <col min="9480" max="9480" width="8.625" style="2" customWidth="1"/>
    <col min="9481" max="9481" width="8.75" style="2" customWidth="1"/>
    <col min="9482" max="9482" width="6.75" style="2" customWidth="1"/>
    <col min="9483" max="9483" width="8.25" style="2" customWidth="1"/>
    <col min="9484" max="9486" width="3.25" style="2" customWidth="1"/>
    <col min="9487" max="9728" width="9" style="2"/>
    <col min="9729" max="9729" width="14.25" style="2" customWidth="1"/>
    <col min="9730" max="9730" width="12.25" style="2" customWidth="1"/>
    <col min="9731" max="9731" width="9.25" style="2" customWidth="1"/>
    <col min="9732" max="9732" width="9.375" style="2" customWidth="1"/>
    <col min="9733" max="9733" width="12.875" style="2" customWidth="1"/>
    <col min="9734" max="9734" width="8.125" style="2" customWidth="1"/>
    <col min="9735" max="9735" width="2.625" style="2" customWidth="1"/>
    <col min="9736" max="9736" width="8.625" style="2" customWidth="1"/>
    <col min="9737" max="9737" width="8.75" style="2" customWidth="1"/>
    <col min="9738" max="9738" width="6.75" style="2" customWidth="1"/>
    <col min="9739" max="9739" width="8.25" style="2" customWidth="1"/>
    <col min="9740" max="9742" width="3.25" style="2" customWidth="1"/>
    <col min="9743" max="9984" width="9" style="2"/>
    <col min="9985" max="9985" width="14.25" style="2" customWidth="1"/>
    <col min="9986" max="9986" width="12.25" style="2" customWidth="1"/>
    <col min="9987" max="9987" width="9.25" style="2" customWidth="1"/>
    <col min="9988" max="9988" width="9.375" style="2" customWidth="1"/>
    <col min="9989" max="9989" width="12.875" style="2" customWidth="1"/>
    <col min="9990" max="9990" width="8.125" style="2" customWidth="1"/>
    <col min="9991" max="9991" width="2.625" style="2" customWidth="1"/>
    <col min="9992" max="9992" width="8.625" style="2" customWidth="1"/>
    <col min="9993" max="9993" width="8.75" style="2" customWidth="1"/>
    <col min="9994" max="9994" width="6.75" style="2" customWidth="1"/>
    <col min="9995" max="9995" width="8.25" style="2" customWidth="1"/>
    <col min="9996" max="9998" width="3.25" style="2" customWidth="1"/>
    <col min="9999" max="10240" width="9" style="2"/>
    <col min="10241" max="10241" width="14.25" style="2" customWidth="1"/>
    <col min="10242" max="10242" width="12.25" style="2" customWidth="1"/>
    <col min="10243" max="10243" width="9.25" style="2" customWidth="1"/>
    <col min="10244" max="10244" width="9.375" style="2" customWidth="1"/>
    <col min="10245" max="10245" width="12.875" style="2" customWidth="1"/>
    <col min="10246" max="10246" width="8.125" style="2" customWidth="1"/>
    <col min="10247" max="10247" width="2.625" style="2" customWidth="1"/>
    <col min="10248" max="10248" width="8.625" style="2" customWidth="1"/>
    <col min="10249" max="10249" width="8.75" style="2" customWidth="1"/>
    <col min="10250" max="10250" width="6.75" style="2" customWidth="1"/>
    <col min="10251" max="10251" width="8.25" style="2" customWidth="1"/>
    <col min="10252" max="10254" width="3.25" style="2" customWidth="1"/>
    <col min="10255" max="10496" width="9" style="2"/>
    <col min="10497" max="10497" width="14.25" style="2" customWidth="1"/>
    <col min="10498" max="10498" width="12.25" style="2" customWidth="1"/>
    <col min="10499" max="10499" width="9.25" style="2" customWidth="1"/>
    <col min="10500" max="10500" width="9.375" style="2" customWidth="1"/>
    <col min="10501" max="10501" width="12.875" style="2" customWidth="1"/>
    <col min="10502" max="10502" width="8.125" style="2" customWidth="1"/>
    <col min="10503" max="10503" width="2.625" style="2" customWidth="1"/>
    <col min="10504" max="10504" width="8.625" style="2" customWidth="1"/>
    <col min="10505" max="10505" width="8.75" style="2" customWidth="1"/>
    <col min="10506" max="10506" width="6.75" style="2" customWidth="1"/>
    <col min="10507" max="10507" width="8.25" style="2" customWidth="1"/>
    <col min="10508" max="10510" width="3.25" style="2" customWidth="1"/>
    <col min="10511" max="10752" width="9" style="2"/>
    <col min="10753" max="10753" width="14.25" style="2" customWidth="1"/>
    <col min="10754" max="10754" width="12.25" style="2" customWidth="1"/>
    <col min="10755" max="10755" width="9.25" style="2" customWidth="1"/>
    <col min="10756" max="10756" width="9.375" style="2" customWidth="1"/>
    <col min="10757" max="10757" width="12.875" style="2" customWidth="1"/>
    <col min="10758" max="10758" width="8.125" style="2" customWidth="1"/>
    <col min="10759" max="10759" width="2.625" style="2" customWidth="1"/>
    <col min="10760" max="10760" width="8.625" style="2" customWidth="1"/>
    <col min="10761" max="10761" width="8.75" style="2" customWidth="1"/>
    <col min="10762" max="10762" width="6.75" style="2" customWidth="1"/>
    <col min="10763" max="10763" width="8.25" style="2" customWidth="1"/>
    <col min="10764" max="10766" width="3.25" style="2" customWidth="1"/>
    <col min="10767" max="11008" width="9" style="2"/>
    <col min="11009" max="11009" width="14.25" style="2" customWidth="1"/>
    <col min="11010" max="11010" width="12.25" style="2" customWidth="1"/>
    <col min="11011" max="11011" width="9.25" style="2" customWidth="1"/>
    <col min="11012" max="11012" width="9.375" style="2" customWidth="1"/>
    <col min="11013" max="11013" width="12.875" style="2" customWidth="1"/>
    <col min="11014" max="11014" width="8.125" style="2" customWidth="1"/>
    <col min="11015" max="11015" width="2.625" style="2" customWidth="1"/>
    <col min="11016" max="11016" width="8.625" style="2" customWidth="1"/>
    <col min="11017" max="11017" width="8.75" style="2" customWidth="1"/>
    <col min="11018" max="11018" width="6.75" style="2" customWidth="1"/>
    <col min="11019" max="11019" width="8.25" style="2" customWidth="1"/>
    <col min="11020" max="11022" width="3.25" style="2" customWidth="1"/>
    <col min="11023" max="11264" width="9" style="2"/>
    <col min="11265" max="11265" width="14.25" style="2" customWidth="1"/>
    <col min="11266" max="11266" width="12.25" style="2" customWidth="1"/>
    <col min="11267" max="11267" width="9.25" style="2" customWidth="1"/>
    <col min="11268" max="11268" width="9.375" style="2" customWidth="1"/>
    <col min="11269" max="11269" width="12.875" style="2" customWidth="1"/>
    <col min="11270" max="11270" width="8.125" style="2" customWidth="1"/>
    <col min="11271" max="11271" width="2.625" style="2" customWidth="1"/>
    <col min="11272" max="11272" width="8.625" style="2" customWidth="1"/>
    <col min="11273" max="11273" width="8.75" style="2" customWidth="1"/>
    <col min="11274" max="11274" width="6.75" style="2" customWidth="1"/>
    <col min="11275" max="11275" width="8.25" style="2" customWidth="1"/>
    <col min="11276" max="11278" width="3.25" style="2" customWidth="1"/>
    <col min="11279" max="11520" width="9" style="2"/>
    <col min="11521" max="11521" width="14.25" style="2" customWidth="1"/>
    <col min="11522" max="11522" width="12.25" style="2" customWidth="1"/>
    <col min="11523" max="11523" width="9.25" style="2" customWidth="1"/>
    <col min="11524" max="11524" width="9.375" style="2" customWidth="1"/>
    <col min="11525" max="11525" width="12.875" style="2" customWidth="1"/>
    <col min="11526" max="11526" width="8.125" style="2" customWidth="1"/>
    <col min="11527" max="11527" width="2.625" style="2" customWidth="1"/>
    <col min="11528" max="11528" width="8.625" style="2" customWidth="1"/>
    <col min="11529" max="11529" width="8.75" style="2" customWidth="1"/>
    <col min="11530" max="11530" width="6.75" style="2" customWidth="1"/>
    <col min="11531" max="11531" width="8.25" style="2" customWidth="1"/>
    <col min="11532" max="11534" width="3.25" style="2" customWidth="1"/>
    <col min="11535" max="11776" width="9" style="2"/>
    <col min="11777" max="11777" width="14.25" style="2" customWidth="1"/>
    <col min="11778" max="11778" width="12.25" style="2" customWidth="1"/>
    <col min="11779" max="11779" width="9.25" style="2" customWidth="1"/>
    <col min="11780" max="11780" width="9.375" style="2" customWidth="1"/>
    <col min="11781" max="11781" width="12.875" style="2" customWidth="1"/>
    <col min="11782" max="11782" width="8.125" style="2" customWidth="1"/>
    <col min="11783" max="11783" width="2.625" style="2" customWidth="1"/>
    <col min="11784" max="11784" width="8.625" style="2" customWidth="1"/>
    <col min="11785" max="11785" width="8.75" style="2" customWidth="1"/>
    <col min="11786" max="11786" width="6.75" style="2" customWidth="1"/>
    <col min="11787" max="11787" width="8.25" style="2" customWidth="1"/>
    <col min="11788" max="11790" width="3.25" style="2" customWidth="1"/>
    <col min="11791" max="12032" width="9" style="2"/>
    <col min="12033" max="12033" width="14.25" style="2" customWidth="1"/>
    <col min="12034" max="12034" width="12.25" style="2" customWidth="1"/>
    <col min="12035" max="12035" width="9.25" style="2" customWidth="1"/>
    <col min="12036" max="12036" width="9.375" style="2" customWidth="1"/>
    <col min="12037" max="12037" width="12.875" style="2" customWidth="1"/>
    <col min="12038" max="12038" width="8.125" style="2" customWidth="1"/>
    <col min="12039" max="12039" width="2.625" style="2" customWidth="1"/>
    <col min="12040" max="12040" width="8.625" style="2" customWidth="1"/>
    <col min="12041" max="12041" width="8.75" style="2" customWidth="1"/>
    <col min="12042" max="12042" width="6.75" style="2" customWidth="1"/>
    <col min="12043" max="12043" width="8.25" style="2" customWidth="1"/>
    <col min="12044" max="12046" width="3.25" style="2" customWidth="1"/>
    <col min="12047" max="12288" width="9" style="2"/>
    <col min="12289" max="12289" width="14.25" style="2" customWidth="1"/>
    <col min="12290" max="12290" width="12.25" style="2" customWidth="1"/>
    <col min="12291" max="12291" width="9.25" style="2" customWidth="1"/>
    <col min="12292" max="12292" width="9.375" style="2" customWidth="1"/>
    <col min="12293" max="12293" width="12.875" style="2" customWidth="1"/>
    <col min="12294" max="12294" width="8.125" style="2" customWidth="1"/>
    <col min="12295" max="12295" width="2.625" style="2" customWidth="1"/>
    <col min="12296" max="12296" width="8.625" style="2" customWidth="1"/>
    <col min="12297" max="12297" width="8.75" style="2" customWidth="1"/>
    <col min="12298" max="12298" width="6.75" style="2" customWidth="1"/>
    <col min="12299" max="12299" width="8.25" style="2" customWidth="1"/>
    <col min="12300" max="12302" width="3.25" style="2" customWidth="1"/>
    <col min="12303" max="12544" width="9" style="2"/>
    <col min="12545" max="12545" width="14.25" style="2" customWidth="1"/>
    <col min="12546" max="12546" width="12.25" style="2" customWidth="1"/>
    <col min="12547" max="12547" width="9.25" style="2" customWidth="1"/>
    <col min="12548" max="12548" width="9.375" style="2" customWidth="1"/>
    <col min="12549" max="12549" width="12.875" style="2" customWidth="1"/>
    <col min="12550" max="12550" width="8.125" style="2" customWidth="1"/>
    <col min="12551" max="12551" width="2.625" style="2" customWidth="1"/>
    <col min="12552" max="12552" width="8.625" style="2" customWidth="1"/>
    <col min="12553" max="12553" width="8.75" style="2" customWidth="1"/>
    <col min="12554" max="12554" width="6.75" style="2" customWidth="1"/>
    <col min="12555" max="12555" width="8.25" style="2" customWidth="1"/>
    <col min="12556" max="12558" width="3.25" style="2" customWidth="1"/>
    <col min="12559" max="12800" width="9" style="2"/>
    <col min="12801" max="12801" width="14.25" style="2" customWidth="1"/>
    <col min="12802" max="12802" width="12.25" style="2" customWidth="1"/>
    <col min="12803" max="12803" width="9.25" style="2" customWidth="1"/>
    <col min="12804" max="12804" width="9.375" style="2" customWidth="1"/>
    <col min="12805" max="12805" width="12.875" style="2" customWidth="1"/>
    <col min="12806" max="12806" width="8.125" style="2" customWidth="1"/>
    <col min="12807" max="12807" width="2.625" style="2" customWidth="1"/>
    <col min="12808" max="12808" width="8.625" style="2" customWidth="1"/>
    <col min="12809" max="12809" width="8.75" style="2" customWidth="1"/>
    <col min="12810" max="12810" width="6.75" style="2" customWidth="1"/>
    <col min="12811" max="12811" width="8.25" style="2" customWidth="1"/>
    <col min="12812" max="12814" width="3.25" style="2" customWidth="1"/>
    <col min="12815" max="13056" width="9" style="2"/>
    <col min="13057" max="13057" width="14.25" style="2" customWidth="1"/>
    <col min="13058" max="13058" width="12.25" style="2" customWidth="1"/>
    <col min="13059" max="13059" width="9.25" style="2" customWidth="1"/>
    <col min="13060" max="13060" width="9.375" style="2" customWidth="1"/>
    <col min="13061" max="13061" width="12.875" style="2" customWidth="1"/>
    <col min="13062" max="13062" width="8.125" style="2" customWidth="1"/>
    <col min="13063" max="13063" width="2.625" style="2" customWidth="1"/>
    <col min="13064" max="13064" width="8.625" style="2" customWidth="1"/>
    <col min="13065" max="13065" width="8.75" style="2" customWidth="1"/>
    <col min="13066" max="13066" width="6.75" style="2" customWidth="1"/>
    <col min="13067" max="13067" width="8.25" style="2" customWidth="1"/>
    <col min="13068" max="13070" width="3.25" style="2" customWidth="1"/>
    <col min="13071" max="13312" width="9" style="2"/>
    <col min="13313" max="13313" width="14.25" style="2" customWidth="1"/>
    <col min="13314" max="13314" width="12.25" style="2" customWidth="1"/>
    <col min="13315" max="13315" width="9.25" style="2" customWidth="1"/>
    <col min="13316" max="13316" width="9.375" style="2" customWidth="1"/>
    <col min="13317" max="13317" width="12.875" style="2" customWidth="1"/>
    <col min="13318" max="13318" width="8.125" style="2" customWidth="1"/>
    <col min="13319" max="13319" width="2.625" style="2" customWidth="1"/>
    <col min="13320" max="13320" width="8.625" style="2" customWidth="1"/>
    <col min="13321" max="13321" width="8.75" style="2" customWidth="1"/>
    <col min="13322" max="13322" width="6.75" style="2" customWidth="1"/>
    <col min="13323" max="13323" width="8.25" style="2" customWidth="1"/>
    <col min="13324" max="13326" width="3.25" style="2" customWidth="1"/>
    <col min="13327" max="13568" width="9" style="2"/>
    <col min="13569" max="13569" width="14.25" style="2" customWidth="1"/>
    <col min="13570" max="13570" width="12.25" style="2" customWidth="1"/>
    <col min="13571" max="13571" width="9.25" style="2" customWidth="1"/>
    <col min="13572" max="13572" width="9.375" style="2" customWidth="1"/>
    <col min="13573" max="13573" width="12.875" style="2" customWidth="1"/>
    <col min="13574" max="13574" width="8.125" style="2" customWidth="1"/>
    <col min="13575" max="13575" width="2.625" style="2" customWidth="1"/>
    <col min="13576" max="13576" width="8.625" style="2" customWidth="1"/>
    <col min="13577" max="13577" width="8.75" style="2" customWidth="1"/>
    <col min="13578" max="13578" width="6.75" style="2" customWidth="1"/>
    <col min="13579" max="13579" width="8.25" style="2" customWidth="1"/>
    <col min="13580" max="13582" width="3.25" style="2" customWidth="1"/>
    <col min="13583" max="13824" width="9" style="2"/>
    <col min="13825" max="13825" width="14.25" style="2" customWidth="1"/>
    <col min="13826" max="13826" width="12.25" style="2" customWidth="1"/>
    <col min="13827" max="13827" width="9.25" style="2" customWidth="1"/>
    <col min="13828" max="13828" width="9.375" style="2" customWidth="1"/>
    <col min="13829" max="13829" width="12.875" style="2" customWidth="1"/>
    <col min="13830" max="13830" width="8.125" style="2" customWidth="1"/>
    <col min="13831" max="13831" width="2.625" style="2" customWidth="1"/>
    <col min="13832" max="13832" width="8.625" style="2" customWidth="1"/>
    <col min="13833" max="13833" width="8.75" style="2" customWidth="1"/>
    <col min="13834" max="13834" width="6.75" style="2" customWidth="1"/>
    <col min="13835" max="13835" width="8.25" style="2" customWidth="1"/>
    <col min="13836" max="13838" width="3.25" style="2" customWidth="1"/>
    <col min="13839" max="14080" width="9" style="2"/>
    <col min="14081" max="14081" width="14.25" style="2" customWidth="1"/>
    <col min="14082" max="14082" width="12.25" style="2" customWidth="1"/>
    <col min="14083" max="14083" width="9.25" style="2" customWidth="1"/>
    <col min="14084" max="14084" width="9.375" style="2" customWidth="1"/>
    <col min="14085" max="14085" width="12.875" style="2" customWidth="1"/>
    <col min="14086" max="14086" width="8.125" style="2" customWidth="1"/>
    <col min="14087" max="14087" width="2.625" style="2" customWidth="1"/>
    <col min="14088" max="14088" width="8.625" style="2" customWidth="1"/>
    <col min="14089" max="14089" width="8.75" style="2" customWidth="1"/>
    <col min="14090" max="14090" width="6.75" style="2" customWidth="1"/>
    <col min="14091" max="14091" width="8.25" style="2" customWidth="1"/>
    <col min="14092" max="14094" width="3.25" style="2" customWidth="1"/>
    <col min="14095" max="14336" width="9" style="2"/>
    <col min="14337" max="14337" width="14.25" style="2" customWidth="1"/>
    <col min="14338" max="14338" width="12.25" style="2" customWidth="1"/>
    <col min="14339" max="14339" width="9.25" style="2" customWidth="1"/>
    <col min="14340" max="14340" width="9.375" style="2" customWidth="1"/>
    <col min="14341" max="14341" width="12.875" style="2" customWidth="1"/>
    <col min="14342" max="14342" width="8.125" style="2" customWidth="1"/>
    <col min="14343" max="14343" width="2.625" style="2" customWidth="1"/>
    <col min="14344" max="14344" width="8.625" style="2" customWidth="1"/>
    <col min="14345" max="14345" width="8.75" style="2" customWidth="1"/>
    <col min="14346" max="14346" width="6.75" style="2" customWidth="1"/>
    <col min="14347" max="14347" width="8.25" style="2" customWidth="1"/>
    <col min="14348" max="14350" width="3.25" style="2" customWidth="1"/>
    <col min="14351" max="14592" width="9" style="2"/>
    <col min="14593" max="14593" width="14.25" style="2" customWidth="1"/>
    <col min="14594" max="14594" width="12.25" style="2" customWidth="1"/>
    <col min="14595" max="14595" width="9.25" style="2" customWidth="1"/>
    <col min="14596" max="14596" width="9.375" style="2" customWidth="1"/>
    <col min="14597" max="14597" width="12.875" style="2" customWidth="1"/>
    <col min="14598" max="14598" width="8.125" style="2" customWidth="1"/>
    <col min="14599" max="14599" width="2.625" style="2" customWidth="1"/>
    <col min="14600" max="14600" width="8.625" style="2" customWidth="1"/>
    <col min="14601" max="14601" width="8.75" style="2" customWidth="1"/>
    <col min="14602" max="14602" width="6.75" style="2" customWidth="1"/>
    <col min="14603" max="14603" width="8.25" style="2" customWidth="1"/>
    <col min="14604" max="14606" width="3.25" style="2" customWidth="1"/>
    <col min="14607" max="14848" width="9" style="2"/>
    <col min="14849" max="14849" width="14.25" style="2" customWidth="1"/>
    <col min="14850" max="14850" width="12.25" style="2" customWidth="1"/>
    <col min="14851" max="14851" width="9.25" style="2" customWidth="1"/>
    <col min="14852" max="14852" width="9.375" style="2" customWidth="1"/>
    <col min="14853" max="14853" width="12.875" style="2" customWidth="1"/>
    <col min="14854" max="14854" width="8.125" style="2" customWidth="1"/>
    <col min="14855" max="14855" width="2.625" style="2" customWidth="1"/>
    <col min="14856" max="14856" width="8.625" style="2" customWidth="1"/>
    <col min="14857" max="14857" width="8.75" style="2" customWidth="1"/>
    <col min="14858" max="14858" width="6.75" style="2" customWidth="1"/>
    <col min="14859" max="14859" width="8.25" style="2" customWidth="1"/>
    <col min="14860" max="14862" width="3.25" style="2" customWidth="1"/>
    <col min="14863" max="15104" width="9" style="2"/>
    <col min="15105" max="15105" width="14.25" style="2" customWidth="1"/>
    <col min="15106" max="15106" width="12.25" style="2" customWidth="1"/>
    <col min="15107" max="15107" width="9.25" style="2" customWidth="1"/>
    <col min="15108" max="15108" width="9.375" style="2" customWidth="1"/>
    <col min="15109" max="15109" width="12.875" style="2" customWidth="1"/>
    <col min="15110" max="15110" width="8.125" style="2" customWidth="1"/>
    <col min="15111" max="15111" width="2.625" style="2" customWidth="1"/>
    <col min="15112" max="15112" width="8.625" style="2" customWidth="1"/>
    <col min="15113" max="15113" width="8.75" style="2" customWidth="1"/>
    <col min="15114" max="15114" width="6.75" style="2" customWidth="1"/>
    <col min="15115" max="15115" width="8.25" style="2" customWidth="1"/>
    <col min="15116" max="15118" width="3.25" style="2" customWidth="1"/>
    <col min="15119" max="15360" width="9" style="2"/>
    <col min="15361" max="15361" width="14.25" style="2" customWidth="1"/>
    <col min="15362" max="15362" width="12.25" style="2" customWidth="1"/>
    <col min="15363" max="15363" width="9.25" style="2" customWidth="1"/>
    <col min="15364" max="15364" width="9.375" style="2" customWidth="1"/>
    <col min="15365" max="15365" width="12.875" style="2" customWidth="1"/>
    <col min="15366" max="15366" width="8.125" style="2" customWidth="1"/>
    <col min="15367" max="15367" width="2.625" style="2" customWidth="1"/>
    <col min="15368" max="15368" width="8.625" style="2" customWidth="1"/>
    <col min="15369" max="15369" width="8.75" style="2" customWidth="1"/>
    <col min="15370" max="15370" width="6.75" style="2" customWidth="1"/>
    <col min="15371" max="15371" width="8.25" style="2" customWidth="1"/>
    <col min="15372" max="15374" width="3.25" style="2" customWidth="1"/>
    <col min="15375" max="15616" width="9" style="2"/>
    <col min="15617" max="15617" width="14.25" style="2" customWidth="1"/>
    <col min="15618" max="15618" width="12.25" style="2" customWidth="1"/>
    <col min="15619" max="15619" width="9.25" style="2" customWidth="1"/>
    <col min="15620" max="15620" width="9.375" style="2" customWidth="1"/>
    <col min="15621" max="15621" width="12.875" style="2" customWidth="1"/>
    <col min="15622" max="15622" width="8.125" style="2" customWidth="1"/>
    <col min="15623" max="15623" width="2.625" style="2" customWidth="1"/>
    <col min="15624" max="15624" width="8.625" style="2" customWidth="1"/>
    <col min="15625" max="15625" width="8.75" style="2" customWidth="1"/>
    <col min="15626" max="15626" width="6.75" style="2" customWidth="1"/>
    <col min="15627" max="15627" width="8.25" style="2" customWidth="1"/>
    <col min="15628" max="15630" width="3.25" style="2" customWidth="1"/>
    <col min="15631" max="15872" width="9" style="2"/>
    <col min="15873" max="15873" width="14.25" style="2" customWidth="1"/>
    <col min="15874" max="15874" width="12.25" style="2" customWidth="1"/>
    <col min="15875" max="15875" width="9.25" style="2" customWidth="1"/>
    <col min="15876" max="15876" width="9.375" style="2" customWidth="1"/>
    <col min="15877" max="15877" width="12.875" style="2" customWidth="1"/>
    <col min="15878" max="15878" width="8.125" style="2" customWidth="1"/>
    <col min="15879" max="15879" width="2.625" style="2" customWidth="1"/>
    <col min="15880" max="15880" width="8.625" style="2" customWidth="1"/>
    <col min="15881" max="15881" width="8.75" style="2" customWidth="1"/>
    <col min="15882" max="15882" width="6.75" style="2" customWidth="1"/>
    <col min="15883" max="15883" width="8.25" style="2" customWidth="1"/>
    <col min="15884" max="15886" width="3.25" style="2" customWidth="1"/>
    <col min="15887" max="16128" width="9" style="2"/>
    <col min="16129" max="16129" width="14.25" style="2" customWidth="1"/>
    <col min="16130" max="16130" width="12.25" style="2" customWidth="1"/>
    <col min="16131" max="16131" width="9.25" style="2" customWidth="1"/>
    <col min="16132" max="16132" width="9.375" style="2" customWidth="1"/>
    <col min="16133" max="16133" width="12.875" style="2" customWidth="1"/>
    <col min="16134" max="16134" width="8.125" style="2" customWidth="1"/>
    <col min="16135" max="16135" width="2.625" style="2" customWidth="1"/>
    <col min="16136" max="16136" width="8.625" style="2" customWidth="1"/>
    <col min="16137" max="16137" width="8.75" style="2" customWidth="1"/>
    <col min="16138" max="16138" width="6.75" style="2" customWidth="1"/>
    <col min="16139" max="16139" width="8.25" style="2" customWidth="1"/>
    <col min="16140" max="16142" width="3.25" style="2" customWidth="1"/>
    <col min="16143" max="16384" width="9" style="2"/>
  </cols>
  <sheetData>
    <row r="1" spans="1:14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6"/>
      <c r="L2" s="7" t="s">
        <v>2</v>
      </c>
      <c r="M2" s="8"/>
      <c r="N2" s="9"/>
    </row>
    <row r="3" spans="1:14" ht="15.2" customHeight="1">
      <c r="A3" s="10" t="s">
        <v>3</v>
      </c>
      <c r="B3" s="10"/>
      <c r="C3" s="11"/>
      <c r="D3" s="12">
        <v>319906</v>
      </c>
      <c r="E3" s="13"/>
      <c r="F3" s="13"/>
      <c r="G3" s="13"/>
      <c r="H3" s="13"/>
      <c r="I3" s="13"/>
      <c r="J3" s="13"/>
      <c r="K3" s="14"/>
      <c r="L3" s="15" t="s">
        <v>4</v>
      </c>
      <c r="M3" s="15" t="s">
        <v>5</v>
      </c>
      <c r="N3" s="15" t="s">
        <v>6</v>
      </c>
    </row>
    <row r="4" spans="1:14" ht="15.2" customHeight="1">
      <c r="A4" s="10" t="s">
        <v>7</v>
      </c>
      <c r="B4" s="10"/>
      <c r="C4" s="10"/>
      <c r="D4" s="12">
        <v>8587601</v>
      </c>
      <c r="E4" s="13"/>
      <c r="F4" s="13"/>
      <c r="G4" s="13"/>
      <c r="H4" s="13"/>
      <c r="I4" s="13"/>
      <c r="J4" s="13"/>
      <c r="K4" s="14"/>
      <c r="L4" s="11"/>
      <c r="M4" s="11"/>
      <c r="N4" s="11"/>
    </row>
    <row r="5" spans="1:14" ht="15.2" customHeight="1">
      <c r="A5" s="10" t="s">
        <v>8</v>
      </c>
      <c r="B5" s="10"/>
      <c r="C5" s="10"/>
      <c r="D5" s="12">
        <v>636400</v>
      </c>
      <c r="E5" s="13"/>
      <c r="F5" s="13"/>
      <c r="G5" s="13"/>
      <c r="H5" s="13"/>
      <c r="I5" s="13"/>
      <c r="J5" s="13"/>
      <c r="K5" s="14"/>
      <c r="L5" s="11"/>
      <c r="M5" s="11"/>
      <c r="N5" s="11"/>
    </row>
    <row r="6" spans="1:14" ht="15.2" customHeight="1">
      <c r="A6" s="10" t="s">
        <v>9</v>
      </c>
      <c r="B6" s="10"/>
      <c r="C6" s="10"/>
      <c r="D6" s="12">
        <v>119519</v>
      </c>
      <c r="E6" s="13"/>
      <c r="F6" s="13"/>
      <c r="G6" s="13"/>
      <c r="H6" s="13"/>
      <c r="I6" s="13"/>
      <c r="J6" s="13"/>
      <c r="K6" s="14"/>
      <c r="L6" s="11"/>
      <c r="M6" s="11"/>
      <c r="N6" s="11"/>
    </row>
    <row r="7" spans="1:14" ht="15.2" customHeight="1">
      <c r="A7" s="16" t="s">
        <v>10</v>
      </c>
      <c r="B7" s="16"/>
      <c r="C7" s="10"/>
      <c r="D7" s="12">
        <v>467183</v>
      </c>
      <c r="E7" s="13"/>
      <c r="F7" s="13"/>
      <c r="G7" s="13"/>
      <c r="H7" s="13"/>
      <c r="I7" s="13"/>
      <c r="J7" s="13"/>
      <c r="K7" s="14"/>
      <c r="L7" s="11"/>
      <c r="M7" s="11"/>
      <c r="N7" s="11"/>
    </row>
    <row r="8" spans="1:14" ht="15.2" customHeight="1">
      <c r="A8" s="10" t="s">
        <v>11</v>
      </c>
      <c r="B8" s="10"/>
      <c r="C8" s="10"/>
      <c r="D8" s="12">
        <v>1000497</v>
      </c>
      <c r="E8" s="13"/>
      <c r="F8" s="13"/>
      <c r="G8" s="13"/>
      <c r="H8" s="13"/>
      <c r="I8" s="13"/>
      <c r="J8" s="13"/>
      <c r="K8" s="14"/>
      <c r="L8" s="11"/>
      <c r="M8" s="11"/>
      <c r="N8" s="11"/>
    </row>
    <row r="9" spans="1:14" ht="15.2" customHeight="1">
      <c r="A9" s="10" t="s">
        <v>12</v>
      </c>
      <c r="B9" s="10"/>
      <c r="C9" s="10"/>
      <c r="D9" s="17">
        <v>0</v>
      </c>
      <c r="E9" s="18"/>
      <c r="F9" s="18"/>
      <c r="G9" s="18"/>
      <c r="H9" s="18"/>
      <c r="I9" s="18"/>
      <c r="J9" s="18"/>
      <c r="K9" s="19"/>
      <c r="L9" s="11"/>
      <c r="M9" s="11"/>
      <c r="N9" s="11"/>
    </row>
    <row r="10" spans="1:14" ht="15.2" customHeight="1">
      <c r="A10" s="10" t="s">
        <v>13</v>
      </c>
      <c r="B10" s="10"/>
      <c r="C10" s="10"/>
      <c r="D10" s="17">
        <f>SUM(D3:K9)</f>
        <v>11131106</v>
      </c>
      <c r="E10" s="18"/>
      <c r="F10" s="18"/>
      <c r="G10" s="18"/>
      <c r="H10" s="18"/>
      <c r="I10" s="18"/>
      <c r="J10" s="18"/>
      <c r="K10" s="19"/>
      <c r="L10" s="11"/>
      <c r="M10" s="11"/>
      <c r="N10" s="11"/>
    </row>
    <row r="11" spans="1:14" ht="15.2" customHeight="1">
      <c r="A11" s="10" t="s">
        <v>14</v>
      </c>
      <c r="B11" s="10"/>
      <c r="C11" s="10"/>
      <c r="D11" s="17">
        <f>D10+'[1]107-07'!D11:K11</f>
        <v>103474174</v>
      </c>
      <c r="E11" s="18"/>
      <c r="F11" s="18"/>
      <c r="G11" s="18"/>
      <c r="H11" s="18"/>
      <c r="I11" s="18"/>
      <c r="J11" s="18"/>
      <c r="K11" s="19"/>
      <c r="L11" s="11"/>
      <c r="M11" s="11"/>
      <c r="N11" s="11"/>
    </row>
    <row r="12" spans="1:14" ht="15.2" customHeight="1">
      <c r="A12" s="20" t="s">
        <v>15</v>
      </c>
      <c r="B12" s="20"/>
      <c r="C12" s="20"/>
      <c r="D12" s="17"/>
      <c r="E12" s="18"/>
      <c r="F12" s="18"/>
      <c r="G12" s="18"/>
      <c r="H12" s="18"/>
      <c r="I12" s="18"/>
      <c r="J12" s="18"/>
      <c r="K12" s="19"/>
      <c r="L12" s="11"/>
      <c r="M12" s="11"/>
      <c r="N12" s="11"/>
    </row>
    <row r="13" spans="1:14" ht="15.2" customHeight="1">
      <c r="A13" s="21" t="s">
        <v>16</v>
      </c>
      <c r="B13" s="22"/>
      <c r="C13" s="23"/>
      <c r="D13" s="12">
        <v>103320823</v>
      </c>
      <c r="E13" s="13"/>
      <c r="F13" s="13"/>
      <c r="G13" s="13"/>
      <c r="H13" s="13"/>
      <c r="I13" s="13"/>
      <c r="J13" s="13"/>
      <c r="K13" s="14"/>
      <c r="L13" s="11"/>
      <c r="M13" s="11"/>
      <c r="N13" s="11"/>
    </row>
    <row r="14" spans="1:14" ht="15.2" customHeight="1">
      <c r="A14" s="21" t="s">
        <v>17</v>
      </c>
      <c r="B14" s="22"/>
      <c r="C14" s="23"/>
      <c r="D14" s="12">
        <v>116893000</v>
      </c>
      <c r="E14" s="13"/>
      <c r="F14" s="13"/>
      <c r="G14" s="13"/>
      <c r="H14" s="13"/>
      <c r="I14" s="13"/>
      <c r="J14" s="13"/>
      <c r="K14" s="14"/>
      <c r="L14" s="11"/>
      <c r="M14" s="11"/>
      <c r="N14" s="11"/>
    </row>
    <row r="15" spans="1:14" ht="15.2" customHeight="1">
      <c r="A15" s="10" t="s">
        <v>18</v>
      </c>
      <c r="B15" s="10"/>
      <c r="C15" s="10"/>
      <c r="D15" s="24">
        <f>D13/D14</f>
        <v>0.88389230321747236</v>
      </c>
      <c r="E15" s="25"/>
      <c r="F15" s="25"/>
      <c r="G15" s="25"/>
      <c r="H15" s="25"/>
      <c r="I15" s="25"/>
      <c r="J15" s="25"/>
      <c r="K15" s="26"/>
      <c r="L15" s="11"/>
      <c r="M15" s="11"/>
      <c r="N15" s="11"/>
    </row>
    <row r="16" spans="1:14" ht="16.5" customHeight="1">
      <c r="A16" s="20" t="s">
        <v>19</v>
      </c>
      <c r="B16" s="20"/>
      <c r="C16" s="20"/>
      <c r="D16" s="27" t="s">
        <v>20</v>
      </c>
      <c r="E16" s="28" t="s">
        <v>21</v>
      </c>
      <c r="F16" s="29" t="s">
        <v>22</v>
      </c>
      <c r="G16" s="30"/>
      <c r="H16" s="30"/>
      <c r="I16" s="30"/>
      <c r="J16" s="31"/>
      <c r="K16" s="32" t="s">
        <v>23</v>
      </c>
      <c r="L16" s="11"/>
      <c r="M16" s="11"/>
      <c r="N16" s="11"/>
    </row>
    <row r="17" spans="1:14" ht="16.5" customHeight="1">
      <c r="A17" s="33" t="s">
        <v>24</v>
      </c>
      <c r="B17" s="34" t="s">
        <v>25</v>
      </c>
      <c r="C17" s="35"/>
      <c r="D17" s="36">
        <f>(H17-F17)/10+1+J17</f>
        <v>108</v>
      </c>
      <c r="E17" s="37" t="s">
        <v>26</v>
      </c>
      <c r="F17" s="38">
        <v>3810</v>
      </c>
      <c r="G17" s="39" t="s">
        <v>27</v>
      </c>
      <c r="H17" s="40">
        <v>4250</v>
      </c>
      <c r="I17" s="41" t="s">
        <v>28</v>
      </c>
      <c r="J17" s="42">
        <v>63</v>
      </c>
      <c r="K17" s="43">
        <f>SUM(D17:D20)</f>
        <v>5712</v>
      </c>
      <c r="L17" s="11"/>
      <c r="M17" s="11"/>
      <c r="N17" s="11"/>
    </row>
    <row r="18" spans="1:14" ht="16.5" customHeight="1">
      <c r="A18" s="44"/>
      <c r="B18" s="34" t="s">
        <v>29</v>
      </c>
      <c r="C18" s="35"/>
      <c r="D18" s="36">
        <f>(H18-F18)/10+1+J18</f>
        <v>3373</v>
      </c>
      <c r="E18" s="45" t="s">
        <v>30</v>
      </c>
      <c r="F18" s="38">
        <v>163320</v>
      </c>
      <c r="G18" s="39" t="s">
        <v>27</v>
      </c>
      <c r="H18" s="40">
        <v>188390</v>
      </c>
      <c r="I18" s="41" t="s">
        <v>28</v>
      </c>
      <c r="J18" s="42">
        <v>865</v>
      </c>
      <c r="K18" s="43"/>
      <c r="L18" s="11"/>
      <c r="M18" s="11"/>
      <c r="N18" s="11"/>
    </row>
    <row r="19" spans="1:14" ht="16.5" customHeight="1">
      <c r="A19" s="44"/>
      <c r="B19" s="46" t="s">
        <v>31</v>
      </c>
      <c r="C19" s="35"/>
      <c r="D19" s="36">
        <f>(H19-F19)/10+1+J19</f>
        <v>676</v>
      </c>
      <c r="E19" s="45" t="s">
        <v>32</v>
      </c>
      <c r="F19" s="38">
        <v>42040</v>
      </c>
      <c r="G19" s="39" t="s">
        <v>27</v>
      </c>
      <c r="H19" s="40">
        <v>48330</v>
      </c>
      <c r="I19" s="41" t="s">
        <v>28</v>
      </c>
      <c r="J19" s="42">
        <v>46</v>
      </c>
      <c r="K19" s="43"/>
      <c r="L19" s="11"/>
      <c r="M19" s="11"/>
      <c r="N19" s="11"/>
    </row>
    <row r="20" spans="1:14" ht="16.5" customHeight="1">
      <c r="A20" s="47"/>
      <c r="B20" s="46" t="s">
        <v>33</v>
      </c>
      <c r="C20" s="35"/>
      <c r="D20" s="48">
        <v>1555</v>
      </c>
      <c r="E20" s="49" t="s">
        <v>34</v>
      </c>
      <c r="F20" s="50"/>
      <c r="G20" s="50"/>
      <c r="H20" s="50"/>
      <c r="I20" s="50"/>
      <c r="J20" s="51"/>
      <c r="K20" s="43"/>
      <c r="L20" s="11"/>
      <c r="M20" s="11"/>
      <c r="N20" s="11"/>
    </row>
    <row r="21" spans="1:14" ht="16.5" customHeight="1">
      <c r="A21" s="52" t="s">
        <v>35</v>
      </c>
      <c r="B21" s="53" t="s">
        <v>36</v>
      </c>
      <c r="C21" s="54"/>
      <c r="D21" s="55">
        <f>(H22-F22)/100+1-J22+(H23-F23)/100+1-J23</f>
        <v>271</v>
      </c>
      <c r="E21" s="45" t="s">
        <v>37</v>
      </c>
      <c r="F21" s="38"/>
      <c r="G21" s="56" t="s">
        <v>38</v>
      </c>
      <c r="H21" s="57"/>
      <c r="I21" s="57"/>
      <c r="J21" s="57"/>
      <c r="K21" s="43">
        <f>SUM(D21:D26)</f>
        <v>732</v>
      </c>
      <c r="L21" s="11"/>
      <c r="M21" s="11"/>
      <c r="N21" s="11"/>
    </row>
    <row r="22" spans="1:14" ht="16.5" customHeight="1">
      <c r="A22" s="58"/>
      <c r="B22" s="59"/>
      <c r="C22" s="60"/>
      <c r="D22" s="61"/>
      <c r="E22" s="45" t="s">
        <v>39</v>
      </c>
      <c r="F22" s="62">
        <v>161300</v>
      </c>
      <c r="G22" s="63" t="s">
        <v>38</v>
      </c>
      <c r="H22" s="57">
        <v>183400</v>
      </c>
      <c r="I22" s="64" t="s">
        <v>40</v>
      </c>
      <c r="J22" s="65"/>
      <c r="K22" s="20"/>
      <c r="L22" s="11"/>
      <c r="M22" s="11"/>
      <c r="N22" s="11"/>
    </row>
    <row r="23" spans="1:14" ht="16.5" customHeight="1">
      <c r="A23" s="58"/>
      <c r="B23" s="59"/>
      <c r="C23" s="60"/>
      <c r="D23" s="61"/>
      <c r="E23" s="45" t="s">
        <v>41</v>
      </c>
      <c r="F23" s="38">
        <v>31700</v>
      </c>
      <c r="G23" s="56" t="s">
        <v>42</v>
      </c>
      <c r="H23" s="57">
        <v>36500</v>
      </c>
      <c r="I23" s="64" t="s">
        <v>40</v>
      </c>
      <c r="J23" s="57"/>
      <c r="K23" s="20"/>
      <c r="L23" s="11"/>
      <c r="M23" s="11"/>
      <c r="N23" s="11"/>
    </row>
    <row r="24" spans="1:14" ht="16.5" customHeight="1">
      <c r="A24" s="58"/>
      <c r="B24" s="59"/>
      <c r="C24" s="60"/>
      <c r="D24" s="61"/>
      <c r="E24" s="45" t="s">
        <v>43</v>
      </c>
      <c r="F24" s="66"/>
      <c r="G24" s="67" t="s">
        <v>42</v>
      </c>
      <c r="H24" s="57"/>
      <c r="I24" s="68"/>
      <c r="J24" s="57"/>
      <c r="K24" s="20"/>
      <c r="L24" s="11"/>
      <c r="M24" s="11"/>
      <c r="N24" s="11"/>
    </row>
    <row r="25" spans="1:14" ht="16.5" customHeight="1">
      <c r="A25" s="58"/>
      <c r="B25" s="69"/>
      <c r="C25" s="70"/>
      <c r="D25" s="71"/>
      <c r="E25" s="72" t="s">
        <v>44</v>
      </c>
      <c r="F25" s="73"/>
      <c r="G25" s="67" t="s">
        <v>42</v>
      </c>
      <c r="H25" s="57"/>
      <c r="I25" s="74"/>
      <c r="J25" s="57"/>
      <c r="K25" s="20"/>
      <c r="L25" s="11"/>
      <c r="M25" s="11"/>
      <c r="N25" s="11"/>
    </row>
    <row r="26" spans="1:14" ht="16.5" customHeight="1">
      <c r="A26" s="58"/>
      <c r="B26" s="53" t="s">
        <v>45</v>
      </c>
      <c r="C26" s="54"/>
      <c r="D26" s="55">
        <f>(H27-F27)/10+1-J27+(H26-F26)/10+1-J26</f>
        <v>461</v>
      </c>
      <c r="E26" s="45" t="s">
        <v>46</v>
      </c>
      <c r="F26" s="73">
        <v>26900</v>
      </c>
      <c r="G26" s="75" t="s">
        <v>42</v>
      </c>
      <c r="H26" s="57">
        <v>31250</v>
      </c>
      <c r="I26" s="64" t="s">
        <v>40</v>
      </c>
      <c r="J26" s="57"/>
      <c r="K26" s="20"/>
      <c r="L26" s="11"/>
      <c r="M26" s="11"/>
      <c r="N26" s="11"/>
    </row>
    <row r="27" spans="1:14" ht="16.5" customHeight="1">
      <c r="A27" s="76"/>
      <c r="B27" s="69"/>
      <c r="C27" s="70"/>
      <c r="D27" s="71"/>
      <c r="E27" s="45" t="s">
        <v>47</v>
      </c>
      <c r="F27" s="73">
        <v>2220</v>
      </c>
      <c r="G27" s="67" t="s">
        <v>42</v>
      </c>
      <c r="H27" s="57">
        <v>2460</v>
      </c>
      <c r="I27" s="64" t="s">
        <v>40</v>
      </c>
      <c r="J27" s="65"/>
      <c r="K27" s="20"/>
      <c r="L27" s="11"/>
      <c r="M27" s="11"/>
      <c r="N27" s="11"/>
    </row>
    <row r="28" spans="1:14" ht="16.5" customHeight="1">
      <c r="A28" s="77" t="s">
        <v>48</v>
      </c>
      <c r="B28" s="78" t="s">
        <v>49</v>
      </c>
      <c r="C28" s="79"/>
      <c r="D28" s="80">
        <f>(H28-F28)-D29-D40-D41-D43-D44+1</f>
        <v>2678</v>
      </c>
      <c r="E28" s="81" t="s">
        <v>50</v>
      </c>
      <c r="F28" s="66">
        <v>28700</v>
      </c>
      <c r="G28" s="82" t="s">
        <v>42</v>
      </c>
      <c r="H28" s="83">
        <v>33260</v>
      </c>
      <c r="I28" s="83"/>
      <c r="J28" s="83"/>
      <c r="K28" s="84">
        <f>SUM(D28:D45)</f>
        <v>5427</v>
      </c>
      <c r="L28" s="11"/>
      <c r="M28" s="11"/>
      <c r="N28" s="11"/>
    </row>
    <row r="29" spans="1:14" ht="16.5" customHeight="1">
      <c r="A29" s="77"/>
      <c r="B29" s="85" t="s">
        <v>51</v>
      </c>
      <c r="C29" s="86"/>
      <c r="D29" s="87">
        <v>1221</v>
      </c>
      <c r="E29" s="81" t="s">
        <v>50</v>
      </c>
      <c r="F29" s="73">
        <v>28700</v>
      </c>
      <c r="G29" s="67" t="s">
        <v>42</v>
      </c>
      <c r="H29" s="88">
        <v>33260</v>
      </c>
      <c r="I29" s="89" t="s">
        <v>52</v>
      </c>
      <c r="J29" s="90"/>
      <c r="K29" s="91"/>
      <c r="L29" s="11"/>
      <c r="M29" s="11"/>
      <c r="N29" s="11"/>
    </row>
    <row r="30" spans="1:14" ht="16.5" customHeight="1">
      <c r="A30" s="77"/>
      <c r="B30" s="85" t="s">
        <v>53</v>
      </c>
      <c r="C30" s="86"/>
      <c r="D30" s="36">
        <f>(H30-F30)-D42-D45+1</f>
        <v>443</v>
      </c>
      <c r="E30" s="45" t="s">
        <v>54</v>
      </c>
      <c r="F30" s="73">
        <v>4062</v>
      </c>
      <c r="G30" s="67" t="s">
        <v>42</v>
      </c>
      <c r="H30" s="88">
        <v>4639</v>
      </c>
      <c r="I30" s="92" t="s">
        <v>55</v>
      </c>
      <c r="J30" s="93"/>
      <c r="K30" s="91"/>
      <c r="L30" s="11"/>
      <c r="M30" s="11"/>
      <c r="N30" s="11"/>
    </row>
    <row r="31" spans="1:14" ht="16.5" customHeight="1">
      <c r="A31" s="77"/>
      <c r="B31" s="94" t="s">
        <v>56</v>
      </c>
      <c r="C31" s="95" t="s">
        <v>57</v>
      </c>
      <c r="D31" s="48">
        <v>80</v>
      </c>
      <c r="E31" s="45" t="s">
        <v>58</v>
      </c>
      <c r="F31" s="73"/>
      <c r="G31" s="67" t="s">
        <v>42</v>
      </c>
      <c r="H31" s="57"/>
      <c r="I31" s="57"/>
      <c r="J31" s="57"/>
      <c r="K31" s="91"/>
      <c r="L31" s="11"/>
      <c r="M31" s="11"/>
      <c r="N31" s="11"/>
    </row>
    <row r="32" spans="1:14" ht="16.5" customHeight="1">
      <c r="A32" s="77"/>
      <c r="B32" s="96"/>
      <c r="C32" s="95" t="s">
        <v>59</v>
      </c>
      <c r="D32" s="48">
        <v>2</v>
      </c>
      <c r="E32" s="45" t="s">
        <v>60</v>
      </c>
      <c r="F32" s="73"/>
      <c r="G32" s="67" t="s">
        <v>42</v>
      </c>
      <c r="H32" s="57"/>
      <c r="I32" s="57"/>
      <c r="J32" s="57"/>
      <c r="K32" s="91"/>
      <c r="L32" s="11"/>
      <c r="M32" s="11"/>
      <c r="N32" s="11"/>
    </row>
    <row r="33" spans="1:14" ht="16.5" customHeight="1">
      <c r="A33" s="77"/>
      <c r="B33" s="97" t="s">
        <v>61</v>
      </c>
      <c r="C33" s="86"/>
      <c r="D33" s="36"/>
      <c r="E33" s="45"/>
      <c r="F33" s="73"/>
      <c r="G33" s="67" t="s">
        <v>42</v>
      </c>
      <c r="H33" s="57"/>
      <c r="I33" s="98"/>
      <c r="J33" s="98"/>
      <c r="K33" s="91"/>
      <c r="L33" s="11"/>
      <c r="M33" s="11"/>
      <c r="N33" s="11"/>
    </row>
    <row r="34" spans="1:14" ht="16.5" customHeight="1">
      <c r="A34" s="77"/>
      <c r="B34" s="97" t="s">
        <v>62</v>
      </c>
      <c r="C34" s="86"/>
      <c r="D34" s="36"/>
      <c r="E34" s="99" t="s">
        <v>63</v>
      </c>
      <c r="F34" s="73"/>
      <c r="G34" s="67" t="s">
        <v>42</v>
      </c>
      <c r="H34" s="57"/>
      <c r="I34" s="98"/>
      <c r="J34" s="98"/>
      <c r="K34" s="91"/>
      <c r="L34" s="11"/>
      <c r="M34" s="11"/>
      <c r="N34" s="11"/>
    </row>
    <row r="35" spans="1:14" ht="16.5" customHeight="1">
      <c r="A35" s="77"/>
      <c r="B35" s="100" t="s">
        <v>64</v>
      </c>
      <c r="C35" s="101"/>
      <c r="D35" s="48">
        <v>104</v>
      </c>
      <c r="E35" s="45" t="s">
        <v>65</v>
      </c>
      <c r="F35" s="102"/>
      <c r="G35" s="75" t="s">
        <v>42</v>
      </c>
      <c r="H35" s="57"/>
      <c r="I35" s="98"/>
      <c r="J35" s="98"/>
      <c r="K35" s="91"/>
      <c r="L35" s="11"/>
      <c r="M35" s="11"/>
      <c r="N35" s="11"/>
    </row>
    <row r="36" spans="1:14" ht="16.5" customHeight="1">
      <c r="A36" s="77"/>
      <c r="B36" s="103"/>
      <c r="C36" s="104"/>
      <c r="D36" s="48">
        <v>90</v>
      </c>
      <c r="E36" s="105" t="s">
        <v>66</v>
      </c>
      <c r="F36" s="73"/>
      <c r="G36" s="67" t="s">
        <v>42</v>
      </c>
      <c r="H36" s="57"/>
      <c r="I36" s="98"/>
      <c r="J36" s="98"/>
      <c r="K36" s="91"/>
      <c r="L36" s="11"/>
      <c r="M36" s="11"/>
      <c r="N36" s="11"/>
    </row>
    <row r="37" spans="1:14" ht="16.5" customHeight="1">
      <c r="A37" s="77"/>
      <c r="B37" s="106"/>
      <c r="C37" s="107"/>
      <c r="D37" s="48">
        <f>H37-F37+(IF(H37-F37=0,0,1))</f>
        <v>10</v>
      </c>
      <c r="E37" s="45" t="s">
        <v>67</v>
      </c>
      <c r="F37" s="73">
        <v>81</v>
      </c>
      <c r="G37" s="67" t="s">
        <v>42</v>
      </c>
      <c r="H37" s="57">
        <v>90</v>
      </c>
      <c r="I37" s="98"/>
      <c r="J37" s="98"/>
      <c r="K37" s="91"/>
      <c r="L37" s="11"/>
      <c r="M37" s="11"/>
      <c r="N37" s="11"/>
    </row>
    <row r="38" spans="1:14" ht="16.5" customHeight="1">
      <c r="A38" s="77"/>
      <c r="B38" s="108" t="s">
        <v>68</v>
      </c>
      <c r="C38" s="107"/>
      <c r="D38" s="36">
        <v>0</v>
      </c>
      <c r="E38" s="109"/>
      <c r="F38" s="102"/>
      <c r="G38" s="67" t="s">
        <v>42</v>
      </c>
      <c r="H38" s="57"/>
      <c r="I38" s="98"/>
      <c r="J38" s="98"/>
      <c r="K38" s="91"/>
      <c r="L38" s="11"/>
      <c r="M38" s="11"/>
      <c r="N38" s="11"/>
    </row>
    <row r="39" spans="1:14" ht="16.5" customHeight="1">
      <c r="A39" s="110"/>
      <c r="B39" s="108" t="s">
        <v>69</v>
      </c>
      <c r="C39" s="107"/>
      <c r="D39" s="36">
        <v>2</v>
      </c>
      <c r="E39" s="111"/>
      <c r="F39" s="38"/>
      <c r="G39" s="56" t="s">
        <v>42</v>
      </c>
      <c r="H39" s="40"/>
      <c r="I39" s="98"/>
      <c r="J39" s="98"/>
      <c r="K39" s="91"/>
      <c r="L39" s="11"/>
      <c r="M39" s="11"/>
      <c r="N39" s="11"/>
    </row>
    <row r="40" spans="1:14" ht="16.5" customHeight="1">
      <c r="A40" s="112" t="s">
        <v>70</v>
      </c>
      <c r="B40" s="34" t="s">
        <v>71</v>
      </c>
      <c r="C40" s="113"/>
      <c r="D40" s="114">
        <v>272</v>
      </c>
      <c r="E40" s="81" t="s">
        <v>50</v>
      </c>
      <c r="F40" s="66">
        <v>28700</v>
      </c>
      <c r="G40" s="82" t="s">
        <v>42</v>
      </c>
      <c r="H40" s="83">
        <v>33260</v>
      </c>
      <c r="I40" s="98"/>
      <c r="J40" s="98"/>
      <c r="K40" s="91"/>
      <c r="L40" s="11"/>
      <c r="M40" s="11"/>
      <c r="N40" s="11"/>
    </row>
    <row r="41" spans="1:14" ht="16.5" customHeight="1">
      <c r="A41" s="115"/>
      <c r="B41" s="116" t="s">
        <v>72</v>
      </c>
      <c r="C41" s="117"/>
      <c r="D41" s="114">
        <v>19</v>
      </c>
      <c r="E41" s="81" t="s">
        <v>50</v>
      </c>
      <c r="F41" s="73">
        <v>28700</v>
      </c>
      <c r="G41" s="67" t="s">
        <v>42</v>
      </c>
      <c r="H41" s="88">
        <v>33260</v>
      </c>
      <c r="I41" s="118" t="s">
        <v>55</v>
      </c>
      <c r="J41" s="119"/>
      <c r="K41" s="91"/>
      <c r="L41" s="11"/>
      <c r="M41" s="11"/>
      <c r="N41" s="11"/>
    </row>
    <row r="42" spans="1:14" ht="16.5" customHeight="1">
      <c r="A42" s="120"/>
      <c r="B42" s="116" t="s">
        <v>73</v>
      </c>
      <c r="C42" s="121"/>
      <c r="D42" s="114">
        <v>11</v>
      </c>
      <c r="E42" s="45" t="s">
        <v>54</v>
      </c>
      <c r="F42" s="73">
        <v>4062</v>
      </c>
      <c r="G42" s="67" t="s">
        <v>42</v>
      </c>
      <c r="H42" s="88">
        <v>4639</v>
      </c>
      <c r="I42" s="118" t="s">
        <v>55</v>
      </c>
      <c r="J42" s="119"/>
      <c r="K42" s="91"/>
      <c r="L42" s="11"/>
      <c r="M42" s="11"/>
      <c r="N42" s="11"/>
    </row>
    <row r="43" spans="1:14" ht="16.5" customHeight="1">
      <c r="A43" s="112" t="s">
        <v>74</v>
      </c>
      <c r="B43" s="116" t="s">
        <v>75</v>
      </c>
      <c r="C43" s="117"/>
      <c r="D43" s="114">
        <v>219</v>
      </c>
      <c r="E43" s="81" t="s">
        <v>50</v>
      </c>
      <c r="F43" s="66">
        <v>28700</v>
      </c>
      <c r="G43" s="82" t="s">
        <v>42</v>
      </c>
      <c r="H43" s="83">
        <v>33260</v>
      </c>
      <c r="I43" s="122"/>
      <c r="J43" s="123"/>
      <c r="K43" s="91"/>
      <c r="L43" s="11"/>
      <c r="M43" s="11"/>
      <c r="N43" s="11"/>
    </row>
    <row r="44" spans="1:14" ht="16.5" customHeight="1">
      <c r="A44" s="115"/>
      <c r="B44" s="116" t="s">
        <v>72</v>
      </c>
      <c r="C44" s="117"/>
      <c r="D44" s="114">
        <v>152</v>
      </c>
      <c r="E44" s="81" t="s">
        <v>50</v>
      </c>
      <c r="F44" s="73">
        <v>28700</v>
      </c>
      <c r="G44" s="67" t="s">
        <v>42</v>
      </c>
      <c r="H44" s="88">
        <v>33260</v>
      </c>
      <c r="I44" s="118" t="s">
        <v>55</v>
      </c>
      <c r="J44" s="119"/>
      <c r="K44" s="91"/>
      <c r="L44" s="11"/>
      <c r="M44" s="11"/>
      <c r="N44" s="11"/>
    </row>
    <row r="45" spans="1:14" ht="16.5" customHeight="1">
      <c r="A45" s="120"/>
      <c r="B45" s="116" t="s">
        <v>73</v>
      </c>
      <c r="C45" s="121"/>
      <c r="D45" s="114">
        <v>124</v>
      </c>
      <c r="E45" s="45" t="s">
        <v>54</v>
      </c>
      <c r="F45" s="73">
        <v>4062</v>
      </c>
      <c r="G45" s="67" t="s">
        <v>42</v>
      </c>
      <c r="H45" s="88">
        <v>4639</v>
      </c>
      <c r="I45" s="118" t="s">
        <v>55</v>
      </c>
      <c r="J45" s="119"/>
      <c r="K45" s="124"/>
      <c r="L45" s="11"/>
      <c r="M45" s="11"/>
      <c r="N45" s="11"/>
    </row>
    <row r="46" spans="1:14" ht="16.5" customHeight="1">
      <c r="A46" s="33" t="s">
        <v>76</v>
      </c>
      <c r="B46" s="125" t="s">
        <v>77</v>
      </c>
      <c r="C46" s="126" t="s">
        <v>78</v>
      </c>
      <c r="D46" s="55">
        <f>H46-F46+(IF(H46-F46=0,0,1))</f>
        <v>2381</v>
      </c>
      <c r="E46" s="127" t="s">
        <v>79</v>
      </c>
      <c r="F46" s="128">
        <v>13751</v>
      </c>
      <c r="G46" s="129" t="s">
        <v>42</v>
      </c>
      <c r="H46" s="130">
        <v>16131</v>
      </c>
      <c r="I46" s="131"/>
      <c r="J46" s="132"/>
      <c r="K46" s="43">
        <f>SUM(D46:D53)</f>
        <v>2592</v>
      </c>
      <c r="L46" s="11"/>
      <c r="M46" s="11"/>
      <c r="N46" s="11"/>
    </row>
    <row r="47" spans="1:14" ht="16.5" customHeight="1">
      <c r="A47" s="77"/>
      <c r="B47" s="133"/>
      <c r="C47" s="126" t="s">
        <v>80</v>
      </c>
      <c r="D47" s="61"/>
      <c r="E47" s="134"/>
      <c r="F47" s="135"/>
      <c r="G47" s="136"/>
      <c r="H47" s="137"/>
      <c r="I47" s="138"/>
      <c r="J47" s="139"/>
      <c r="K47" s="43"/>
      <c r="L47" s="11"/>
      <c r="M47" s="11"/>
      <c r="N47" s="11"/>
    </row>
    <row r="48" spans="1:14" ht="16.5" customHeight="1">
      <c r="A48" s="77"/>
      <c r="B48" s="133"/>
      <c r="C48" s="126" t="s">
        <v>81</v>
      </c>
      <c r="D48" s="61"/>
      <c r="E48" s="134"/>
      <c r="F48" s="135"/>
      <c r="G48" s="136"/>
      <c r="H48" s="137"/>
      <c r="I48" s="138"/>
      <c r="J48" s="139"/>
      <c r="K48" s="43"/>
      <c r="L48" s="11"/>
      <c r="M48" s="11"/>
      <c r="N48" s="11"/>
    </row>
    <row r="49" spans="1:14" ht="16.5" customHeight="1">
      <c r="A49" s="77"/>
      <c r="B49" s="140"/>
      <c r="C49" s="126" t="s">
        <v>82</v>
      </c>
      <c r="D49" s="71"/>
      <c r="E49" s="141"/>
      <c r="F49" s="142"/>
      <c r="G49" s="143"/>
      <c r="H49" s="144"/>
      <c r="I49" s="145"/>
      <c r="J49" s="146"/>
      <c r="K49" s="43"/>
      <c r="L49" s="11"/>
      <c r="M49" s="11"/>
      <c r="N49" s="11"/>
    </row>
    <row r="50" spans="1:14" ht="16.5" customHeight="1">
      <c r="A50" s="77"/>
      <c r="B50" s="147" t="s">
        <v>83</v>
      </c>
      <c r="C50" s="148"/>
      <c r="D50" s="55">
        <f>(H50-F50+1+J50)+H51-F51+IF(F51='[1]107-07'!H51,(IF(H51-F51=0,0,1)),1)</f>
        <v>176</v>
      </c>
      <c r="E50" s="45" t="s">
        <v>84</v>
      </c>
      <c r="F50" s="38">
        <v>816</v>
      </c>
      <c r="G50" s="56" t="s">
        <v>42</v>
      </c>
      <c r="H50" s="149">
        <v>941</v>
      </c>
      <c r="I50" s="150" t="s">
        <v>85</v>
      </c>
      <c r="J50" s="151" t="s">
        <v>86</v>
      </c>
      <c r="K50" s="43"/>
      <c r="L50" s="11"/>
      <c r="M50" s="11"/>
      <c r="N50" s="11"/>
    </row>
    <row r="51" spans="1:14" ht="16.5" customHeight="1">
      <c r="A51" s="77"/>
      <c r="B51" s="152"/>
      <c r="C51" s="153"/>
      <c r="D51" s="71"/>
      <c r="E51" s="154" t="s">
        <v>87</v>
      </c>
      <c r="F51" s="38">
        <v>48</v>
      </c>
      <c r="G51" s="56" t="s">
        <v>42</v>
      </c>
      <c r="H51" s="149">
        <v>69</v>
      </c>
      <c r="I51" s="155"/>
      <c r="J51" s="156"/>
      <c r="K51" s="43"/>
      <c r="L51" s="11"/>
      <c r="M51" s="11"/>
      <c r="N51" s="11"/>
    </row>
    <row r="52" spans="1:14" ht="16.5" customHeight="1">
      <c r="A52" s="77"/>
      <c r="B52" s="147" t="s">
        <v>88</v>
      </c>
      <c r="C52" s="148"/>
      <c r="D52" s="55">
        <f>(H52-F52+1+J52)+(H53-F53+(IF(H53-F53=0,0,1)))</f>
        <v>35</v>
      </c>
      <c r="E52" s="45" t="s">
        <v>89</v>
      </c>
      <c r="F52" s="38">
        <v>200</v>
      </c>
      <c r="G52" s="56" t="s">
        <v>42</v>
      </c>
      <c r="H52" s="149">
        <v>230</v>
      </c>
      <c r="I52" s="150" t="s">
        <v>85</v>
      </c>
      <c r="J52" s="157">
        <v>4</v>
      </c>
      <c r="K52" s="43"/>
      <c r="L52" s="11"/>
      <c r="M52" s="11"/>
      <c r="N52" s="11"/>
    </row>
    <row r="53" spans="1:14" ht="16.5" customHeight="1">
      <c r="A53" s="110"/>
      <c r="B53" s="152" t="s">
        <v>90</v>
      </c>
      <c r="C53" s="153"/>
      <c r="D53" s="71"/>
      <c r="E53" s="72" t="s">
        <v>91</v>
      </c>
      <c r="F53" s="38">
        <v>0</v>
      </c>
      <c r="G53" s="56" t="s">
        <v>42</v>
      </c>
      <c r="H53" s="149">
        <v>0</v>
      </c>
      <c r="I53" s="155"/>
      <c r="J53" s="158"/>
      <c r="K53" s="43"/>
      <c r="L53" s="11"/>
      <c r="M53" s="11"/>
      <c r="N53" s="11"/>
    </row>
    <row r="54" spans="1:14" ht="17.100000000000001" customHeight="1">
      <c r="A54" s="10" t="s">
        <v>92</v>
      </c>
      <c r="B54" s="10"/>
      <c r="C54" s="10"/>
      <c r="D54" s="159">
        <f>SUM(D17:D53)</f>
        <v>14463</v>
      </c>
      <c r="E54" s="160"/>
      <c r="F54" s="56"/>
      <c r="G54" s="56"/>
      <c r="H54" s="56"/>
      <c r="I54" s="56"/>
      <c r="J54" s="161"/>
      <c r="K54" s="162">
        <f>SUM(K17:K53)</f>
        <v>14463</v>
      </c>
      <c r="L54" s="11"/>
      <c r="M54" s="11"/>
      <c r="N54" s="11"/>
    </row>
    <row r="55" spans="1:14" ht="17.100000000000001" customHeight="1">
      <c r="A55" s="10" t="s">
        <v>93</v>
      </c>
      <c r="B55" s="10"/>
      <c r="C55" s="10"/>
      <c r="D55" s="163">
        <f>K54+'[1]107-07'!D55:K55</f>
        <v>106189</v>
      </c>
      <c r="E55" s="164"/>
      <c r="F55" s="164"/>
      <c r="G55" s="164"/>
      <c r="H55" s="164"/>
      <c r="I55" s="164"/>
      <c r="J55" s="164"/>
      <c r="K55" s="165"/>
      <c r="L55" s="11"/>
      <c r="M55" s="11"/>
      <c r="N55" s="11"/>
    </row>
    <row r="56" spans="1:14" ht="17.100000000000001" customHeight="1">
      <c r="A56" s="33" t="s">
        <v>94</v>
      </c>
      <c r="B56" s="21" t="s">
        <v>95</v>
      </c>
      <c r="C56" s="23"/>
      <c r="D56" s="166">
        <v>75</v>
      </c>
      <c r="E56" s="167"/>
      <c r="F56" s="167"/>
      <c r="G56" s="167"/>
      <c r="H56" s="167"/>
      <c r="I56" s="167"/>
      <c r="J56" s="167"/>
      <c r="K56" s="168"/>
      <c r="L56" s="11"/>
      <c r="M56" s="11"/>
      <c r="N56" s="11"/>
    </row>
    <row r="57" spans="1:14" ht="20.100000000000001" customHeight="1">
      <c r="A57" s="77"/>
      <c r="B57" s="21" t="s">
        <v>96</v>
      </c>
      <c r="C57" s="23"/>
      <c r="D57" s="166">
        <v>11</v>
      </c>
      <c r="E57" s="167"/>
      <c r="F57" s="167"/>
      <c r="G57" s="167"/>
      <c r="H57" s="167"/>
      <c r="I57" s="167"/>
      <c r="J57" s="167"/>
      <c r="K57" s="168"/>
      <c r="L57" s="11"/>
      <c r="M57" s="11"/>
      <c r="N57" s="11"/>
    </row>
    <row r="58" spans="1:14" ht="17.100000000000001" customHeight="1">
      <c r="A58" s="77"/>
      <c r="B58" s="21" t="s">
        <v>97</v>
      </c>
      <c r="C58" s="23"/>
      <c r="D58" s="166">
        <v>45</v>
      </c>
      <c r="E58" s="167"/>
      <c r="F58" s="167"/>
      <c r="G58" s="167"/>
      <c r="H58" s="167"/>
      <c r="I58" s="167"/>
      <c r="J58" s="167"/>
      <c r="K58" s="168"/>
      <c r="L58" s="11"/>
      <c r="M58" s="11"/>
      <c r="N58" s="11"/>
    </row>
    <row r="59" spans="1:14" ht="17.100000000000001" customHeight="1">
      <c r="A59" s="77"/>
      <c r="B59" s="21" t="s">
        <v>98</v>
      </c>
      <c r="C59" s="23"/>
      <c r="D59" s="166">
        <v>46</v>
      </c>
      <c r="E59" s="167"/>
      <c r="F59" s="167"/>
      <c r="G59" s="167"/>
      <c r="H59" s="167"/>
      <c r="I59" s="167"/>
      <c r="J59" s="167"/>
      <c r="K59" s="168"/>
      <c r="L59" s="11"/>
      <c r="M59" s="11"/>
      <c r="N59" s="11"/>
    </row>
    <row r="60" spans="1:14" ht="17.100000000000001" customHeight="1">
      <c r="A60" s="110"/>
      <c r="B60" s="21" t="s">
        <v>92</v>
      </c>
      <c r="C60" s="23"/>
      <c r="D60" s="169">
        <f>SUM(D56:K59)</f>
        <v>177</v>
      </c>
      <c r="E60" s="170"/>
      <c r="F60" s="170"/>
      <c r="G60" s="170"/>
      <c r="H60" s="170"/>
      <c r="I60" s="170"/>
      <c r="J60" s="170"/>
      <c r="K60" s="171"/>
      <c r="L60" s="11"/>
      <c r="M60" s="11"/>
      <c r="N60" s="11"/>
    </row>
    <row r="61" spans="1:14" ht="24" customHeight="1">
      <c r="A61" s="172"/>
      <c r="B61" s="172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3" spans="1:14" ht="18.95" customHeight="1">
      <c r="K63" s="174"/>
    </row>
    <row r="64" spans="1:14" ht="18.95" customHeight="1">
      <c r="H64" s="175"/>
      <c r="I64" s="175"/>
      <c r="J64" s="175"/>
      <c r="K64" s="176"/>
    </row>
  </sheetData>
  <mergeCells count="100"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  <mergeCell ref="H46:H49"/>
    <mergeCell ref="I46:J49"/>
    <mergeCell ref="K46:K53"/>
    <mergeCell ref="B50:C51"/>
    <mergeCell ref="D50:D51"/>
    <mergeCell ref="B52:C53"/>
    <mergeCell ref="D52:D53"/>
    <mergeCell ref="A46:A53"/>
    <mergeCell ref="B46:B49"/>
    <mergeCell ref="D46:D49"/>
    <mergeCell ref="E46:E49"/>
    <mergeCell ref="F46:F49"/>
    <mergeCell ref="G46:G49"/>
    <mergeCell ref="I41:J41"/>
    <mergeCell ref="B42:C42"/>
    <mergeCell ref="I42:J42"/>
    <mergeCell ref="A43:A45"/>
    <mergeCell ref="B43:C43"/>
    <mergeCell ref="B44:C44"/>
    <mergeCell ref="I44:J44"/>
    <mergeCell ref="B45:C45"/>
    <mergeCell ref="I45:J45"/>
    <mergeCell ref="B35:C37"/>
    <mergeCell ref="B38:C38"/>
    <mergeCell ref="B39:C39"/>
    <mergeCell ref="A40:A42"/>
    <mergeCell ref="B40:C40"/>
    <mergeCell ref="B41:C41"/>
    <mergeCell ref="A28:A39"/>
    <mergeCell ref="B28:C28"/>
    <mergeCell ref="K28:K45"/>
    <mergeCell ref="B29:C29"/>
    <mergeCell ref="I29:J29"/>
    <mergeCell ref="B30:C30"/>
    <mergeCell ref="I30:J30"/>
    <mergeCell ref="B31:B32"/>
    <mergeCell ref="B33:C33"/>
    <mergeCell ref="B34:C34"/>
    <mergeCell ref="A21:A27"/>
    <mergeCell ref="B21:C25"/>
    <mergeCell ref="D21:D25"/>
    <mergeCell ref="K21:K27"/>
    <mergeCell ref="B26:C27"/>
    <mergeCell ref="D26:D27"/>
    <mergeCell ref="A17:A20"/>
    <mergeCell ref="B17:C17"/>
    <mergeCell ref="K17:K20"/>
    <mergeCell ref="B18:C18"/>
    <mergeCell ref="B19:C19"/>
    <mergeCell ref="B20:C20"/>
    <mergeCell ref="E20:J20"/>
    <mergeCell ref="A14:C14"/>
    <mergeCell ref="D14:K14"/>
    <mergeCell ref="A15:C15"/>
    <mergeCell ref="D15:K15"/>
    <mergeCell ref="A16:C16"/>
    <mergeCell ref="F16:J16"/>
    <mergeCell ref="A11:C11"/>
    <mergeCell ref="D11:K11"/>
    <mergeCell ref="A12:C12"/>
    <mergeCell ref="D12:K12"/>
    <mergeCell ref="A13:C13"/>
    <mergeCell ref="D13:K13"/>
    <mergeCell ref="A8:C8"/>
    <mergeCell ref="D8:K8"/>
    <mergeCell ref="A9:C9"/>
    <mergeCell ref="D9:K9"/>
    <mergeCell ref="A10:C10"/>
    <mergeCell ref="D10:K10"/>
    <mergeCell ref="D4:K4"/>
    <mergeCell ref="A5:C5"/>
    <mergeCell ref="D5:K5"/>
    <mergeCell ref="A6:C6"/>
    <mergeCell ref="D6:K6"/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dcterms:created xsi:type="dcterms:W3CDTF">2018-10-22T06:18:50Z</dcterms:created>
  <dcterms:modified xsi:type="dcterms:W3CDTF">2018-10-22T06:19:14Z</dcterms:modified>
</cp:coreProperties>
</file>