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345" windowWidth="10275" windowHeight="7605" activeTab="0"/>
  </bookViews>
  <sheets>
    <sheet name="Sheet1" sheetId="1" r:id="rId1"/>
    <sheet name="Sheet2" sheetId="2" r:id="rId2"/>
    <sheet name="Sheet3" sheetId="3" r:id="rId3"/>
  </sheets>
  <definedNames>
    <definedName name="_xlnm.Print_Area" localSheetId="0">'Sheet1'!$A$1:$J$196</definedName>
    <definedName name="_xlnm.Print_Titles" localSheetId="0">'Sheet1'!$14:$14</definedName>
  </definedNames>
  <calcPr fullCalcOnLoad="1"/>
</workbook>
</file>

<file path=xl/sharedStrings.xml><?xml version="1.0" encoding="utf-8"?>
<sst xmlns="http://schemas.openxmlformats.org/spreadsheetml/2006/main" count="502" uniqueCount="334">
  <si>
    <t>三、以前年度剩餘款處理情形：</t>
  </si>
  <si>
    <t>五、本年度公益彩券盈餘分配預算編列情形：</t>
  </si>
  <si>
    <t>六、公益彩券盈餘分配之執行數：</t>
  </si>
  <si>
    <t>單位：新台幣元</t>
  </si>
  <si>
    <t>福利類別及項目</t>
  </si>
  <si>
    <t>（一）兒童及少年福利</t>
  </si>
  <si>
    <t>小計</t>
  </si>
  <si>
    <t>業務單位</t>
  </si>
  <si>
    <t>主管簽章：</t>
  </si>
  <si>
    <t>會計單位</t>
  </si>
  <si>
    <t>機關主管</t>
  </si>
  <si>
    <t>本年度預算數</t>
  </si>
  <si>
    <t>備註</t>
  </si>
  <si>
    <t>小計</t>
  </si>
  <si>
    <t>小計</t>
  </si>
  <si>
    <t>小計</t>
  </si>
  <si>
    <t>小計</t>
  </si>
  <si>
    <t>（二）婦女福利</t>
  </si>
  <si>
    <t>（三）老人福利</t>
  </si>
  <si>
    <t>（五）社會救助</t>
  </si>
  <si>
    <t>（六）共他福利</t>
  </si>
  <si>
    <t>填表說明：「福利類別及項目」，得視當季實際執行情形酌予增減或修正。</t>
  </si>
  <si>
    <t>承辦人員簽章：</t>
  </si>
  <si>
    <t>備註：簽章欄得由各該直轄巿、縣巿政府視業務劃分，自行調整。</t>
  </si>
  <si>
    <t xml:space="preserve">八、公益彩券盈餘預算經費動支及核銷預估情形： （第4季報表本欄免填）                                  </t>
  </si>
  <si>
    <t>公益彩券盈餘分配辦理社會福利事業情形季報表</t>
  </si>
  <si>
    <t>桃  園  市  政  府</t>
  </si>
  <si>
    <t>第1季執行數</t>
  </si>
  <si>
    <t>第2季執行數</t>
  </si>
  <si>
    <t>第3季執行數</t>
  </si>
  <si>
    <t>第4季執行數</t>
  </si>
  <si>
    <t>執行率（%）</t>
  </si>
  <si>
    <t>合        計</t>
  </si>
  <si>
    <t>七、本年度1月起至本季截止公益彩券盈餘分配剩餘情形：</t>
  </si>
  <si>
    <t>簽    章：</t>
  </si>
  <si>
    <t>（四）身心障礙者福利</t>
  </si>
  <si>
    <t>(c)</t>
  </si>
  <si>
    <t>聯絡電話：03-3322101#6305</t>
  </si>
  <si>
    <t>1.</t>
  </si>
  <si>
    <t>1.</t>
  </si>
  <si>
    <t>1.</t>
  </si>
  <si>
    <t>1.</t>
  </si>
  <si>
    <r>
      <t>一、本年度公益彩券盈餘分配管理方式：■基金管理□收支並列□其他：</t>
    </r>
    <r>
      <rPr>
        <u val="single"/>
        <sz val="14"/>
        <rFont val="標楷體"/>
        <family val="4"/>
      </rPr>
      <t xml:space="preserve">        </t>
    </r>
    <r>
      <rPr>
        <sz val="14"/>
        <rFont val="標楷體"/>
        <family val="4"/>
      </rPr>
      <t>。</t>
    </r>
  </si>
  <si>
    <t>本年度1月起至本季截止累計執行數</t>
  </si>
  <si>
    <r>
      <t xml:space="preserve">（一）截至去年度12月底止，公益彩券盈餘分配待運用數為(a) </t>
    </r>
    <r>
      <rPr>
        <u val="single"/>
        <sz val="14"/>
        <rFont val="標楷體"/>
        <family val="4"/>
      </rPr>
      <t xml:space="preserve">827,293,003 </t>
    </r>
    <r>
      <rPr>
        <sz val="14"/>
        <rFont val="標楷體"/>
        <family val="4"/>
      </rPr>
      <t>元 。(本項待運用數含105年度第4季報表待運用數819,797,361元、105年違規罰款收入164,661元、105年利息收入1,145,816元、105年雜項收入6,185,165元)</t>
    </r>
  </si>
  <si>
    <r>
      <t>（二）處理情形：</t>
    </r>
    <r>
      <rPr>
        <u val="single"/>
        <sz val="14"/>
        <rFont val="標楷體"/>
        <family val="4"/>
      </rPr>
      <t xml:space="preserve">  納入106年度基金預算處理 。</t>
    </r>
  </si>
  <si>
    <r>
      <t>（一）歲入預算原編</t>
    </r>
    <r>
      <rPr>
        <u val="single"/>
        <sz val="14"/>
        <rFont val="標楷體"/>
        <family val="4"/>
      </rPr>
      <t xml:space="preserve">  911,200,000 </t>
    </r>
    <r>
      <rPr>
        <sz val="14"/>
        <rFont val="標楷體"/>
        <family val="4"/>
      </rPr>
      <t>元，追加減</t>
    </r>
    <r>
      <rPr>
        <u val="single"/>
        <sz val="14"/>
        <rFont val="標楷體"/>
        <family val="4"/>
      </rPr>
      <t xml:space="preserve"> 0 </t>
    </r>
    <r>
      <rPr>
        <sz val="14"/>
        <rFont val="標楷體"/>
        <family val="4"/>
      </rPr>
      <t>元，合計</t>
    </r>
    <r>
      <rPr>
        <u val="single"/>
        <sz val="14"/>
        <rFont val="標楷體"/>
        <family val="4"/>
      </rPr>
      <t xml:space="preserve"> 911,200,000 </t>
    </r>
    <r>
      <rPr>
        <sz val="14"/>
        <rFont val="標楷體"/>
        <family val="4"/>
      </rPr>
      <t>元。</t>
    </r>
  </si>
  <si>
    <t>2.</t>
  </si>
  <si>
    <t>3.</t>
  </si>
  <si>
    <t>4.</t>
  </si>
  <si>
    <t>5.</t>
  </si>
  <si>
    <t>6.</t>
  </si>
  <si>
    <t>7.</t>
  </si>
  <si>
    <t>8.</t>
  </si>
  <si>
    <t>辦理婦女節權益宣導活動</t>
  </si>
  <si>
    <t>辦理婦女成長教育及婦女福利活動</t>
  </si>
  <si>
    <t>辦理弱勢婦女培力方案</t>
  </si>
  <si>
    <t>辦理社福季刊計畫</t>
  </si>
  <si>
    <t>辦理偏鄉弱勢女性權益發展方案</t>
  </si>
  <si>
    <t>補助辦理婦女權益及婦女服務活動費用</t>
  </si>
  <si>
    <t>辦理媒體行銷宣傳費用</t>
  </si>
  <si>
    <t>其他(如印刷文宣及宣導費、相關文具用品及各項活動宣導會議等雜項支出)</t>
  </si>
  <si>
    <t>婦女發展中心、新移民家庭服務中心相關據點等裝修費</t>
  </si>
  <si>
    <t>9.</t>
  </si>
  <si>
    <t>兒童少年福利服務活動(業務宣導、什項設備修護、兒少活動補助、收出養媒合服務方案、其它支出等)</t>
  </si>
  <si>
    <t>兒童及少年保護扶助等業務(少年福利服務中心、駐法院家事服務中心、弱勢家庭兒童及少年社區照顧服務、自立少年生活協助方案等)</t>
  </si>
  <si>
    <t>兒少保護個案安置及相關業務(兒少安置費、兒少安置機構輔導計畫、兒少安置機構專業人員在職訓練及研習、兒少安置機構審查帳務會計人員審查費等)</t>
  </si>
  <si>
    <t>發展遲緩早期療育相關經費（含辦理宣導、療育補助、在宅服務及巡迴輔導服務等）</t>
  </si>
  <si>
    <t>辦理兒少相關業務及保護個案涉訟所需之法律相關費用</t>
  </si>
  <si>
    <t>辦理居家托育宣導費用、兒童托育辦公文具用品及活動、會議講師交通費及出席費用</t>
  </si>
  <si>
    <t>辦理辦公器具及資訊設備維修費用</t>
  </si>
  <si>
    <t>辦理評鑑與訪視輔導相關業務費用</t>
  </si>
  <si>
    <t>辦理托育服務相關專業人員在職訓練研習等相關活動費用</t>
  </si>
  <si>
    <t>辦理保母托育管理相關業務督導、評鑑等相關活動講師鐘點費</t>
  </si>
  <si>
    <t>補助公益托嬰中心實施計畫</t>
  </si>
  <si>
    <t>補助托嬰中心幼童團體保險費</t>
  </si>
  <si>
    <t>補助警察局辦理高關懷輔導外展工作、教育訓練及青春專活動等相關業務</t>
  </si>
  <si>
    <t>10.</t>
  </si>
  <si>
    <t>11.</t>
  </si>
  <si>
    <t>12.</t>
  </si>
  <si>
    <t>13.</t>
  </si>
  <si>
    <t>老人文康活動中心電費</t>
  </si>
  <si>
    <t>老人文康活動中心水費</t>
  </si>
  <si>
    <t>辦理老人福利業務等所需郵資</t>
  </si>
  <si>
    <t>南北區老人文康活動中心Itaiwan無線網路等費用</t>
  </si>
  <si>
    <t>印製各項老人福利手冊、DM、表單、長期照顧服務團體、老人福利機構研究報告、會議資料、講習、考核、評鑑等費用</t>
  </si>
  <si>
    <t>辦理各項老人福利服務宣導</t>
  </si>
  <si>
    <t>南北區老人文康中心內部電梯、飲水機、電器用品、消防設備及其他資訊等設備養護費</t>
  </si>
  <si>
    <t>南北區文康活動中心及老人福利工作相關辦公器具養護費</t>
  </si>
  <si>
    <t>南北區文康活動中心保險費</t>
  </si>
  <si>
    <t>榮民總醫院就診專車服務</t>
  </si>
  <si>
    <t>辦理金婚禮各項楷模等購置獎牌及重陽表揚活動</t>
  </si>
  <si>
    <t>辦理中低收入老人特別照顧督導訪視費用</t>
  </si>
  <si>
    <t>委託辦理老人福利相關訓練、研 習、觀摩、參訪機構輔導等費用</t>
  </si>
  <si>
    <t>委託辦理老人人力資源傳承方案</t>
  </si>
  <si>
    <t>辦理失智長者互助家庭之社區照顧模式建立行動研究–桃園市失智老人新樂園方案</t>
  </si>
  <si>
    <t>委託辦理失智症關懷研究中心</t>
  </si>
  <si>
    <t xml:space="preserve">推展行動式老人文康休閒巡迴服務及照顧服務培訓 </t>
  </si>
  <si>
    <t>辦理南北區文康活動中心志工隊服勤交通費、膳雜費及辦理各項聯繫月例會及工作會報，教育訓練及聯誼等費用</t>
  </si>
  <si>
    <t>老人福利服務、長期照顧服務相關業務、審查、評鑑、考核等出席費</t>
  </si>
  <si>
    <t>辦理老人福利機構評鑑、機構輔導相關人員出席費、講師費用</t>
  </si>
  <si>
    <t>南北區老人文康活動中心及老人福利工作辦公文具用品及非消耗性物品等費用</t>
  </si>
  <si>
    <t>補助辦理長青學苑</t>
  </si>
  <si>
    <t>補助團體辦理預防走失手鍊</t>
  </si>
  <si>
    <t>補助團體辦理「樂智學堂」等失智症及老人福利服務活動或方案</t>
  </si>
  <si>
    <t xml:space="preserve">補助團體辦理老人社區式日間照顧服務費用  
</t>
  </si>
  <si>
    <t>補助團體辦理「桃園市失智老人新樂園—社區自助互助照顧實驗方案」</t>
  </si>
  <si>
    <t>補助團體辦理偏鄉居服員留任措施</t>
  </si>
  <si>
    <t>辦理輔具購買補助費用</t>
  </si>
  <si>
    <t>辦理中低收入老人重病住院看護補助費用</t>
  </si>
  <si>
    <t>辦理老人及身心障礙者乘車補助費</t>
  </si>
  <si>
    <t>績優老人福利機構獎勵金</t>
  </si>
  <si>
    <t>辦理老人福利業務宣導、會議、活動等誤餐費、茶水費及其他雜項費用</t>
  </si>
  <si>
    <t>南北區老人文康活動中心瓦斯、清潔用品、茶葉、報章雜誌訂閱費、清洗水塔等費用</t>
  </si>
  <si>
    <t>辦理老人福利機構及長期照顧服務團體考核、評鑑等誤餐費、茶水、獎牌等費用</t>
  </si>
  <si>
    <t>辦理建置日照中心經費（含場地修繕.室內裝潢及設施設備費用）-保留款</t>
  </si>
  <si>
    <t>桃園中壢區新明公有零售市場3樓公設民營托嬰中心及日間照顧中心之室內裝修暨機電設備工程規畫設計監照委託技術服務案-保留款</t>
  </si>
  <si>
    <t>大溪區公設民營日間照顧中心暨長青俱樂部-保留款</t>
  </si>
  <si>
    <t>14.</t>
  </si>
  <si>
    <t>15.</t>
  </si>
  <si>
    <t>16.</t>
  </si>
  <si>
    <t>17.</t>
  </si>
  <si>
    <t>18.</t>
  </si>
  <si>
    <t>19.</t>
  </si>
  <si>
    <t>20.</t>
  </si>
  <si>
    <t>21.</t>
  </si>
  <si>
    <t>22.</t>
  </si>
  <si>
    <t>23.</t>
  </si>
  <si>
    <t>24.</t>
  </si>
  <si>
    <t>25.</t>
  </si>
  <si>
    <t>26.</t>
  </si>
  <si>
    <t>27.</t>
  </si>
  <si>
    <t>28.</t>
  </si>
  <si>
    <t>29.</t>
  </si>
  <si>
    <t>30.</t>
  </si>
  <si>
    <t>31.</t>
  </si>
  <si>
    <t>32.</t>
  </si>
  <si>
    <t>33.</t>
  </si>
  <si>
    <t>34.</t>
  </si>
  <si>
    <t>35.</t>
  </si>
  <si>
    <t>36.</t>
  </si>
  <si>
    <t>37.</t>
  </si>
  <si>
    <t>綜合性身心障礙福利服務中心行政管理計畫</t>
  </si>
  <si>
    <t>身心障礙者手語翻譯服務</t>
  </si>
  <si>
    <t>身心障礙者送餐服務</t>
  </si>
  <si>
    <t>身心障礙者居家服務</t>
  </si>
  <si>
    <t>身心障礙輔具資源中心</t>
  </si>
  <si>
    <t>委託辦理ICF(國際健康功能與身心障礙分類系統)評估業務</t>
  </si>
  <si>
    <t>委託辦理公益彩券形象宣導活動</t>
  </si>
  <si>
    <t>委託辦理身心障礙者復康巴士</t>
  </si>
  <si>
    <t>委託辦理執永久有效手冊換發身心障礙證明服務計畫</t>
  </si>
  <si>
    <t>身心障礙者福利週及國際身心障礙者日活動</t>
  </si>
  <si>
    <t>委託辦理「與礙共處，安頓身心支持方案」</t>
  </si>
  <si>
    <t>委託辦理身心障礙者生活重建服務計畫</t>
  </si>
  <si>
    <t>補助市內身心障礙福利團體行政費及社區式日間照顧、照顧者支持、關懷訪視、其他創新及實驗性等各項活動經費</t>
  </si>
  <si>
    <t>補助市內各身心障礙機構活動經費</t>
  </si>
  <si>
    <t>補助機構、團體辦理身心障礙者社區日間作業設施、自立生活支持服務及社區居住服務等方案</t>
  </si>
  <si>
    <t>補助機構、團體及基金會等單位辦理身心障礙者同步聽打服務及手語視訊等方案</t>
  </si>
  <si>
    <t>補助身心障礙者119緊急救護車服務</t>
  </si>
  <si>
    <t>身心障礙者、必要陪伴一人及老人搭乘捷運半價優惠補助</t>
  </si>
  <si>
    <t>身心障礙者生活補助</t>
  </si>
  <si>
    <t>辦理身心障礙者福利機構收容身心障礙者日間照顧及住宿式照顧等補助</t>
  </si>
  <si>
    <t>愛心計程車隊服務</t>
  </si>
  <si>
    <t>其他身心障礙福利業務(身心障礙鑑定表掃描、身障團體機構人員輔導培力計畫、出席費、印刷及文具等費用)</t>
  </si>
  <si>
    <t>辦理社會救助(含國民年金)業務郵資</t>
  </si>
  <si>
    <t>處理突發災害或特殊福利事宜所需物資運送等相關經費</t>
  </si>
  <si>
    <t>辦理社會救助(含國民年金)業務所需相關印刷費</t>
  </si>
  <si>
    <t>社會救助業務(含國民年金)所需之宣導費用</t>
  </si>
  <si>
    <t>辦理遊民重建方案</t>
  </si>
  <si>
    <t>辦理弱勢民眾脫貧相關業務</t>
  </si>
  <si>
    <t>安家實物銀行服務方案</t>
  </si>
  <si>
    <t>辦理社會救助業務相關訓練、帳目查核、研討所需專家學者出席費及講師鐘點費</t>
  </si>
  <si>
    <t>辦理儲蓄互助培力平民銀行方案計畫專家學者出席費及講師鐘點費</t>
  </si>
  <si>
    <t>辦理社會救助工作相關辦公文具用品、非消耗性物品及事務機器所需耗材等相關費用</t>
  </si>
  <si>
    <t>辦理社會救助工作民間捐贈所需獎牌、獎座等用品費用</t>
  </si>
  <si>
    <t>補助公所辦理發生大型天然災害時辦理備災儲存及救助物資所需相關費用</t>
  </si>
  <si>
    <t>陷困民眾急難救助金費用</t>
  </si>
  <si>
    <t>補助機構物資或關懷慰問費</t>
  </si>
  <si>
    <t>補助公所辦理國民年金業務所需相關費用</t>
  </si>
  <si>
    <t>撥補衛生福利部補助本縣辦理低收入戶促進就業計畫人員酬金</t>
  </si>
  <si>
    <t>補助區公所辦理內政部年度災害防救演習事宜等相關費用</t>
  </si>
  <si>
    <t>辦理以工代賑計畫所需薪資及勞健保費</t>
  </si>
  <si>
    <t>補助低收入戶及中低收入戶傷病看護費用</t>
  </si>
  <si>
    <t>低收入戶住院膳食費</t>
  </si>
  <si>
    <t>低收入戶家庭暨兒童生活補助費</t>
  </si>
  <si>
    <t>低收入戶高中職以上就學生活補助費</t>
  </si>
  <si>
    <t>協助遊民安置、醫療、生活照顧、體檢及喪葬等費用</t>
  </si>
  <si>
    <t>辦理社會救助業務暨社區關懷雜支等費用</t>
  </si>
  <si>
    <t>突發災害或特殊救濟物資採購或辦理災害業務相關雜支</t>
  </si>
  <si>
    <t>辦理儲蓄互助培力平民銀行方案計畫雜支等相關費用</t>
  </si>
  <si>
    <t>2.</t>
  </si>
  <si>
    <t>提供社工人員執業安全協助措施，社工員體檢、傷病醫藥、安全衛生、診療等費用</t>
  </si>
  <si>
    <t>家庭服務中心水電費</t>
  </si>
  <si>
    <t>家庭服務中心電話費</t>
  </si>
  <si>
    <t>編印社工工作相關工作表單、手冊、宣導單張資料</t>
  </si>
  <si>
    <t>家庭服務中心修理保養及保固維護費、公務機車保險費</t>
  </si>
  <si>
    <t>委託辦理社工日、全縣社會工作分科分級研討訓練、藥酒癮高風險服務方案、監護宣告方案費用、家庭服務中心委外業務</t>
  </si>
  <si>
    <t>家庭服務中心志工服勤及訓練等服務費用</t>
  </si>
  <si>
    <t>家庭服務中心律師諮詢及法律事務費、外聘督導等專業服務費</t>
  </si>
  <si>
    <t>家庭服務中心公務機車油料費及用品消耗辦公室物用品</t>
  </si>
  <si>
    <t>家庭服務中心場地租金、社會福利公務車租賃費用</t>
  </si>
  <si>
    <t>撥補內政部補助本縣增聘兒童及少年保護社會工作人力31名社工人力酬金，本縣增聘4年社會工作計畫人力37名社工人力酬金</t>
  </si>
  <si>
    <t>辦理個案服務督導評鑑、督導支持方案、外聘督導會議等所需茶水、誤餐及雜支費用</t>
  </si>
  <si>
    <t>家庭服務中心方案活動費</t>
  </si>
  <si>
    <t>協助本市陷困民眾及遊民之安置等其他費用</t>
  </si>
  <si>
    <t>補助家防中心相關經費（委託辦理家暴保護令訪視、家暴月系列活動、家暴相對人關懷服務、家暴被害人多元處遇服務、目睹家暴兒少關懷服務、原住民部落兒少關懷服務、性侵害支持性服務及未成年子女會面及交付處所方案等）</t>
  </si>
  <si>
    <t>弱勢家庭服務計畫、辦理原住民族獨居老人等文康休閒促進健康活動各項費用、辦理本市原住民族志願服務工作、補助原住民族急難救助金、辦理原住民族業務宣導工作計畫、辦理補助原住民族家庭資訊服務計畫、辦理桃園市暨外縣市原住民族臨時住宿等</t>
  </si>
  <si>
    <t>桃園市（疑似）精神病患社區健康關懷服務計畫</t>
  </si>
  <si>
    <t>家庭暴力與性侵害加害人個案管理及心理諮詢服務計畫</t>
  </si>
  <si>
    <t>桃園市藥物成癮者家庭服務計畫</t>
  </si>
  <si>
    <t>桃園市發展遲緩兒童社區復健服務計畫</t>
  </si>
  <si>
    <t>桃園市經濟弱勢暨高危險族群胸部X光巡迴檢查計畫</t>
  </si>
  <si>
    <t>新住民保健照護推動計畫</t>
  </si>
  <si>
    <t>桃園市發展遲緩兒童聯合評估計畫</t>
  </si>
  <si>
    <t>聘僱及兼職人員薪資及加班費</t>
  </si>
  <si>
    <t>公益彩券各項業務郵電費旅運費</t>
  </si>
  <si>
    <t>公益彩券各項業務印刷等費用</t>
  </si>
  <si>
    <t>公益彩券業務辦公器具維護費</t>
  </si>
  <si>
    <t>公益彩券一般服務費(計時與計件人員酬金)</t>
  </si>
  <si>
    <t>公益彩券委員出席等費用</t>
  </si>
  <si>
    <t>公益彩券各項業務辦公事務用品及其他</t>
  </si>
  <si>
    <t>38.</t>
  </si>
  <si>
    <t>39.</t>
  </si>
  <si>
    <t>40.</t>
  </si>
  <si>
    <t>41.</t>
  </si>
  <si>
    <t>42.</t>
  </si>
  <si>
    <t>43.</t>
  </si>
  <si>
    <t>44.</t>
  </si>
  <si>
    <t>45.</t>
  </si>
  <si>
    <t>46.</t>
  </si>
  <si>
    <t>辦理各行業附設兒童遊樂設施訓練相關費用</t>
  </si>
  <si>
    <r>
      <t>（二）歲出預算原編</t>
    </r>
    <r>
      <rPr>
        <u val="single"/>
        <sz val="14"/>
        <rFont val="標楷體"/>
        <family val="4"/>
      </rPr>
      <t xml:space="preserve">  1,165,923,000 </t>
    </r>
    <r>
      <rPr>
        <sz val="14"/>
        <rFont val="標楷體"/>
        <family val="4"/>
      </rPr>
      <t>元，保留款</t>
    </r>
    <r>
      <rPr>
        <u val="single"/>
        <sz val="14"/>
        <rFont val="標楷體"/>
        <family val="4"/>
      </rPr>
      <t xml:space="preserve"> 19,827,200 </t>
    </r>
    <r>
      <rPr>
        <sz val="14"/>
        <rFont val="標楷體"/>
        <family val="4"/>
      </rPr>
      <t>元，合計</t>
    </r>
    <r>
      <rPr>
        <u val="single"/>
        <sz val="14"/>
        <rFont val="標楷體"/>
        <family val="4"/>
      </rPr>
      <t xml:space="preserve">  1,185,750,200 </t>
    </r>
    <r>
      <rPr>
        <sz val="14"/>
        <rFont val="標楷體"/>
        <family val="4"/>
      </rPr>
      <t>元。</t>
    </r>
  </si>
  <si>
    <t>35.</t>
  </si>
  <si>
    <t>推動人民團體業務等公益活動所需雜項支出費用</t>
  </si>
  <si>
    <t>辦理人民團體會務評鑑及清查所需費用</t>
  </si>
  <si>
    <t>補助各級人民團體辦理各項公益性活動</t>
  </si>
  <si>
    <t>補助志願服務運用單位推展各項志願服務計畫</t>
  </si>
  <si>
    <t>補助社區發展協會以聯合社區方式推動老人、兒童、新移民等各項社區福利服務計畫</t>
  </si>
  <si>
    <t>辦理本市志願服務人員意外事故慰問金發放</t>
  </si>
  <si>
    <t>推動人民團體業務等公益活動所需誤餐、茶水等費用</t>
  </si>
  <si>
    <t>推動社會發展業務等公益活動所需委員出席費</t>
  </si>
  <si>
    <t>辦理志工隊志願服務各項活動、會議、背心、交通費、誤餐費、訓練、保險費等相關費用</t>
  </si>
  <si>
    <t>辦理相關業務所需之法律費用</t>
  </si>
  <si>
    <t>推動人民團體業務等所需郵費</t>
  </si>
  <si>
    <t>印製推動人民團體業務等公益活動所需資料、文件、表格費用</t>
  </si>
  <si>
    <t>辦理人民團體業務等活動、宣導及宣導品等費用</t>
  </si>
  <si>
    <t>辦理志願服務觀摩研習、教育訓練、聯繫會報等所需費用</t>
  </si>
  <si>
    <t>辦理志願服務行銷宣導等費用</t>
  </si>
  <si>
    <t>辦理社團、社區等非營利組織發展計畫</t>
  </si>
  <si>
    <t>中華民國106年4月份至6月份（106年度第2季）</t>
  </si>
  <si>
    <r>
      <t>四、本年度1月起至本季截止，累計公益彩券盈餘分配數為</t>
    </r>
    <r>
      <rPr>
        <b/>
        <sz val="14"/>
        <rFont val="標楷體"/>
        <family val="4"/>
      </rPr>
      <t>(b)</t>
    </r>
    <r>
      <rPr>
        <b/>
        <u val="single"/>
        <sz val="14"/>
        <rFont val="標楷體"/>
        <family val="4"/>
      </rPr>
      <t xml:space="preserve"> 651,061,880 </t>
    </r>
    <r>
      <rPr>
        <b/>
        <sz val="14"/>
        <rFont val="標楷體"/>
        <family val="4"/>
      </rPr>
      <t>元</t>
    </r>
    <r>
      <rPr>
        <sz val="14"/>
        <rFont val="標楷體"/>
        <family val="4"/>
      </rPr>
      <t>。</t>
    </r>
  </si>
  <si>
    <t>各項辦公庶務採購、設備修護費用依實際業務需求撙節辦理。</t>
  </si>
  <si>
    <t>兒少安置機構輔導計畫、專業人員在職訓練及研習、機構審查帳務會計人員審查費用等業務刻正規劃、辦理中。</t>
  </si>
  <si>
    <t>辦理發展遲緩兒童相關文宣、手冊等印刷費：已完成印製及發送，預計7月31日前完成核銷。</t>
  </si>
  <si>
    <t>撙節辦理。</t>
  </si>
  <si>
    <t>年度結束前辦理核銷。</t>
  </si>
  <si>
    <t>居家托育服務中心訪視輔導預計11月辦理，年度結束前辦理核銷。</t>
  </si>
  <si>
    <t>積極媒合個案。</t>
  </si>
  <si>
    <t>本計畫以半年度核銷，上半年經費核銷簽辦中。</t>
  </si>
  <si>
    <t>撙節支出。</t>
  </si>
  <si>
    <t>課程結束後，第4季辦理核銷。</t>
  </si>
  <si>
    <t>活動已核銷完畢。</t>
  </si>
  <si>
    <t>本計畫係每季發行1次刊物，待年底出刊配送完畢後，經驗收無誤，才得支付廠商全部費用。</t>
  </si>
  <si>
    <t>已完成第2季人事費核銷，預計第3季辦理方案活動核銷。</t>
  </si>
  <si>
    <t>一、辦理少年福利服務相關費用：1.6月份人事費核銷為7月10日前，方案服務費第2季核銷為7月20日前，已請單位儘速送件。2.另預留本市第2家團體家屋申請經費，惟目前尚無社福團體前來申請。
二、配合衛生福利部(公彩回饋金)補助安置教養機構辦理自立少年生活適應協助、離院追蹤輔導方案之50%地方自籌款： 衛福部請本局及自立單位補交缺件後，再核撥補助款，預計7/14辦理核銷完成。</t>
  </si>
  <si>
    <t>4月份開課，預計第3季辦理核銷。</t>
  </si>
  <si>
    <t>已完成第2季方案費核銷，預計第3季辦理人事費核銷。</t>
  </si>
  <si>
    <t>本局媒體行銷主題及期程規劃於106年6月26日簽奉核准，刻正簽辦後續採購事宜。</t>
  </si>
  <si>
    <t>依實際執行情形逐案審查核銷。</t>
  </si>
  <si>
    <t>撙節支出。</t>
  </si>
  <si>
    <t>依實際執行所需經費，核實支付。</t>
  </si>
  <si>
    <t>依實際執行趟次，核實支付。</t>
  </si>
  <si>
    <t>預計10月舉辦表揚活動</t>
  </si>
  <si>
    <t>方案尚在辦理中，預計年底辦理核銷事宜。</t>
  </si>
  <si>
    <t>年底依實際執行所需經費，核實支付。</t>
  </si>
  <si>
    <t>預計12月份辦理撥款事宜。</t>
  </si>
  <si>
    <t>依實際執行分期核實支付。</t>
  </si>
  <si>
    <t>預計9月份實施辦理機構考核、評鑑等事宜。</t>
  </si>
  <si>
    <t>本案係辦理新明公設民營日間照顧中心場地修繕、室內裝修及設施設備等經費，已完成室內裝修暨機電工程設計設備之規劃作業；惟本案需視建築物結構補強後才可進行後續工程採購施作程序。</t>
  </si>
  <si>
    <t>本案工程規劃設計監造服務案於105年7月28日決標，目前刻正辦理細部設計及施工預算審查，致上未完成工程採購招標程序。</t>
  </si>
  <si>
    <t>原委託辦理改為局自辦，減少人事費支出，主要以辦理身障館例行性管理經費支出為主，故執行率未達50%。</t>
  </si>
  <si>
    <t>委辦單位3月開始辦理手語翻譯員培訓班及宣導活動，且需至6月後始辦理核銷事宜。</t>
  </si>
  <si>
    <t>本服務為次月核銷案，且依實際發生數，核實支應。</t>
  </si>
  <si>
    <t>優先使用中央補助款。</t>
  </si>
  <si>
    <t>委辦廠商截至106年7月5日刻正辦理106年4月份核銷。</t>
  </si>
  <si>
    <t>委辦廠商其中1名專職社工於3月23日開始進用、宣導活動預計於7-8月辦理，且目前僅核銷至5月份，故執行率未達50%。</t>
  </si>
  <si>
    <t>宣導活動於8月26日辦理。</t>
  </si>
  <si>
    <t>1.本案契約採雙月一期核銷。當期營運費用於下一個月分15日後進行核銷。
2.截至7月1日，承辦單位僅進行1至4月核銷，尚未函請核銷5至6月。
3.另因本案契約書有營運業績(里程數及趟次)限制，廠商每期皆因未達業績標準及交通違規致扣罰款項。</t>
  </si>
  <si>
    <t>因為按季核銷，7月份始能辦理4-6月份委辦費用之核銷，故目前執行率未達50%。</t>
  </si>
  <si>
    <t>本活動106年12月辦理。</t>
  </si>
  <si>
    <t>1.該項業務執行於106年3月16日開辦。
2.目前核銷至5月。</t>
  </si>
  <si>
    <t>本案先行使用中央補助款。</t>
  </si>
  <si>
    <t>1.行政費補助11案已送件核銷中，陸續撥款。
2.活動補助4案已核銷完畢，7月完成撥款。
3.社樂活補給站及家庭關懷訪視於年底核銷。</t>
  </si>
  <si>
    <t>依機構申請補助情形按實核銷。</t>
  </si>
  <si>
    <t>本案為按季核銷，第2季尚未辦理經費核銷。</t>
  </si>
  <si>
    <t>補助單位於5月核定辦理，陸續核銷中。</t>
  </si>
  <si>
    <t>依實際申請案，核實撥付。</t>
  </si>
  <si>
    <t>本年度至6月為止，北捷請款至4月，高捷請款至3月，桃捷未請款，故執行率未達50%。</t>
  </si>
  <si>
    <t>1.身障機構教保員培圳班預計8-9月進行辦理。
2.身心障礙鑑定表掃描7月辦理上半年驗收後始付款。
3.身心障礙恆愛服務調整容納經費。
4.其餘撙節支出。</t>
  </si>
  <si>
    <t>依委外單位實際核銷金額，核實辦理。</t>
  </si>
  <si>
    <t>本案3/1方完成召標，目前僅完成3月及4月經費核銷，將加強督促委外單位經費執行及核銷。</t>
  </si>
  <si>
    <t>本案採按季核銷，已完成第1季核銷，第2季核銷預計於7月完成。</t>
  </si>
  <si>
    <t>視災害狀況，核實辦理。</t>
  </si>
  <si>
    <t>採預撥方式撥款予新屋公所及復興公所，預計12月轉正。</t>
  </si>
  <si>
    <t>優先使用公務預算。</t>
  </si>
  <si>
    <t>依實際申請案核實辦理。</t>
  </si>
  <si>
    <t>依實際申請情形核實辦理。</t>
  </si>
  <si>
    <t>依實際核銷金額，核實辦理。</t>
  </si>
  <si>
    <t>視訴訟案件狀況，核實辦理。</t>
  </si>
  <si>
    <t>撙節支出</t>
  </si>
  <si>
    <t>核實依預算分配數支應</t>
  </si>
  <si>
    <t>第二季費用於7月辦理核銷</t>
  </si>
  <si>
    <t>人力經費以預付方式辦理撥款，年底辦理核銷。</t>
  </si>
  <si>
    <t>第2季費用於7月辦理核銷</t>
  </si>
  <si>
    <t>社工日活動預計7月核銷完成、社工訓練於下半年核銷、藥酒癮、監護宣告及家庭中心委外第2季核銷於7月辦理</t>
  </si>
  <si>
    <t>尚無人申請</t>
  </si>
  <si>
    <t>部分委託辦理方案因核銷文件不齊備，未及核銷5-6月款項致執行率偏低；且部分項目擬於11月份執行，預計第4季核銷。</t>
  </si>
  <si>
    <t>依實際支出數辦理核銷作業。</t>
  </si>
  <si>
    <t>標案7月分進行期中報告，俟其中報告結束再核銷。</t>
  </si>
  <si>
    <t>專案助理未聘滿。</t>
  </si>
  <si>
    <t>相關教育訓練與家屬團體於4~5月才開始辦理。</t>
  </si>
  <si>
    <t>本計畫採勞務採購委託案提供服務，因106年計畫內容變更(修改醫事人員服務費用、變更服務據點(早資中心整合據點、新增到宅療育服務)須先向社會局申請變更計畫(業於106年1月20日核可)，各組分別業於4、5月份開始執行服務，分兩期付款於7月12日及12月12日核銷。</t>
  </si>
  <si>
    <t>查係因各醫院核銷單據尚未送至本局，本局將函請各醫院盡速送件核銷，待完成後，預計可達50%以上。</t>
  </si>
  <si>
    <t>1.5月廠商進行每5年X光輻射防護檢測，廠商尚未請款(金額約5,600元)。
2.第2季X光片品質審核於7月初進行。</t>
  </si>
  <si>
    <r>
      <t>（二）尚未執行之原因：</t>
    </r>
    <r>
      <rPr>
        <u val="single"/>
        <sz val="14"/>
        <rFont val="標楷體"/>
        <family val="4"/>
      </rPr>
      <t xml:space="preserve"> 兒童及少年福利：1.辦理少年福利服務相關費用：(1)6月份人事費核銷為7月10日前，方案服務費第2季核銷為7月20日前，已請單位儘速送件。(2)另預留本市第二家團體家屋申請經費，惟目前尚無社福團體前來申請。2.辦理發展遲緩兒童相關文宣、手冊等印刷費：已完成印製及發送，預計7月31日前完成核銷。3.項辦公庶務採購、設備修護費用依實際業務需求撙節辦理。婦女福利：部分方案於第2季辦理第1季方案費用核銷，其餘依撙節原則辦理。老人福利：1.南北區老人文康活動中心及輔具補助經費，因不符公益彩劵發行條例第6條第2項規定，改由公務預算支應。2.中低收入老人特照督導訪視、老人及身障者乘車補助、中低收入老人重病住院看護補助等費用，依實際申請案核實撥付。3.老人大學、長青學苑預防走失手鍊、樂智學堂、績優老人福利機構獎勵等費用於年底辦理核銷。身障福利：：1.復康巴士、送餐、手語及輔具中心等服務委辦單位僅核銷至4-5月。2.公益彩券形象宣導、國際身障者日活動分別預計106年8月及106年12月辦理。3.各項活動及補助業務依實際申請案件補助。社會救助:1.以工代賑、急難救助、低收入戶家庭暨兒童生活補助費、高中職以上就學生活補助費、住院膳食費等業務優先使用公務預算支用。2.弱勢民眾脫貧業務，因於3月1日完成招標，目前僅完成3月及4月經費核銷，將加強執行。3.餘依撙節原則核實辦理。其他福利：1.補助各級人民團體辦理各項公益性活動，依實際申請情形核實辦理。2.藥酒癮、監護宣告及家庭服務中心方案活動費第2季經費核銷於7月辦理。3.社工日活動預計7月核銷完成。4.發展遲緩兒童社區復健服務、經濟弱勢暨高危險族群胸部X光巡迴檢查等計畫為委託辦理，付款方式為分期付款，預計於7月完成第1期驗收付款。5.疑似精神病患社區健康關懷服務計畫標案7月分進行期中報告，俟其中報告結束再核銷。6.其餘依實際撙節原則覈實支付。</t>
    </r>
  </si>
  <si>
    <t>依實際進用人力支付。</t>
  </si>
  <si>
    <t>辦公器具尚無維修需求</t>
  </si>
  <si>
    <t xml:space="preserve">公彩委員會分上、下半年辦理，上半年已於6月辦理，委員出席費尚在核銷中。
</t>
  </si>
  <si>
    <r>
      <t>（一）本年度1月起至本季截止，已發包或已簽約經費</t>
    </r>
    <r>
      <rPr>
        <u val="single"/>
        <sz val="13"/>
        <rFont val="標楷體"/>
        <family val="4"/>
      </rPr>
      <t xml:space="preserve"> 319,082,242 </t>
    </r>
    <r>
      <rPr>
        <sz val="13"/>
        <rFont val="標楷體"/>
        <family val="4"/>
      </rPr>
      <t xml:space="preserve">元，預計於次季執行經費 </t>
    </r>
    <r>
      <rPr>
        <u val="single"/>
        <sz val="13"/>
        <rFont val="標楷體"/>
        <family val="4"/>
      </rPr>
      <t xml:space="preserve"> 63,674,480</t>
    </r>
    <r>
      <rPr>
        <sz val="13"/>
        <rFont val="標楷體"/>
        <family val="4"/>
      </rPr>
      <t xml:space="preserve"> 元。</t>
    </r>
  </si>
  <si>
    <r>
      <t>（一）本年度1月起至本季截止，累計公益彩券盈餘分配待運用數(d)=(a)+(b)-(c）</t>
    </r>
    <r>
      <rPr>
        <u val="single"/>
        <sz val="14"/>
        <rFont val="標楷體"/>
        <family val="4"/>
      </rPr>
      <t xml:space="preserve"> 1,013,038,256 </t>
    </r>
    <r>
      <rPr>
        <sz val="14"/>
        <rFont val="標楷體"/>
        <family val="4"/>
      </rPr>
      <t>。</t>
    </r>
  </si>
  <si>
    <t>撙節支出。</t>
  </si>
  <si>
    <r>
      <t>（二）預計於次季核銷經費</t>
    </r>
    <r>
      <rPr>
        <u val="single"/>
        <sz val="14"/>
        <rFont val="標楷體"/>
        <family val="4"/>
      </rPr>
      <t xml:space="preserve"> 242,709,409 </t>
    </r>
    <r>
      <rPr>
        <sz val="14"/>
        <rFont val="標楷體"/>
        <family val="4"/>
      </rPr>
      <t xml:space="preserve">元，預估累計至次季止執行率 </t>
    </r>
    <r>
      <rPr>
        <u val="single"/>
        <sz val="14"/>
        <rFont val="標楷體"/>
        <family val="4"/>
      </rPr>
      <t xml:space="preserve"> 59.71% </t>
    </r>
    <r>
      <rPr>
        <sz val="14"/>
        <rFont val="標楷體"/>
        <family val="4"/>
      </rPr>
      <t>。</t>
    </r>
  </si>
  <si>
    <r>
      <t>二、本年度第</t>
    </r>
    <r>
      <rPr>
        <u val="single"/>
        <sz val="14"/>
        <rFont val="標楷體"/>
        <family val="4"/>
      </rPr>
      <t xml:space="preserve"> 2 </t>
    </r>
    <r>
      <rPr>
        <sz val="14"/>
        <rFont val="標楷體"/>
        <family val="4"/>
      </rPr>
      <t>季，彩券盈餘分配數為</t>
    </r>
    <r>
      <rPr>
        <u val="single"/>
        <sz val="14"/>
        <rFont val="標楷體"/>
        <family val="4"/>
      </rPr>
      <t xml:space="preserve"> 237,315,210 </t>
    </r>
    <r>
      <rPr>
        <sz val="14"/>
        <rFont val="標楷體"/>
        <family val="4"/>
      </rPr>
      <t>元。</t>
    </r>
  </si>
  <si>
    <t>填表日期：106.07.10</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</si>
</sst>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_);[Red]\(#,##0\)"/>
    <numFmt numFmtId="183" formatCode="#,##0_ "/>
    <numFmt numFmtId="184" formatCode="0.00_);[Red]\(0.00\)"/>
    <numFmt numFmtId="185" formatCode="#,##0_ ;[Red]\-#,##0\ "/>
    <numFmt numFmtId="186" formatCode="0_);[Red]\(0\)"/>
    <numFmt numFmtId="187" formatCode="[$€-2]\ #,##0.00_);[Red]\([$€-2]\ #,##0.00\)"/>
    <numFmt numFmtId="188" formatCode="#,##0;[Red]#,##0"/>
    <numFmt numFmtId="189" formatCode="0.00_ "/>
  </numFmts>
  <fonts count="51">
    <font>
      <sz val="12"/>
      <name val="新細明體"/>
      <family val="1"/>
    </font>
    <font>
      <sz val="14"/>
      <name val="標楷體"/>
      <family val="4"/>
    </font>
    <font>
      <sz val="9"/>
      <name val="新細明體"/>
      <family val="1"/>
    </font>
    <font>
      <sz val="12"/>
      <name val="標楷體"/>
      <family val="4"/>
    </font>
    <font>
      <b/>
      <sz val="12"/>
      <name val="標楷體"/>
      <family val="4"/>
    </font>
    <font>
      <sz val="11"/>
      <name val="標楷體"/>
      <family val="4"/>
    </font>
    <font>
      <b/>
      <sz val="11"/>
      <name val="標楷體"/>
      <family val="4"/>
    </font>
    <font>
      <sz val="18"/>
      <name val="標楷體"/>
      <family val="4"/>
    </font>
    <font>
      <u val="single"/>
      <sz val="14"/>
      <name val="標楷體"/>
      <family val="4"/>
    </font>
    <font>
      <b/>
      <u val="single"/>
      <sz val="18"/>
      <name val="標楷體"/>
      <family val="4"/>
    </font>
    <font>
      <b/>
      <sz val="18"/>
      <name val="標楷體"/>
      <family val="4"/>
    </font>
    <font>
      <b/>
      <sz val="14"/>
      <name val="標楷體"/>
      <family val="4"/>
    </font>
    <font>
      <b/>
      <u val="single"/>
      <sz val="14"/>
      <name val="標楷體"/>
      <family val="4"/>
    </font>
    <font>
      <sz val="13"/>
      <name val="標楷體"/>
      <family val="4"/>
    </font>
    <font>
      <u val="single"/>
      <sz val="13"/>
      <name val="標楷體"/>
      <family val="4"/>
    </font>
    <font>
      <sz val="12"/>
      <name val="Times New Roman"/>
      <family val="1"/>
    </font>
    <font>
      <b/>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color indexed="63"/>
      </right>
      <top style="thin">
        <color indexed="8"/>
      </top>
      <bottom>
        <color indexed="63"/>
      </bottom>
    </border>
    <border>
      <left style="thin">
        <color indexed="8"/>
      </left>
      <right>
        <color indexed="63"/>
      </right>
      <top>
        <color indexed="63"/>
      </top>
      <bottom>
        <color indexed="63"/>
      </bottom>
    </border>
    <border>
      <left style="thin"/>
      <right style="thin">
        <color indexed="8"/>
      </right>
      <top>
        <color indexed="63"/>
      </top>
      <bottom>
        <color indexed="63"/>
      </bottom>
    </border>
    <border>
      <left style="thin"/>
      <right style="thin">
        <color indexed="8"/>
      </right>
      <top style="thin">
        <color indexed="8"/>
      </top>
      <bottom>
        <color indexed="63"/>
      </bottom>
    </border>
    <border>
      <left style="thin"/>
      <right style="thin">
        <color indexed="8"/>
      </right>
      <top style="thin">
        <color indexed="8"/>
      </top>
      <bottom style="thin">
        <color indexed="8"/>
      </bottom>
    </border>
    <border>
      <left style="thin"/>
      <right style="thin">
        <color indexed="8"/>
      </right>
      <top>
        <color indexed="63"/>
      </top>
      <bottom style="thin">
        <color indexed="8"/>
      </bottom>
    </border>
    <border>
      <left style="thin"/>
      <right style="thin"/>
      <top>
        <color indexed="63"/>
      </top>
      <bottom style="thin">
        <color indexed="8"/>
      </bottom>
    </border>
    <border>
      <left>
        <color indexed="63"/>
      </left>
      <right style="thin"/>
      <top>
        <color indexed="63"/>
      </top>
      <bottom>
        <color indexed="63"/>
      </bottom>
    </border>
    <border>
      <left style="thin"/>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right>
        <color indexed="63"/>
      </right>
      <top>
        <color indexed="63"/>
      </top>
      <bottom style="thin">
        <color indexed="8"/>
      </bottom>
    </border>
    <border>
      <left style="thin"/>
      <right style="thin"/>
      <top style="thin">
        <color indexed="8"/>
      </top>
      <bottom>
        <color indexed="63"/>
      </bottom>
    </border>
    <border>
      <left>
        <color indexed="63"/>
      </left>
      <right style="thin"/>
      <top>
        <color indexed="63"/>
      </top>
      <bottom style="thin">
        <color indexed="8"/>
      </bottom>
    </border>
    <border>
      <left>
        <color indexed="63"/>
      </left>
      <right style="thin"/>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233">
    <xf numFmtId="0" fontId="0" fillId="0" borderId="0" xfId="0" applyAlignment="1">
      <alignment vertical="center"/>
    </xf>
    <xf numFmtId="0" fontId="3" fillId="0" borderId="0" xfId="0" applyFont="1" applyFill="1" applyAlignment="1">
      <alignment vertical="center"/>
    </xf>
    <xf numFmtId="0" fontId="1" fillId="0" borderId="0" xfId="0" applyFont="1" applyFill="1" applyAlignment="1">
      <alignment vertical="center"/>
    </xf>
    <xf numFmtId="0" fontId="3" fillId="0" borderId="0" xfId="0" applyFont="1" applyFill="1" applyAlignment="1">
      <alignment vertical="center"/>
    </xf>
    <xf numFmtId="0" fontId="11" fillId="0" borderId="0" xfId="0" applyFont="1" applyFill="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3" fillId="0" borderId="10" xfId="0" applyFont="1" applyFill="1" applyBorder="1" applyAlignment="1">
      <alignment vertical="center"/>
    </xf>
    <xf numFmtId="0" fontId="5" fillId="0" borderId="11" xfId="0" applyFont="1" applyFill="1" applyBorder="1" applyAlignment="1">
      <alignment horizontal="center" vertical="center" wrapText="1"/>
    </xf>
    <xf numFmtId="0" fontId="15" fillId="0" borderId="12" xfId="0" applyFont="1" applyFill="1" applyBorder="1" applyAlignment="1">
      <alignment horizontal="right" vertical="top"/>
    </xf>
    <xf numFmtId="0" fontId="15" fillId="0" borderId="13" xfId="0" applyFont="1" applyFill="1" applyBorder="1" applyAlignment="1">
      <alignment horizontal="right" vertical="top"/>
    </xf>
    <xf numFmtId="0" fontId="6" fillId="0" borderId="14" xfId="0" applyFont="1" applyFill="1" applyBorder="1" applyAlignment="1">
      <alignment horizontal="center" vertical="center" wrapText="1"/>
    </xf>
    <xf numFmtId="3" fontId="6" fillId="0" borderId="14" xfId="0" applyNumberFormat="1" applyFont="1" applyFill="1" applyBorder="1" applyAlignment="1">
      <alignment horizontal="right" vertical="center"/>
    </xf>
    <xf numFmtId="181" fontId="6" fillId="0" borderId="14" xfId="0" applyNumberFormat="1" applyFont="1" applyFill="1" applyBorder="1" applyAlignment="1">
      <alignment horizontal="right" vertical="center"/>
    </xf>
    <xf numFmtId="3" fontId="6" fillId="0" borderId="14" xfId="0" applyNumberFormat="1" applyFont="1" applyFill="1" applyBorder="1" applyAlignment="1">
      <alignment horizontal="center" vertical="center"/>
    </xf>
    <xf numFmtId="10" fontId="6" fillId="0" borderId="14" xfId="0" applyNumberFormat="1" applyFont="1" applyFill="1" applyBorder="1" applyAlignment="1">
      <alignment horizontal="right" vertical="center"/>
    </xf>
    <xf numFmtId="0" fontId="5" fillId="0" borderId="14" xfId="0" applyFont="1" applyFill="1" applyBorder="1" applyAlignment="1">
      <alignment vertical="center"/>
    </xf>
    <xf numFmtId="0" fontId="3" fillId="0" borderId="0" xfId="0" applyFont="1" applyFill="1" applyBorder="1" applyAlignment="1">
      <alignment vertical="center"/>
    </xf>
    <xf numFmtId="0" fontId="1" fillId="0" borderId="0" xfId="0" applyFont="1" applyFill="1" applyAlignment="1">
      <alignment vertical="center"/>
    </xf>
    <xf numFmtId="10" fontId="16" fillId="0" borderId="15" xfId="0" applyNumberFormat="1" applyFont="1" applyFill="1" applyBorder="1" applyAlignment="1">
      <alignment horizontal="right" vertical="top" wrapText="1"/>
    </xf>
    <xf numFmtId="0" fontId="15" fillId="0" borderId="16" xfId="0" applyFont="1" applyFill="1" applyBorder="1" applyAlignment="1">
      <alignment horizontal="right" vertical="top"/>
    </xf>
    <xf numFmtId="0" fontId="15" fillId="0" borderId="17" xfId="0" applyFont="1" applyFill="1" applyBorder="1" applyAlignment="1">
      <alignment horizontal="right" vertical="top"/>
    </xf>
    <xf numFmtId="0" fontId="15" fillId="0" borderId="18" xfId="0" applyFont="1" applyFill="1" applyBorder="1" applyAlignment="1">
      <alignment horizontal="right" vertical="top"/>
    </xf>
    <xf numFmtId="0" fontId="15" fillId="0" borderId="0" xfId="0" applyFont="1" applyFill="1" applyAlignment="1">
      <alignment horizontal="right" vertical="top"/>
    </xf>
    <xf numFmtId="0" fontId="15" fillId="0" borderId="19" xfId="0" applyFont="1" applyFill="1" applyBorder="1" applyAlignment="1">
      <alignment horizontal="right" vertical="top"/>
    </xf>
    <xf numFmtId="0" fontId="15" fillId="0" borderId="13" xfId="0" applyFont="1" applyFill="1" applyBorder="1" applyAlignment="1">
      <alignment horizontal="right" vertical="top" wrapText="1"/>
    </xf>
    <xf numFmtId="0" fontId="15" fillId="0" borderId="16" xfId="0" applyFont="1" applyFill="1" applyBorder="1" applyAlignment="1">
      <alignment horizontal="right" vertical="top" wrapText="1"/>
    </xf>
    <xf numFmtId="0" fontId="15" fillId="0" borderId="0" xfId="0" applyFont="1" applyFill="1" applyAlignment="1">
      <alignment horizontal="right" vertical="top" wrapText="1"/>
    </xf>
    <xf numFmtId="0" fontId="15" fillId="0" borderId="12" xfId="0" applyFont="1" applyFill="1" applyBorder="1" applyAlignment="1">
      <alignment horizontal="right" vertical="top" wrapText="1"/>
    </xf>
    <xf numFmtId="0" fontId="15" fillId="0" borderId="20" xfId="0" applyFont="1" applyFill="1" applyBorder="1" applyAlignment="1">
      <alignment horizontal="right" vertical="top" wrapText="1"/>
    </xf>
    <xf numFmtId="0" fontId="15" fillId="0" borderId="14" xfId="0" applyFont="1" applyFill="1" applyBorder="1" applyAlignment="1">
      <alignment horizontal="right" vertical="top"/>
    </xf>
    <xf numFmtId="0" fontId="15" fillId="0" borderId="17" xfId="0" applyFont="1" applyFill="1" applyBorder="1" applyAlignment="1">
      <alignment horizontal="right" vertical="top" wrapText="1"/>
    </xf>
    <xf numFmtId="0" fontId="15" fillId="0" borderId="14" xfId="0" applyFont="1" applyFill="1" applyBorder="1" applyAlignment="1">
      <alignment horizontal="right" vertical="top" wrapText="1"/>
    </xf>
    <xf numFmtId="3" fontId="16" fillId="0" borderId="11" xfId="0" applyNumberFormat="1" applyFont="1" applyFill="1" applyBorder="1" applyAlignment="1">
      <alignment horizontal="right" vertical="center"/>
    </xf>
    <xf numFmtId="3" fontId="16" fillId="0" borderId="11" xfId="0" applyNumberFormat="1" applyFont="1" applyFill="1" applyBorder="1" applyAlignment="1">
      <alignment horizontal="right" vertical="center" wrapText="1"/>
    </xf>
    <xf numFmtId="10" fontId="16" fillId="0" borderId="21" xfId="0" applyNumberFormat="1" applyFont="1" applyFill="1" applyBorder="1" applyAlignment="1">
      <alignment horizontal="right" vertical="center"/>
    </xf>
    <xf numFmtId="10" fontId="16" fillId="0" borderId="22" xfId="0" applyNumberFormat="1" applyFont="1" applyFill="1" applyBorder="1" applyAlignment="1">
      <alignment horizontal="right" vertical="center"/>
    </xf>
    <xf numFmtId="0" fontId="5" fillId="0" borderId="16" xfId="0" applyFont="1" applyFill="1" applyBorder="1" applyAlignment="1">
      <alignment vertical="center"/>
    </xf>
    <xf numFmtId="0" fontId="15" fillId="0" borderId="20" xfId="0" applyFont="1" applyFill="1" applyBorder="1" applyAlignment="1">
      <alignment vertical="top"/>
    </xf>
    <xf numFmtId="183" fontId="16" fillId="0" borderId="23" xfId="0" applyNumberFormat="1" applyFont="1" applyFill="1" applyBorder="1" applyAlignment="1">
      <alignment horizontal="right" vertical="center" wrapText="1"/>
    </xf>
    <xf numFmtId="0" fontId="3" fillId="0" borderId="15" xfId="0" applyFont="1" applyFill="1" applyBorder="1" applyAlignment="1">
      <alignment horizontal="left" vertical="top"/>
    </xf>
    <xf numFmtId="0" fontId="3" fillId="0" borderId="16" xfId="0" applyFont="1" applyFill="1" applyBorder="1" applyAlignment="1">
      <alignment horizontal="left" vertical="top"/>
    </xf>
    <xf numFmtId="0" fontId="4" fillId="0" borderId="15" xfId="0" applyFont="1" applyFill="1" applyBorder="1" applyAlignment="1">
      <alignment horizontal="left" vertical="top"/>
    </xf>
    <xf numFmtId="0" fontId="3" fillId="0" borderId="16" xfId="0" applyFont="1" applyFill="1" applyBorder="1" applyAlignment="1">
      <alignment horizontal="left" vertical="top" wrapText="1"/>
    </xf>
    <xf numFmtId="0" fontId="3" fillId="0" borderId="11" xfId="0" applyFont="1" applyFill="1" applyBorder="1" applyAlignment="1">
      <alignment vertical="center"/>
    </xf>
    <xf numFmtId="49" fontId="5" fillId="0" borderId="18" xfId="0" applyNumberFormat="1" applyFont="1" applyFill="1" applyBorder="1" applyAlignment="1">
      <alignment horizontal="left" vertical="top"/>
    </xf>
    <xf numFmtId="49" fontId="5" fillId="0" borderId="24" xfId="0" applyNumberFormat="1" applyFont="1" applyFill="1" applyBorder="1" applyAlignment="1">
      <alignment horizontal="left" vertical="top" wrapText="1"/>
    </xf>
    <xf numFmtId="3" fontId="15" fillId="0" borderId="25" xfId="0" applyNumberFormat="1" applyFont="1" applyFill="1" applyBorder="1" applyAlignment="1">
      <alignment horizontal="right" vertical="top" wrapText="1"/>
    </xf>
    <xf numFmtId="3" fontId="15" fillId="0" borderId="25" xfId="0" applyNumberFormat="1" applyFont="1" applyFill="1" applyBorder="1" applyAlignment="1">
      <alignment vertical="top"/>
    </xf>
    <xf numFmtId="10" fontId="15" fillId="0" borderId="25" xfId="42" applyNumberFormat="1" applyFont="1" applyFill="1" applyBorder="1" applyAlignment="1">
      <alignment horizontal="right" vertical="top"/>
    </xf>
    <xf numFmtId="0" fontId="5" fillId="0" borderId="0" xfId="0" applyFont="1" applyFill="1" applyAlignment="1">
      <alignment vertical="center"/>
    </xf>
    <xf numFmtId="0" fontId="5" fillId="0" borderId="26" xfId="0" applyFont="1" applyFill="1" applyBorder="1" applyAlignment="1">
      <alignment horizontal="left" vertical="top" wrapText="1"/>
    </xf>
    <xf numFmtId="181" fontId="15" fillId="0" borderId="13" xfId="36" applyNumberFormat="1" applyFont="1" applyFill="1" applyBorder="1" applyAlignment="1">
      <alignment horizontal="right" vertical="top" wrapText="1"/>
    </xf>
    <xf numFmtId="183" fontId="15" fillId="0" borderId="13" xfId="36" applyNumberFormat="1" applyFont="1" applyFill="1" applyBorder="1" applyAlignment="1">
      <alignment horizontal="right" vertical="top" wrapText="1"/>
    </xf>
    <xf numFmtId="183" fontId="15" fillId="0" borderId="0" xfId="36" applyNumberFormat="1" applyFont="1" applyFill="1" applyBorder="1" applyAlignment="1">
      <alignment vertical="top" wrapText="1"/>
    </xf>
    <xf numFmtId="183" fontId="15" fillId="0" borderId="26" xfId="0" applyNumberFormat="1" applyFont="1" applyFill="1" applyBorder="1" applyAlignment="1">
      <alignment vertical="top"/>
    </xf>
    <xf numFmtId="10" fontId="15" fillId="0" borderId="13" xfId="42" applyNumberFormat="1" applyFont="1" applyFill="1" applyBorder="1" applyAlignment="1">
      <alignment vertical="top"/>
    </xf>
    <xf numFmtId="0" fontId="5" fillId="0" borderId="0" xfId="0" applyFont="1" applyFill="1" applyAlignment="1">
      <alignment horizontal="left" vertical="top"/>
    </xf>
    <xf numFmtId="184" fontId="5" fillId="0" borderId="26" xfId="33" applyNumberFormat="1" applyFont="1" applyFill="1" applyBorder="1" applyAlignment="1">
      <alignment horizontal="left" vertical="top" wrapText="1"/>
      <protection/>
    </xf>
    <xf numFmtId="181" fontId="15" fillId="0" borderId="13" xfId="37" applyNumberFormat="1" applyFont="1" applyFill="1" applyBorder="1" applyAlignment="1">
      <alignment horizontal="right" vertical="top" wrapText="1"/>
    </xf>
    <xf numFmtId="182" fontId="15" fillId="0" borderId="13" xfId="34" applyNumberFormat="1" applyFont="1" applyFill="1" applyBorder="1" applyAlignment="1">
      <alignment horizontal="right" vertical="top" wrapText="1"/>
      <protection/>
    </xf>
    <xf numFmtId="182" fontId="15" fillId="0" borderId="13" xfId="36" applyNumberFormat="1" applyFont="1" applyFill="1" applyBorder="1" applyAlignment="1">
      <alignment horizontal="right" vertical="top" wrapText="1"/>
    </xf>
    <xf numFmtId="183" fontId="15" fillId="0" borderId="13" xfId="0" applyNumberFormat="1" applyFont="1" applyFill="1" applyBorder="1" applyAlignment="1">
      <alignment vertical="top" wrapText="1"/>
    </xf>
    <xf numFmtId="182" fontId="15" fillId="0" borderId="13" xfId="0" applyNumberFormat="1" applyFont="1" applyFill="1" applyBorder="1" applyAlignment="1">
      <alignment horizontal="right" vertical="top" wrapText="1"/>
    </xf>
    <xf numFmtId="10" fontId="15" fillId="0" borderId="13" xfId="0" applyNumberFormat="1" applyFont="1" applyFill="1" applyBorder="1" applyAlignment="1">
      <alignment horizontal="right" vertical="top" wrapText="1"/>
    </xf>
    <xf numFmtId="0" fontId="0" fillId="0" borderId="0" xfId="0" applyFont="1" applyFill="1" applyAlignment="1">
      <alignment vertical="top"/>
    </xf>
    <xf numFmtId="49" fontId="5" fillId="0" borderId="27" xfId="0" applyNumberFormat="1" applyFont="1" applyFill="1" applyBorder="1" applyAlignment="1">
      <alignment vertical="top" wrapText="1"/>
    </xf>
    <xf numFmtId="0" fontId="5" fillId="0" borderId="10" xfId="0" applyFont="1" applyFill="1" applyBorder="1" applyAlignment="1">
      <alignment vertical="top" wrapText="1"/>
    </xf>
    <xf numFmtId="183" fontId="15" fillId="0" borderId="15" xfId="0" applyNumberFormat="1" applyFont="1" applyFill="1" applyBorder="1" applyAlignment="1">
      <alignment horizontal="right" vertical="top"/>
    </xf>
    <xf numFmtId="183" fontId="15" fillId="0" borderId="15" xfId="0" applyNumberFormat="1" applyFont="1" applyFill="1" applyBorder="1" applyAlignment="1">
      <alignment horizontal="right" vertical="top" wrapText="1"/>
    </xf>
    <xf numFmtId="182" fontId="15" fillId="0" borderId="10" xfId="0" applyNumberFormat="1" applyFont="1" applyFill="1" applyBorder="1" applyAlignment="1">
      <alignment horizontal="right" vertical="top" wrapText="1"/>
    </xf>
    <xf numFmtId="49" fontId="5" fillId="0" borderId="28" xfId="0" applyNumberFormat="1" applyFont="1" applyFill="1" applyBorder="1" applyAlignment="1">
      <alignment vertical="top" wrapText="1"/>
    </xf>
    <xf numFmtId="49" fontId="3" fillId="0" borderId="18" xfId="0" applyNumberFormat="1" applyFont="1" applyFill="1" applyBorder="1" applyAlignment="1">
      <alignment horizontal="left" vertical="top"/>
    </xf>
    <xf numFmtId="0" fontId="5" fillId="0" borderId="24" xfId="0" applyFont="1" applyFill="1" applyBorder="1" applyAlignment="1">
      <alignment horizontal="left" vertical="top" wrapText="1"/>
    </xf>
    <xf numFmtId="3" fontId="15" fillId="0" borderId="25" xfId="36" applyNumberFormat="1" applyFont="1" applyFill="1" applyBorder="1" applyAlignment="1">
      <alignment horizontal="right" vertical="top" shrinkToFit="1"/>
    </xf>
    <xf numFmtId="38" fontId="15" fillId="0" borderId="25" xfId="0" applyNumberFormat="1" applyFont="1" applyFill="1" applyBorder="1" applyAlignment="1">
      <alignment vertical="top" wrapText="1"/>
    </xf>
    <xf numFmtId="38" fontId="15" fillId="0" borderId="25" xfId="0" applyNumberFormat="1" applyFont="1" applyFill="1" applyBorder="1" applyAlignment="1">
      <alignment vertical="top"/>
    </xf>
    <xf numFmtId="38" fontId="15" fillId="0" borderId="25" xfId="0" applyNumberFormat="1" applyFont="1" applyFill="1" applyBorder="1" applyAlignment="1">
      <alignment horizontal="right" vertical="top" wrapText="1"/>
    </xf>
    <xf numFmtId="10" fontId="15" fillId="0" borderId="25" xfId="0" applyNumberFormat="1" applyFont="1" applyFill="1" applyBorder="1" applyAlignment="1">
      <alignment horizontal="right" vertical="top" wrapText="1"/>
    </xf>
    <xf numFmtId="0" fontId="0" fillId="0" borderId="0" xfId="0" applyFont="1" applyFill="1" applyAlignment="1">
      <alignment vertical="center"/>
    </xf>
    <xf numFmtId="0" fontId="5" fillId="0" borderId="24" xfId="0" applyFont="1" applyFill="1" applyBorder="1" applyAlignment="1">
      <alignment vertical="top" wrapText="1"/>
    </xf>
    <xf numFmtId="0" fontId="4" fillId="0" borderId="11" xfId="0" applyFont="1" applyFill="1" applyBorder="1" applyAlignment="1">
      <alignment horizontal="left" vertical="top"/>
    </xf>
    <xf numFmtId="183" fontId="15" fillId="0" borderId="25" xfId="0" applyNumberFormat="1" applyFont="1" applyFill="1" applyBorder="1" applyAlignment="1">
      <alignment vertical="top" wrapText="1"/>
    </xf>
    <xf numFmtId="10" fontId="15" fillId="0" borderId="25" xfId="0" applyNumberFormat="1" applyFont="1" applyFill="1" applyBorder="1" applyAlignment="1">
      <alignment vertical="top" wrapText="1"/>
    </xf>
    <xf numFmtId="0" fontId="5" fillId="0" borderId="19" xfId="0" applyFont="1" applyFill="1" applyBorder="1" applyAlignment="1">
      <alignment horizontal="left" vertical="top" wrapText="1"/>
    </xf>
    <xf numFmtId="183" fontId="15" fillId="0" borderId="12" xfId="36" applyNumberFormat="1" applyFont="1" applyFill="1" applyBorder="1" applyAlignment="1">
      <alignment vertical="top"/>
    </xf>
    <xf numFmtId="183" fontId="15" fillId="0" borderId="29" xfId="0" applyNumberFormat="1" applyFont="1" applyFill="1" applyBorder="1" applyAlignment="1">
      <alignment horizontal="right" vertical="top" wrapText="1"/>
    </xf>
    <xf numFmtId="10" fontId="5" fillId="0" borderId="19" xfId="0" applyNumberFormat="1" applyFont="1" applyFill="1" applyBorder="1" applyAlignment="1">
      <alignment vertical="top" wrapText="1"/>
    </xf>
    <xf numFmtId="0" fontId="5" fillId="0" borderId="13" xfId="0" applyFont="1" applyFill="1" applyBorder="1" applyAlignment="1">
      <alignment vertical="top" wrapText="1"/>
    </xf>
    <xf numFmtId="0" fontId="6" fillId="0" borderId="15" xfId="0" applyFont="1" applyFill="1" applyBorder="1" applyAlignment="1">
      <alignment horizontal="left" vertical="top"/>
    </xf>
    <xf numFmtId="0" fontId="5" fillId="0" borderId="13" xfId="0" applyFont="1" applyFill="1" applyBorder="1" applyAlignment="1">
      <alignment horizontal="left" vertical="top"/>
    </xf>
    <xf numFmtId="183" fontId="5" fillId="0" borderId="25" xfId="0" applyNumberFormat="1" applyFont="1" applyFill="1" applyBorder="1" applyAlignment="1">
      <alignment horizontal="left" vertical="top" wrapText="1"/>
    </xf>
    <xf numFmtId="183" fontId="15" fillId="0" borderId="25" xfId="36" applyNumberFormat="1" applyFont="1" applyFill="1" applyBorder="1" applyAlignment="1">
      <alignment vertical="top"/>
    </xf>
    <xf numFmtId="0" fontId="15" fillId="0" borderId="30" xfId="0" applyFont="1" applyFill="1" applyBorder="1" applyAlignment="1">
      <alignment horizontal="right" vertical="top"/>
    </xf>
    <xf numFmtId="183" fontId="5" fillId="0" borderId="19" xfId="37" applyNumberFormat="1" applyFont="1" applyFill="1" applyBorder="1" applyAlignment="1">
      <alignment horizontal="left" vertical="top" wrapText="1"/>
    </xf>
    <xf numFmtId="49" fontId="5" fillId="0" borderId="24" xfId="0" applyNumberFormat="1" applyFont="1" applyFill="1" applyBorder="1" applyAlignment="1">
      <alignment vertical="top" wrapText="1"/>
    </xf>
    <xf numFmtId="3" fontId="15" fillId="0" borderId="25" xfId="0" applyNumberFormat="1" applyFont="1" applyFill="1" applyBorder="1" applyAlignment="1">
      <alignment vertical="top" wrapText="1"/>
    </xf>
    <xf numFmtId="0" fontId="5" fillId="0" borderId="19" xfId="0" applyFont="1" applyFill="1" applyBorder="1" applyAlignment="1">
      <alignment vertical="top" wrapText="1"/>
    </xf>
    <xf numFmtId="0" fontId="5" fillId="0" borderId="0" xfId="0" applyFont="1" applyFill="1" applyAlignment="1">
      <alignment vertical="top"/>
    </xf>
    <xf numFmtId="49" fontId="5" fillId="0" borderId="18" xfId="0" applyNumberFormat="1" applyFont="1" applyFill="1" applyBorder="1" applyAlignment="1">
      <alignment vertical="top" wrapText="1"/>
    </xf>
    <xf numFmtId="0" fontId="5" fillId="0" borderId="0" xfId="0" applyFont="1" applyFill="1" applyBorder="1" applyAlignment="1">
      <alignment vertical="top" wrapText="1"/>
    </xf>
    <xf numFmtId="183" fontId="15" fillId="0" borderId="13" xfId="0" applyNumberFormat="1" applyFont="1" applyFill="1" applyBorder="1" applyAlignment="1">
      <alignment horizontal="right" vertical="top"/>
    </xf>
    <xf numFmtId="183" fontId="15" fillId="0" borderId="13" xfId="0" applyNumberFormat="1" applyFont="1" applyFill="1" applyBorder="1" applyAlignment="1">
      <alignment horizontal="right" vertical="top" wrapText="1"/>
    </xf>
    <xf numFmtId="182" fontId="15" fillId="0" borderId="0" xfId="0" applyNumberFormat="1" applyFont="1" applyFill="1" applyBorder="1" applyAlignment="1">
      <alignment horizontal="right" vertical="top" wrapText="1"/>
    </xf>
    <xf numFmtId="183" fontId="15" fillId="0" borderId="12" xfId="0" applyNumberFormat="1" applyFont="1" applyFill="1" applyBorder="1" applyAlignment="1">
      <alignment horizontal="right" vertical="top" wrapText="1"/>
    </xf>
    <xf numFmtId="183" fontId="15" fillId="0" borderId="19" xfId="0" applyNumberFormat="1" applyFont="1" applyFill="1" applyBorder="1" applyAlignment="1">
      <alignment horizontal="right" vertical="top" wrapText="1"/>
    </xf>
    <xf numFmtId="10" fontId="15" fillId="0" borderId="13" xfId="0" applyNumberFormat="1" applyFont="1" applyFill="1" applyBorder="1" applyAlignment="1">
      <alignment horizontal="right" vertical="top"/>
    </xf>
    <xf numFmtId="0" fontId="5" fillId="0" borderId="13" xfId="0" applyFont="1" applyFill="1" applyBorder="1" applyAlignment="1">
      <alignment horizontal="left" vertical="top" wrapText="1"/>
    </xf>
    <xf numFmtId="3" fontId="16" fillId="0" borderId="15" xfId="0" applyNumberFormat="1" applyFont="1" applyFill="1" applyBorder="1" applyAlignment="1">
      <alignment horizontal="right" vertical="center"/>
    </xf>
    <xf numFmtId="3" fontId="16" fillId="0" borderId="15" xfId="0" applyNumberFormat="1" applyFont="1" applyFill="1" applyBorder="1" applyAlignment="1">
      <alignment vertical="center"/>
    </xf>
    <xf numFmtId="10" fontId="16" fillId="0" borderId="15" xfId="0" applyNumberFormat="1" applyFont="1" applyFill="1" applyBorder="1" applyAlignment="1">
      <alignment horizontal="right" vertical="center"/>
    </xf>
    <xf numFmtId="0" fontId="4" fillId="0" borderId="15" xfId="0" applyFont="1" applyFill="1" applyBorder="1" applyAlignment="1">
      <alignment horizontal="left" vertical="center"/>
    </xf>
    <xf numFmtId="49" fontId="5" fillId="0" borderId="27" xfId="0" applyNumberFormat="1" applyFont="1" applyFill="1" applyBorder="1" applyAlignment="1">
      <alignment horizontal="left" vertical="top"/>
    </xf>
    <xf numFmtId="49" fontId="5" fillId="0" borderId="31" xfId="0" applyNumberFormat="1" applyFont="1" applyFill="1" applyBorder="1" applyAlignment="1">
      <alignment horizontal="left" vertical="top" wrapText="1"/>
    </xf>
    <xf numFmtId="3" fontId="15" fillId="0" borderId="23" xfId="0" applyNumberFormat="1" applyFont="1" applyFill="1" applyBorder="1" applyAlignment="1">
      <alignment horizontal="right" vertical="top" wrapText="1"/>
    </xf>
    <xf numFmtId="3" fontId="15" fillId="0" borderId="23" xfId="0" applyNumberFormat="1" applyFont="1" applyFill="1" applyBorder="1" applyAlignment="1">
      <alignment vertical="top"/>
    </xf>
    <xf numFmtId="10" fontId="15" fillId="0" borderId="23" xfId="42" applyNumberFormat="1" applyFont="1" applyFill="1" applyBorder="1" applyAlignment="1">
      <alignment horizontal="right" vertical="top"/>
    </xf>
    <xf numFmtId="0" fontId="5" fillId="0" borderId="22" xfId="0" applyFont="1" applyFill="1" applyBorder="1" applyAlignment="1">
      <alignment horizontal="left" vertical="top" wrapText="1"/>
    </xf>
    <xf numFmtId="49" fontId="5" fillId="0" borderId="28" xfId="0" applyNumberFormat="1" applyFont="1" applyFill="1" applyBorder="1" applyAlignment="1">
      <alignment horizontal="left" vertical="top"/>
    </xf>
    <xf numFmtId="49" fontId="5" fillId="0" borderId="32" xfId="0" applyNumberFormat="1" applyFont="1" applyFill="1" applyBorder="1" applyAlignment="1">
      <alignment horizontal="left" vertical="top" wrapText="1"/>
    </xf>
    <xf numFmtId="3" fontId="15" fillId="0" borderId="30" xfId="0" applyNumberFormat="1" applyFont="1" applyFill="1" applyBorder="1" applyAlignment="1">
      <alignment horizontal="right" vertical="top" wrapText="1"/>
    </xf>
    <xf numFmtId="3" fontId="15" fillId="0" borderId="30" xfId="0" applyNumberFormat="1" applyFont="1" applyFill="1" applyBorder="1" applyAlignment="1">
      <alignment vertical="top"/>
    </xf>
    <xf numFmtId="10" fontId="15" fillId="0" borderId="30" xfId="42" applyNumberFormat="1" applyFont="1" applyFill="1" applyBorder="1" applyAlignment="1">
      <alignment horizontal="right" vertical="top"/>
    </xf>
    <xf numFmtId="0" fontId="5" fillId="0" borderId="20" xfId="0" applyFont="1" applyFill="1" applyBorder="1" applyAlignment="1">
      <alignment horizontal="left" vertical="top" wrapText="1"/>
    </xf>
    <xf numFmtId="184" fontId="5" fillId="0" borderId="33" xfId="33" applyNumberFormat="1" applyFont="1" applyFill="1" applyBorder="1" applyAlignment="1">
      <alignment horizontal="left" vertical="top" wrapText="1"/>
      <protection/>
    </xf>
    <xf numFmtId="181" fontId="15" fillId="0" borderId="15" xfId="37" applyNumberFormat="1" applyFont="1" applyFill="1" applyBorder="1" applyAlignment="1">
      <alignment horizontal="right" vertical="top" wrapText="1"/>
    </xf>
    <xf numFmtId="182" fontId="15" fillId="0" borderId="15" xfId="34" applyNumberFormat="1" applyFont="1" applyFill="1" applyBorder="1" applyAlignment="1">
      <alignment horizontal="right" vertical="top" wrapText="1"/>
      <protection/>
    </xf>
    <xf numFmtId="182" fontId="15" fillId="0" borderId="15" xfId="36" applyNumberFormat="1" applyFont="1" applyFill="1" applyBorder="1" applyAlignment="1">
      <alignment horizontal="right" vertical="top" wrapText="1"/>
    </xf>
    <xf numFmtId="183" fontId="15" fillId="0" borderId="15" xfId="36" applyNumberFormat="1" applyFont="1" applyFill="1" applyBorder="1" applyAlignment="1">
      <alignment horizontal="right" vertical="top" wrapText="1"/>
    </xf>
    <xf numFmtId="183" fontId="15" fillId="0" borderId="15" xfId="0" applyNumberFormat="1" applyFont="1" applyFill="1" applyBorder="1" applyAlignment="1">
      <alignment vertical="top" wrapText="1"/>
    </xf>
    <xf numFmtId="182" fontId="15" fillId="0" borderId="15" xfId="0" applyNumberFormat="1" applyFont="1" applyFill="1" applyBorder="1" applyAlignment="1">
      <alignment horizontal="right" vertical="top" wrapText="1"/>
    </xf>
    <xf numFmtId="10" fontId="15" fillId="0" borderId="15" xfId="0" applyNumberFormat="1" applyFont="1" applyFill="1" applyBorder="1" applyAlignment="1">
      <alignment horizontal="right" vertical="top" wrapText="1"/>
    </xf>
    <xf numFmtId="183" fontId="5" fillId="0" borderId="22" xfId="37" applyNumberFormat="1" applyFont="1" applyFill="1" applyBorder="1" applyAlignment="1">
      <alignment horizontal="left" vertical="top" wrapText="1"/>
    </xf>
    <xf numFmtId="184" fontId="5" fillId="0" borderId="34" xfId="33" applyNumberFormat="1" applyFont="1" applyFill="1" applyBorder="1" applyAlignment="1">
      <alignment horizontal="left" vertical="top" wrapText="1"/>
      <protection/>
    </xf>
    <xf numFmtId="181" fontId="15" fillId="0" borderId="16" xfId="37" applyNumberFormat="1" applyFont="1" applyFill="1" applyBorder="1" applyAlignment="1">
      <alignment horizontal="right" vertical="top" wrapText="1"/>
    </xf>
    <xf numFmtId="182" fontId="15" fillId="0" borderId="16" xfId="34" applyNumberFormat="1" applyFont="1" applyFill="1" applyBorder="1" applyAlignment="1">
      <alignment horizontal="right" vertical="top" wrapText="1"/>
      <protection/>
    </xf>
    <xf numFmtId="182" fontId="15" fillId="0" borderId="16" xfId="36" applyNumberFormat="1" applyFont="1" applyFill="1" applyBorder="1" applyAlignment="1">
      <alignment horizontal="right" vertical="top" wrapText="1"/>
    </xf>
    <xf numFmtId="183" fontId="15" fillId="0" borderId="16" xfId="36" applyNumberFormat="1" applyFont="1" applyFill="1" applyBorder="1" applyAlignment="1">
      <alignment horizontal="right" vertical="top" wrapText="1"/>
    </xf>
    <xf numFmtId="183" fontId="15" fillId="0" borderId="16" xfId="0" applyNumberFormat="1" applyFont="1" applyFill="1" applyBorder="1" applyAlignment="1">
      <alignment vertical="top" wrapText="1"/>
    </xf>
    <xf numFmtId="182" fontId="15" fillId="0" borderId="16" xfId="0" applyNumberFormat="1" applyFont="1" applyFill="1" applyBorder="1" applyAlignment="1">
      <alignment horizontal="right" vertical="top" wrapText="1"/>
    </xf>
    <xf numFmtId="10" fontId="15" fillId="0" borderId="16" xfId="0" applyNumberFormat="1" applyFont="1" applyFill="1" applyBorder="1" applyAlignment="1">
      <alignment horizontal="right" vertical="top" wrapText="1"/>
    </xf>
    <xf numFmtId="183" fontId="5" fillId="0" borderId="20" xfId="37" applyNumberFormat="1" applyFont="1" applyFill="1" applyBorder="1" applyAlignment="1">
      <alignment horizontal="left" vertical="top" wrapText="1"/>
    </xf>
    <xf numFmtId="3" fontId="16" fillId="0" borderId="27" xfId="0" applyNumberFormat="1" applyFont="1" applyFill="1" applyBorder="1" applyAlignment="1">
      <alignment horizontal="center" vertical="center"/>
    </xf>
    <xf numFmtId="10" fontId="16" fillId="0" borderId="15" xfId="0" applyNumberFormat="1" applyFont="1" applyFill="1" applyBorder="1" applyAlignment="1">
      <alignment horizontal="center" vertical="center" wrapText="1"/>
    </xf>
    <xf numFmtId="3" fontId="16" fillId="0" borderId="27" xfId="0" applyNumberFormat="1" applyFont="1" applyFill="1" applyBorder="1" applyAlignment="1">
      <alignment horizontal="right" vertical="center"/>
    </xf>
    <xf numFmtId="10" fontId="16" fillId="0" borderId="15" xfId="42" applyNumberFormat="1" applyFont="1" applyFill="1" applyBorder="1" applyAlignment="1">
      <alignment vertical="center"/>
    </xf>
    <xf numFmtId="183" fontId="15" fillId="0" borderId="22" xfId="0" applyNumberFormat="1" applyFont="1" applyFill="1" applyBorder="1" applyAlignment="1">
      <alignment horizontal="right" vertical="top" wrapText="1"/>
    </xf>
    <xf numFmtId="10" fontId="15" fillId="0" borderId="15" xfId="0" applyNumberFormat="1" applyFont="1" applyFill="1" applyBorder="1" applyAlignment="1">
      <alignment horizontal="right" vertical="top"/>
    </xf>
    <xf numFmtId="0" fontId="5" fillId="0" borderId="15" xfId="0" applyFont="1" applyFill="1" applyBorder="1" applyAlignment="1">
      <alignment horizontal="left" vertical="top" wrapText="1"/>
    </xf>
    <xf numFmtId="0" fontId="5" fillId="0" borderId="14" xfId="0" applyFont="1" applyFill="1" applyBorder="1" applyAlignment="1">
      <alignment vertical="top" wrapText="1"/>
    </xf>
    <xf numFmtId="183" fontId="15" fillId="0" borderId="16" xfId="0" applyNumberFormat="1" applyFont="1" applyFill="1" applyBorder="1" applyAlignment="1">
      <alignment horizontal="right" vertical="top"/>
    </xf>
    <xf numFmtId="183" fontId="15" fillId="0" borderId="16" xfId="0" applyNumberFormat="1" applyFont="1" applyFill="1" applyBorder="1" applyAlignment="1">
      <alignment horizontal="right" vertical="top" wrapText="1"/>
    </xf>
    <xf numFmtId="182" fontId="15" fillId="0" borderId="14" xfId="0" applyNumberFormat="1" applyFont="1" applyFill="1" applyBorder="1" applyAlignment="1">
      <alignment horizontal="right" vertical="top" wrapText="1"/>
    </xf>
    <xf numFmtId="183" fontId="15" fillId="0" borderId="17" xfId="0" applyNumberFormat="1" applyFont="1" applyFill="1" applyBorder="1" applyAlignment="1">
      <alignment horizontal="right" vertical="top" wrapText="1"/>
    </xf>
    <xf numFmtId="183" fontId="15" fillId="0" borderId="20" xfId="0" applyNumberFormat="1" applyFont="1" applyFill="1" applyBorder="1" applyAlignment="1">
      <alignment horizontal="right" vertical="top" wrapText="1"/>
    </xf>
    <xf numFmtId="10" fontId="15" fillId="0" borderId="16" xfId="0" applyNumberFormat="1" applyFont="1" applyFill="1" applyBorder="1" applyAlignment="1">
      <alignment horizontal="right" vertical="top"/>
    </xf>
    <xf numFmtId="0" fontId="5" fillId="0" borderId="16" xfId="0" applyFont="1" applyFill="1" applyBorder="1" applyAlignment="1">
      <alignment horizontal="left" vertical="top" wrapText="1"/>
    </xf>
    <xf numFmtId="49" fontId="3" fillId="0" borderId="27" xfId="0" applyNumberFormat="1" applyFont="1" applyFill="1" applyBorder="1" applyAlignment="1">
      <alignment horizontal="left" vertical="top"/>
    </xf>
    <xf numFmtId="0" fontId="5" fillId="0" borderId="31" xfId="0" applyFont="1" applyFill="1" applyBorder="1" applyAlignment="1">
      <alignment horizontal="left" vertical="top" wrapText="1"/>
    </xf>
    <xf numFmtId="3" fontId="15" fillId="0" borderId="23" xfId="36" applyNumberFormat="1" applyFont="1" applyFill="1" applyBorder="1" applyAlignment="1">
      <alignment horizontal="right" vertical="top" shrinkToFit="1"/>
    </xf>
    <xf numFmtId="38" fontId="15" fillId="0" borderId="23" xfId="0" applyNumberFormat="1" applyFont="1" applyFill="1" applyBorder="1" applyAlignment="1">
      <alignment vertical="top" wrapText="1"/>
    </xf>
    <xf numFmtId="38" fontId="15" fillId="0" borderId="23" xfId="0" applyNumberFormat="1" applyFont="1" applyFill="1" applyBorder="1" applyAlignment="1">
      <alignment vertical="top"/>
    </xf>
    <xf numFmtId="38" fontId="15" fillId="0" borderId="23" xfId="0" applyNumberFormat="1" applyFont="1" applyFill="1" applyBorder="1" applyAlignment="1">
      <alignment horizontal="right" vertical="top" wrapText="1"/>
    </xf>
    <xf numFmtId="10" fontId="15" fillId="0" borderId="23" xfId="0" applyNumberFormat="1" applyFont="1" applyFill="1" applyBorder="1" applyAlignment="1">
      <alignment horizontal="right" vertical="top" wrapText="1"/>
    </xf>
    <xf numFmtId="10" fontId="5" fillId="0" borderId="22" xfId="0" applyNumberFormat="1" applyFont="1" applyFill="1" applyBorder="1" applyAlignment="1">
      <alignment vertical="top" wrapText="1"/>
    </xf>
    <xf numFmtId="49" fontId="3" fillId="0" borderId="28" xfId="0" applyNumberFormat="1" applyFont="1" applyFill="1" applyBorder="1" applyAlignment="1">
      <alignment horizontal="left" vertical="top"/>
    </xf>
    <xf numFmtId="0" fontId="5" fillId="0" borderId="32" xfId="0" applyFont="1" applyFill="1" applyBorder="1" applyAlignment="1">
      <alignment horizontal="left" vertical="top" wrapText="1"/>
    </xf>
    <xf numFmtId="3" fontId="15" fillId="0" borderId="30" xfId="36" applyNumberFormat="1" applyFont="1" applyFill="1" applyBorder="1" applyAlignment="1">
      <alignment horizontal="right" vertical="top" shrinkToFit="1"/>
    </xf>
    <xf numFmtId="38" fontId="15" fillId="0" borderId="30" xfId="0" applyNumberFormat="1" applyFont="1" applyFill="1" applyBorder="1" applyAlignment="1">
      <alignment vertical="top" wrapText="1"/>
    </xf>
    <xf numFmtId="38" fontId="15" fillId="0" borderId="30" xfId="0" applyNumberFormat="1" applyFont="1" applyFill="1" applyBorder="1" applyAlignment="1">
      <alignment vertical="top"/>
    </xf>
    <xf numFmtId="38" fontId="15" fillId="0" borderId="30" xfId="0" applyNumberFormat="1" applyFont="1" applyFill="1" applyBorder="1" applyAlignment="1">
      <alignment horizontal="right" vertical="top" wrapText="1"/>
    </xf>
    <xf numFmtId="10" fontId="15" fillId="0" borderId="30" xfId="0" applyNumberFormat="1" applyFont="1" applyFill="1" applyBorder="1" applyAlignment="1">
      <alignment horizontal="right" vertical="top" wrapText="1"/>
    </xf>
    <xf numFmtId="10" fontId="5" fillId="0" borderId="20" xfId="0" applyNumberFormat="1" applyFont="1" applyFill="1" applyBorder="1" applyAlignment="1">
      <alignment vertical="top" wrapText="1"/>
    </xf>
    <xf numFmtId="10" fontId="16" fillId="0" borderId="11" xfId="0" applyNumberFormat="1" applyFont="1" applyFill="1" applyBorder="1" applyAlignment="1">
      <alignment horizontal="right" vertical="center" wrapText="1"/>
    </xf>
    <xf numFmtId="0" fontId="5" fillId="0" borderId="31" xfId="0" applyFont="1" applyFill="1" applyBorder="1" applyAlignment="1">
      <alignment vertical="top" wrapText="1"/>
    </xf>
    <xf numFmtId="183" fontId="15" fillId="0" borderId="23" xfId="0" applyNumberFormat="1" applyFont="1" applyFill="1" applyBorder="1" applyAlignment="1">
      <alignment vertical="top" wrapText="1"/>
    </xf>
    <xf numFmtId="10" fontId="15" fillId="0" borderId="23" xfId="0" applyNumberFormat="1" applyFont="1" applyFill="1" applyBorder="1" applyAlignment="1">
      <alignment vertical="top" wrapText="1"/>
    </xf>
    <xf numFmtId="183" fontId="5" fillId="0" borderId="23" xfId="0" applyNumberFormat="1" applyFont="1" applyFill="1" applyBorder="1" applyAlignment="1">
      <alignment horizontal="left" vertical="top" wrapText="1"/>
    </xf>
    <xf numFmtId="0" fontId="5" fillId="0" borderId="32" xfId="0" applyFont="1" applyFill="1" applyBorder="1" applyAlignment="1">
      <alignment vertical="top" wrapText="1"/>
    </xf>
    <xf numFmtId="183" fontId="15" fillId="0" borderId="30" xfId="0" applyNumberFormat="1" applyFont="1" applyFill="1" applyBorder="1" applyAlignment="1">
      <alignment vertical="top" wrapText="1"/>
    </xf>
    <xf numFmtId="10" fontId="15" fillId="0" borderId="30" xfId="0" applyNumberFormat="1" applyFont="1" applyFill="1" applyBorder="1" applyAlignment="1">
      <alignment vertical="top" wrapText="1"/>
    </xf>
    <xf numFmtId="183" fontId="5" fillId="0" borderId="30" xfId="0" applyNumberFormat="1" applyFont="1" applyFill="1" applyBorder="1" applyAlignment="1">
      <alignment horizontal="left" vertical="top" wrapText="1"/>
    </xf>
    <xf numFmtId="0" fontId="5" fillId="0" borderId="33" xfId="0" applyFont="1" applyFill="1" applyBorder="1" applyAlignment="1">
      <alignment horizontal="left" vertical="top" wrapText="1"/>
    </xf>
    <xf numFmtId="181" fontId="15" fillId="0" borderId="15" xfId="36" applyNumberFormat="1" applyFont="1" applyFill="1" applyBorder="1" applyAlignment="1">
      <alignment horizontal="right" vertical="top" wrapText="1"/>
    </xf>
    <xf numFmtId="183" fontId="15" fillId="0" borderId="10" xfId="36" applyNumberFormat="1" applyFont="1" applyFill="1" applyBorder="1" applyAlignment="1">
      <alignment vertical="top" wrapText="1"/>
    </xf>
    <xf numFmtId="183" fontId="15" fillId="0" borderId="29" xfId="36" applyNumberFormat="1" applyFont="1" applyFill="1" applyBorder="1" applyAlignment="1">
      <alignment vertical="top"/>
    </xf>
    <xf numFmtId="183" fontId="15" fillId="0" borderId="23" xfId="36" applyNumberFormat="1" applyFont="1" applyFill="1" applyBorder="1" applyAlignment="1">
      <alignment vertical="top"/>
    </xf>
    <xf numFmtId="183" fontId="15" fillId="0" borderId="33" xfId="0" applyNumberFormat="1" applyFont="1" applyFill="1" applyBorder="1" applyAlignment="1">
      <alignment vertical="top"/>
    </xf>
    <xf numFmtId="10" fontId="15" fillId="0" borderId="15" xfId="42" applyNumberFormat="1" applyFont="1" applyFill="1" applyBorder="1" applyAlignment="1">
      <alignment vertical="top"/>
    </xf>
    <xf numFmtId="0" fontId="5" fillId="0" borderId="15" xfId="0" applyFont="1" applyFill="1" applyBorder="1" applyAlignment="1">
      <alignment vertical="top" wrapText="1"/>
    </xf>
    <xf numFmtId="0" fontId="5" fillId="0" borderId="34" xfId="0" applyFont="1" applyFill="1" applyBorder="1" applyAlignment="1">
      <alignment horizontal="left" vertical="top" wrapText="1"/>
    </xf>
    <xf numFmtId="181" fontId="15" fillId="0" borderId="16" xfId="36" applyNumberFormat="1" applyFont="1" applyFill="1" applyBorder="1" applyAlignment="1">
      <alignment horizontal="right" vertical="top" wrapText="1"/>
    </xf>
    <xf numFmtId="183" fontId="15" fillId="0" borderId="14" xfId="36" applyNumberFormat="1" applyFont="1" applyFill="1" applyBorder="1" applyAlignment="1">
      <alignment vertical="top" wrapText="1"/>
    </xf>
    <xf numFmtId="183" fontId="15" fillId="0" borderId="17" xfId="36" applyNumberFormat="1" applyFont="1" applyFill="1" applyBorder="1" applyAlignment="1">
      <alignment vertical="top"/>
    </xf>
    <xf numFmtId="183" fontId="15" fillId="0" borderId="30" xfId="36" applyNumberFormat="1" applyFont="1" applyFill="1" applyBorder="1" applyAlignment="1">
      <alignment vertical="top"/>
    </xf>
    <xf numFmtId="183" fontId="15" fillId="0" borderId="34" xfId="0" applyNumberFormat="1" applyFont="1" applyFill="1" applyBorder="1" applyAlignment="1">
      <alignment vertical="top"/>
    </xf>
    <xf numFmtId="10" fontId="15" fillId="0" borderId="16" xfId="42" applyNumberFormat="1" applyFont="1" applyFill="1" applyBorder="1" applyAlignment="1">
      <alignment vertical="top"/>
    </xf>
    <xf numFmtId="0" fontId="5" fillId="0" borderId="16" xfId="0" applyFont="1" applyFill="1" applyBorder="1" applyAlignment="1">
      <alignment vertical="top" wrapText="1"/>
    </xf>
    <xf numFmtId="0" fontId="15" fillId="0" borderId="35" xfId="0" applyFont="1" applyFill="1" applyBorder="1" applyAlignment="1">
      <alignment horizontal="right" vertical="top"/>
    </xf>
    <xf numFmtId="0" fontId="15" fillId="0" borderId="11" xfId="0" applyFont="1" applyFill="1" applyBorder="1" applyAlignment="1">
      <alignment horizontal="right" vertical="top"/>
    </xf>
    <xf numFmtId="0" fontId="15" fillId="0" borderId="36" xfId="0" applyFont="1" applyFill="1" applyBorder="1" applyAlignment="1">
      <alignment horizontal="right" vertical="top"/>
    </xf>
    <xf numFmtId="0" fontId="15" fillId="0" borderId="37" xfId="0" applyFont="1" applyFill="1" applyBorder="1" applyAlignment="1">
      <alignment horizontal="right" vertical="top"/>
    </xf>
    <xf numFmtId="0" fontId="15" fillId="0" borderId="21" xfId="0" applyFont="1" applyFill="1" applyBorder="1" applyAlignment="1">
      <alignment horizontal="right" vertical="top"/>
    </xf>
    <xf numFmtId="0" fontId="3" fillId="0" borderId="11" xfId="0" applyFont="1" applyFill="1" applyBorder="1" applyAlignment="1">
      <alignment horizontal="left" vertical="top" wrapText="1"/>
    </xf>
    <xf numFmtId="0" fontId="6" fillId="0" borderId="35" xfId="0" applyFont="1" applyFill="1" applyBorder="1" applyAlignment="1">
      <alignment vertical="center" wrapText="1"/>
    </xf>
    <xf numFmtId="0" fontId="5" fillId="0" borderId="38" xfId="0" applyFont="1" applyFill="1" applyBorder="1" applyAlignment="1">
      <alignment vertical="center" wrapText="1"/>
    </xf>
    <xf numFmtId="0" fontId="6" fillId="0" borderId="27"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10" xfId="0" applyFont="1" applyFill="1" applyBorder="1" applyAlignment="1">
      <alignment horizontal="right" vertical="center"/>
    </xf>
    <xf numFmtId="0" fontId="3" fillId="0" borderId="0" xfId="0" applyFont="1" applyFill="1" applyAlignment="1">
      <alignment horizontal="left" vertical="center"/>
    </xf>
    <xf numFmtId="0" fontId="1" fillId="0" borderId="0" xfId="0" applyFont="1" applyFill="1" applyAlignment="1">
      <alignment horizontal="left" vertical="center"/>
    </xf>
    <xf numFmtId="0" fontId="13" fillId="0" borderId="0" xfId="0" applyFont="1" applyFill="1" applyAlignment="1">
      <alignment horizontal="left" vertical="center"/>
    </xf>
    <xf numFmtId="0" fontId="1" fillId="0" borderId="0" xfId="0" applyFont="1" applyFill="1" applyAlignment="1">
      <alignment vertical="center" wrapText="1"/>
    </xf>
    <xf numFmtId="0" fontId="3" fillId="0" borderId="0" xfId="0" applyFont="1" applyFill="1" applyAlignment="1">
      <alignment vertical="center" wrapText="1"/>
    </xf>
    <xf numFmtId="0" fontId="1" fillId="0" borderId="0" xfId="0" applyFont="1" applyFill="1" applyAlignment="1">
      <alignment vertical="top" wrapText="1"/>
    </xf>
    <xf numFmtId="0" fontId="3" fillId="0" borderId="0" xfId="0" applyFont="1" applyFill="1" applyBorder="1" applyAlignment="1">
      <alignment horizontal="left" vertical="center" wrapText="1"/>
    </xf>
    <xf numFmtId="0" fontId="11"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35"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8" xfId="0" applyFont="1" applyFill="1" applyBorder="1" applyAlignment="1">
      <alignment vertical="center" wrapText="1"/>
    </xf>
    <xf numFmtId="0" fontId="6" fillId="0" borderId="34" xfId="0" applyFont="1" applyFill="1" applyBorder="1" applyAlignment="1">
      <alignment vertical="center" wrapText="1"/>
    </xf>
    <xf numFmtId="0" fontId="6" fillId="0" borderId="18" xfId="0" applyFont="1" applyFill="1" applyBorder="1" applyAlignment="1">
      <alignment vertical="center" wrapText="1"/>
    </xf>
    <xf numFmtId="0" fontId="6" fillId="0" borderId="26" xfId="0" applyFont="1" applyFill="1" applyBorder="1" applyAlignment="1">
      <alignment vertical="center" wrapText="1"/>
    </xf>
    <xf numFmtId="0" fontId="10" fillId="0" borderId="0" xfId="0" applyFont="1" applyFill="1" applyAlignment="1">
      <alignment horizontal="center" vertical="center"/>
    </xf>
    <xf numFmtId="0" fontId="9" fillId="0" borderId="0" xfId="0" applyFont="1" applyFill="1" applyAlignment="1">
      <alignment horizontal="center" vertical="center"/>
    </xf>
    <xf numFmtId="0" fontId="7" fillId="0" borderId="0" xfId="0" applyFont="1" applyFill="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6" fillId="0" borderId="16" xfId="0" applyFont="1" applyFill="1" applyBorder="1" applyAlignment="1">
      <alignment vertical="center" wrapText="1"/>
    </xf>
    <xf numFmtId="0" fontId="5" fillId="0" borderId="16" xfId="0" applyFont="1" applyFill="1" applyBorder="1" applyAlignment="1">
      <alignment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4" xfId="34"/>
    <cellStyle name="一般 5" xfId="35"/>
    <cellStyle name="Comma" xfId="36"/>
    <cellStyle name="千分位 2"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96"/>
  <sheetViews>
    <sheetView tabSelected="1" zoomScaleSheetLayoutView="87" zoomScalePageLayoutView="0" workbookViewId="0" topLeftCell="A1">
      <selection activeCell="M7" sqref="M7"/>
    </sheetView>
  </sheetViews>
  <sheetFormatPr defaultColWidth="9.00390625" defaultRowHeight="16.5"/>
  <cols>
    <col min="1" max="1" width="3.875" style="1" customWidth="1"/>
    <col min="2" max="2" width="17.50390625" style="1" customWidth="1"/>
    <col min="3" max="3" width="13.625" style="1" customWidth="1"/>
    <col min="4" max="7" width="12.25390625" style="1" customWidth="1"/>
    <col min="8" max="8" width="13.25390625" style="1" customWidth="1"/>
    <col min="9" max="9" width="10.125" style="1" customWidth="1"/>
    <col min="10" max="10" width="21.00390625" style="1" customWidth="1"/>
    <col min="11" max="16384" width="9.00390625" style="1" customWidth="1"/>
  </cols>
  <sheetData>
    <row r="1" spans="1:10" ht="30" customHeight="1">
      <c r="A1" s="227" t="s">
        <v>26</v>
      </c>
      <c r="B1" s="228"/>
      <c r="C1" s="228"/>
      <c r="D1" s="228"/>
      <c r="E1" s="228"/>
      <c r="F1" s="228"/>
      <c r="G1" s="228"/>
      <c r="H1" s="228"/>
      <c r="I1" s="228"/>
      <c r="J1" s="228"/>
    </row>
    <row r="2" spans="1:10" ht="26.25" customHeight="1">
      <c r="A2" s="226" t="s">
        <v>25</v>
      </c>
      <c r="B2" s="217"/>
      <c r="C2" s="217"/>
      <c r="D2" s="217"/>
      <c r="E2" s="217"/>
      <c r="F2" s="217"/>
      <c r="G2" s="217"/>
      <c r="H2" s="217"/>
      <c r="I2" s="217"/>
      <c r="J2" s="217"/>
    </row>
    <row r="3" spans="1:10" ht="24" customHeight="1">
      <c r="A3" s="216" t="s">
        <v>249</v>
      </c>
      <c r="B3" s="217"/>
      <c r="C3" s="217"/>
      <c r="D3" s="217"/>
      <c r="E3" s="217"/>
      <c r="F3" s="217"/>
      <c r="G3" s="217"/>
      <c r="H3" s="217"/>
      <c r="I3" s="217"/>
      <c r="J3" s="217"/>
    </row>
    <row r="4" spans="1:10" ht="36" customHeight="1">
      <c r="A4" s="212" t="s">
        <v>42</v>
      </c>
      <c r="B4" s="213"/>
      <c r="C4" s="213"/>
      <c r="D4" s="213"/>
      <c r="E4" s="213"/>
      <c r="F4" s="213"/>
      <c r="G4" s="213"/>
      <c r="H4" s="213"/>
      <c r="I4" s="213"/>
      <c r="J4" s="213"/>
    </row>
    <row r="5" ht="36" customHeight="1">
      <c r="A5" s="2" t="s">
        <v>332</v>
      </c>
    </row>
    <row r="6" ht="36" customHeight="1">
      <c r="A6" s="2" t="s">
        <v>0</v>
      </c>
    </row>
    <row r="7" spans="1:10" ht="59.25" customHeight="1">
      <c r="A7" s="212" t="s">
        <v>44</v>
      </c>
      <c r="B7" s="218"/>
      <c r="C7" s="218"/>
      <c r="D7" s="218"/>
      <c r="E7" s="218"/>
      <c r="F7" s="218"/>
      <c r="G7" s="218"/>
      <c r="H7" s="218"/>
      <c r="I7" s="218"/>
      <c r="J7" s="218"/>
    </row>
    <row r="8" spans="1:10" ht="35.25" customHeight="1">
      <c r="A8" s="212" t="s">
        <v>45</v>
      </c>
      <c r="B8" s="218"/>
      <c r="C8" s="218"/>
      <c r="D8" s="218"/>
      <c r="E8" s="218"/>
      <c r="F8" s="218"/>
      <c r="G8" s="218"/>
      <c r="H8" s="218"/>
      <c r="I8" s="218"/>
      <c r="J8" s="218"/>
    </row>
    <row r="9" spans="1:10" ht="27" customHeight="1">
      <c r="A9" s="212" t="s">
        <v>250</v>
      </c>
      <c r="B9" s="213"/>
      <c r="C9" s="213"/>
      <c r="D9" s="213"/>
      <c r="E9" s="213"/>
      <c r="F9" s="213"/>
      <c r="G9" s="213"/>
      <c r="H9" s="213"/>
      <c r="I9" s="213"/>
      <c r="J9" s="213"/>
    </row>
    <row r="10" ht="35.25" customHeight="1">
      <c r="A10" s="2" t="s">
        <v>1</v>
      </c>
    </row>
    <row r="11" spans="1:10" ht="35.25" customHeight="1">
      <c r="A11" s="212" t="s">
        <v>46</v>
      </c>
      <c r="B11" s="218"/>
      <c r="C11" s="218"/>
      <c r="D11" s="218"/>
      <c r="E11" s="218"/>
      <c r="F11" s="218"/>
      <c r="G11" s="218"/>
      <c r="H11" s="218"/>
      <c r="I11" s="218"/>
      <c r="J11" s="218"/>
    </row>
    <row r="12" spans="1:10" ht="35.25" customHeight="1">
      <c r="A12" s="212" t="s">
        <v>231</v>
      </c>
      <c r="B12" s="213"/>
      <c r="C12" s="213"/>
      <c r="D12" s="213"/>
      <c r="E12" s="213"/>
      <c r="F12" s="213"/>
      <c r="G12" s="213"/>
      <c r="H12" s="213"/>
      <c r="I12" s="213"/>
      <c r="J12" s="213"/>
    </row>
    <row r="13" spans="1:10" ht="41.25" customHeight="1">
      <c r="A13" s="4" t="s">
        <v>2</v>
      </c>
      <c r="B13" s="5"/>
      <c r="C13" s="6"/>
      <c r="D13" s="7"/>
      <c r="E13" s="7"/>
      <c r="F13" s="7"/>
      <c r="G13" s="7"/>
      <c r="H13" s="208" t="s">
        <v>3</v>
      </c>
      <c r="I13" s="208"/>
      <c r="J13" s="208"/>
    </row>
    <row r="14" spans="1:10" ht="53.25" customHeight="1">
      <c r="A14" s="229" t="s">
        <v>4</v>
      </c>
      <c r="B14" s="230"/>
      <c r="C14" s="8" t="s">
        <v>11</v>
      </c>
      <c r="D14" s="8" t="s">
        <v>27</v>
      </c>
      <c r="E14" s="8" t="s">
        <v>28</v>
      </c>
      <c r="F14" s="8" t="s">
        <v>29</v>
      </c>
      <c r="G14" s="8" t="s">
        <v>30</v>
      </c>
      <c r="H14" s="8" t="s">
        <v>43</v>
      </c>
      <c r="I14" s="8" t="s">
        <v>31</v>
      </c>
      <c r="J14" s="8" t="s">
        <v>12</v>
      </c>
    </row>
    <row r="15" spans="1:10" ht="34.5" customHeight="1">
      <c r="A15" s="231" t="s">
        <v>5</v>
      </c>
      <c r="B15" s="232"/>
      <c r="C15" s="37"/>
      <c r="D15" s="37"/>
      <c r="E15" s="37"/>
      <c r="F15" s="37"/>
      <c r="G15" s="37"/>
      <c r="H15" s="37"/>
      <c r="I15" s="37"/>
      <c r="J15" s="37"/>
    </row>
    <row r="16" spans="1:10" s="50" customFormat="1" ht="104.25" customHeight="1">
      <c r="A16" s="45" t="s">
        <v>39</v>
      </c>
      <c r="B16" s="46" t="s">
        <v>64</v>
      </c>
      <c r="C16" s="47">
        <v>5548000</v>
      </c>
      <c r="D16" s="47">
        <v>26621</v>
      </c>
      <c r="E16" s="47">
        <v>708839</v>
      </c>
      <c r="F16" s="47"/>
      <c r="G16" s="47"/>
      <c r="H16" s="48">
        <f>SUM(D16:G16)</f>
        <v>735460</v>
      </c>
      <c r="I16" s="49">
        <f>H16/C16</f>
        <v>0.1325630857966835</v>
      </c>
      <c r="J16" s="84" t="s">
        <v>251</v>
      </c>
    </row>
    <row r="17" spans="1:10" s="50" customFormat="1" ht="293.25" customHeight="1">
      <c r="A17" s="45" t="s">
        <v>47</v>
      </c>
      <c r="B17" s="46" t="s">
        <v>65</v>
      </c>
      <c r="C17" s="47">
        <v>13950000</v>
      </c>
      <c r="D17" s="47">
        <v>158000</v>
      </c>
      <c r="E17" s="47">
        <v>2533660</v>
      </c>
      <c r="F17" s="47"/>
      <c r="G17" s="47"/>
      <c r="H17" s="48">
        <f aca="true" t="shared" si="0" ref="H17:H29">SUM(D17:G17)</f>
        <v>2691660</v>
      </c>
      <c r="I17" s="49">
        <f aca="true" t="shared" si="1" ref="I17:I29">H17/C17</f>
        <v>0.19295053763440861</v>
      </c>
      <c r="J17" s="84" t="s">
        <v>264</v>
      </c>
    </row>
    <row r="18" spans="1:10" s="50" customFormat="1" ht="146.25" customHeight="1">
      <c r="A18" s="112" t="s">
        <v>48</v>
      </c>
      <c r="B18" s="113" t="s">
        <v>66</v>
      </c>
      <c r="C18" s="114">
        <v>59025000</v>
      </c>
      <c r="D18" s="114">
        <v>6648848</v>
      </c>
      <c r="E18" s="114">
        <v>16056761</v>
      </c>
      <c r="F18" s="114"/>
      <c r="G18" s="114"/>
      <c r="H18" s="115">
        <f t="shared" si="0"/>
        <v>22705609</v>
      </c>
      <c r="I18" s="116">
        <f t="shared" si="1"/>
        <v>0.3846778314273613</v>
      </c>
      <c r="J18" s="117" t="s">
        <v>252</v>
      </c>
    </row>
    <row r="19" spans="1:10" s="50" customFormat="1" ht="87" customHeight="1">
      <c r="A19" s="118" t="s">
        <v>49</v>
      </c>
      <c r="B19" s="119" t="s">
        <v>67</v>
      </c>
      <c r="C19" s="120">
        <v>23238000</v>
      </c>
      <c r="D19" s="120">
        <v>0</v>
      </c>
      <c r="E19" s="120">
        <v>3775228</v>
      </c>
      <c r="F19" s="120"/>
      <c r="G19" s="120"/>
      <c r="H19" s="121">
        <f t="shared" si="0"/>
        <v>3775228</v>
      </c>
      <c r="I19" s="122">
        <f t="shared" si="1"/>
        <v>0.16245924778380239</v>
      </c>
      <c r="J19" s="123" t="s">
        <v>253</v>
      </c>
    </row>
    <row r="20" spans="1:10" s="50" customFormat="1" ht="60" customHeight="1">
      <c r="A20" s="45" t="s">
        <v>50</v>
      </c>
      <c r="B20" s="46" t="s">
        <v>68</v>
      </c>
      <c r="C20" s="47">
        <v>50000</v>
      </c>
      <c r="D20" s="47">
        <v>0</v>
      </c>
      <c r="E20" s="47">
        <v>0</v>
      </c>
      <c r="F20" s="47"/>
      <c r="G20" s="47"/>
      <c r="H20" s="48">
        <f t="shared" si="0"/>
        <v>0</v>
      </c>
      <c r="I20" s="49">
        <f t="shared" si="1"/>
        <v>0</v>
      </c>
      <c r="J20" s="84" t="s">
        <v>259</v>
      </c>
    </row>
    <row r="21" spans="1:10" s="50" customFormat="1" ht="87.75" customHeight="1">
      <c r="A21" s="45" t="s">
        <v>51</v>
      </c>
      <c r="B21" s="46" t="s">
        <v>69</v>
      </c>
      <c r="C21" s="47">
        <v>260000</v>
      </c>
      <c r="D21" s="47">
        <v>0</v>
      </c>
      <c r="E21" s="47">
        <v>62127</v>
      </c>
      <c r="F21" s="47"/>
      <c r="G21" s="47"/>
      <c r="H21" s="48">
        <f t="shared" si="0"/>
        <v>62127</v>
      </c>
      <c r="I21" s="49">
        <f t="shared" si="1"/>
        <v>0.23895</v>
      </c>
      <c r="J21" s="84" t="s">
        <v>254</v>
      </c>
    </row>
    <row r="22" spans="1:10" s="50" customFormat="1" ht="39.75" customHeight="1">
      <c r="A22" s="45" t="s">
        <v>52</v>
      </c>
      <c r="B22" s="46" t="s">
        <v>70</v>
      </c>
      <c r="C22" s="47">
        <v>18000</v>
      </c>
      <c r="D22" s="47">
        <v>0</v>
      </c>
      <c r="E22" s="47">
        <v>0</v>
      </c>
      <c r="F22" s="47"/>
      <c r="G22" s="47"/>
      <c r="H22" s="48">
        <f t="shared" si="0"/>
        <v>0</v>
      </c>
      <c r="I22" s="49">
        <f t="shared" si="1"/>
        <v>0</v>
      </c>
      <c r="J22" s="84" t="s">
        <v>259</v>
      </c>
    </row>
    <row r="23" spans="1:10" s="50" customFormat="1" ht="52.5" customHeight="1">
      <c r="A23" s="45" t="s">
        <v>53</v>
      </c>
      <c r="B23" s="46" t="s">
        <v>230</v>
      </c>
      <c r="C23" s="47">
        <v>100000</v>
      </c>
      <c r="D23" s="47">
        <v>0</v>
      </c>
      <c r="E23" s="47">
        <v>0</v>
      </c>
      <c r="F23" s="47"/>
      <c r="G23" s="47"/>
      <c r="H23" s="48">
        <f t="shared" si="0"/>
        <v>0</v>
      </c>
      <c r="I23" s="49">
        <f t="shared" si="1"/>
        <v>0</v>
      </c>
      <c r="J23" s="84" t="s">
        <v>260</v>
      </c>
    </row>
    <row r="24" spans="1:10" s="50" customFormat="1" ht="42" customHeight="1">
      <c r="A24" s="45" t="s">
        <v>63</v>
      </c>
      <c r="B24" s="46" t="s">
        <v>71</v>
      </c>
      <c r="C24" s="47">
        <v>1000000</v>
      </c>
      <c r="D24" s="47">
        <v>0</v>
      </c>
      <c r="E24" s="47">
        <v>0</v>
      </c>
      <c r="F24" s="47"/>
      <c r="G24" s="47"/>
      <c r="H24" s="48">
        <f t="shared" si="0"/>
        <v>0</v>
      </c>
      <c r="I24" s="49">
        <f t="shared" si="1"/>
        <v>0</v>
      </c>
      <c r="J24" s="84" t="s">
        <v>255</v>
      </c>
    </row>
    <row r="25" spans="1:10" s="50" customFormat="1" ht="71.25" customHeight="1">
      <c r="A25" s="45" t="s">
        <v>77</v>
      </c>
      <c r="B25" s="46" t="s">
        <v>72</v>
      </c>
      <c r="C25" s="47">
        <v>400000</v>
      </c>
      <c r="D25" s="47">
        <v>0</v>
      </c>
      <c r="E25" s="47">
        <v>0</v>
      </c>
      <c r="F25" s="47"/>
      <c r="G25" s="47"/>
      <c r="H25" s="48">
        <f t="shared" si="0"/>
        <v>0</v>
      </c>
      <c r="I25" s="49">
        <f t="shared" si="1"/>
        <v>0</v>
      </c>
      <c r="J25" s="84" t="s">
        <v>255</v>
      </c>
    </row>
    <row r="26" spans="1:10" s="98" customFormat="1" ht="71.25" customHeight="1">
      <c r="A26" s="45" t="s">
        <v>78</v>
      </c>
      <c r="B26" s="95" t="s">
        <v>73</v>
      </c>
      <c r="C26" s="96">
        <v>150000</v>
      </c>
      <c r="D26" s="96">
        <v>0</v>
      </c>
      <c r="E26" s="96">
        <v>29772</v>
      </c>
      <c r="F26" s="96"/>
      <c r="G26" s="96"/>
      <c r="H26" s="48">
        <f t="shared" si="0"/>
        <v>29772</v>
      </c>
      <c r="I26" s="49">
        <f t="shared" si="1"/>
        <v>0.19848</v>
      </c>
      <c r="J26" s="97" t="s">
        <v>256</v>
      </c>
    </row>
    <row r="27" spans="1:10" s="50" customFormat="1" ht="38.25" customHeight="1">
      <c r="A27" s="45" t="s">
        <v>79</v>
      </c>
      <c r="B27" s="46" t="s">
        <v>74</v>
      </c>
      <c r="C27" s="47">
        <v>5400000</v>
      </c>
      <c r="D27" s="47">
        <v>0</v>
      </c>
      <c r="E27" s="47">
        <v>0</v>
      </c>
      <c r="F27" s="47"/>
      <c r="G27" s="47"/>
      <c r="H27" s="48">
        <f t="shared" si="0"/>
        <v>0</v>
      </c>
      <c r="I27" s="49">
        <f t="shared" si="1"/>
        <v>0</v>
      </c>
      <c r="J27" s="84" t="s">
        <v>257</v>
      </c>
    </row>
    <row r="28" spans="1:10" s="50" customFormat="1" ht="47.25">
      <c r="A28" s="45" t="s">
        <v>80</v>
      </c>
      <c r="B28" s="46" t="s">
        <v>75</v>
      </c>
      <c r="C28" s="47">
        <v>800000</v>
      </c>
      <c r="D28" s="47">
        <v>0</v>
      </c>
      <c r="E28" s="47">
        <v>0</v>
      </c>
      <c r="F28" s="47"/>
      <c r="G28" s="47"/>
      <c r="H28" s="48">
        <f t="shared" si="0"/>
        <v>0</v>
      </c>
      <c r="I28" s="49">
        <f t="shared" si="1"/>
        <v>0</v>
      </c>
      <c r="J28" s="84" t="s">
        <v>258</v>
      </c>
    </row>
    <row r="29" spans="1:10" s="50" customFormat="1" ht="83.25" customHeight="1">
      <c r="A29" s="45" t="s">
        <v>118</v>
      </c>
      <c r="B29" s="46" t="s">
        <v>76</v>
      </c>
      <c r="C29" s="47">
        <v>3400000</v>
      </c>
      <c r="D29" s="47">
        <v>312050</v>
      </c>
      <c r="E29" s="47">
        <v>428249</v>
      </c>
      <c r="F29" s="47"/>
      <c r="G29" s="47"/>
      <c r="H29" s="48">
        <f t="shared" si="0"/>
        <v>740299</v>
      </c>
      <c r="I29" s="49">
        <f t="shared" si="1"/>
        <v>0.217735</v>
      </c>
      <c r="J29" s="84" t="s">
        <v>268</v>
      </c>
    </row>
    <row r="30" spans="1:10" ht="26.25" customHeight="1">
      <c r="A30" s="206" t="s">
        <v>16</v>
      </c>
      <c r="B30" s="207"/>
      <c r="C30" s="108">
        <f>SUM(C16:C29)</f>
        <v>113339000</v>
      </c>
      <c r="D30" s="108">
        <f>SUM(D16:D29)</f>
        <v>7145519</v>
      </c>
      <c r="E30" s="108">
        <f>SUM(E16:E29)</f>
        <v>23594636</v>
      </c>
      <c r="F30" s="108"/>
      <c r="G30" s="108"/>
      <c r="H30" s="109">
        <f>SUM(H16:H29)</f>
        <v>30740155</v>
      </c>
      <c r="I30" s="19">
        <f>H30/C30</f>
        <v>0.2712231006096754</v>
      </c>
      <c r="J30" s="40"/>
    </row>
    <row r="31" spans="1:10" ht="23.25" customHeight="1">
      <c r="A31" s="222" t="s">
        <v>17</v>
      </c>
      <c r="B31" s="223"/>
      <c r="C31" s="20"/>
      <c r="D31" s="20"/>
      <c r="E31" s="30"/>
      <c r="F31" s="21"/>
      <c r="G31" s="93"/>
      <c r="H31" s="38"/>
      <c r="I31" s="20"/>
      <c r="J31" s="41"/>
    </row>
    <row r="32" spans="1:10" s="57" customFormat="1" ht="39" customHeight="1">
      <c r="A32" s="45" t="s">
        <v>40</v>
      </c>
      <c r="B32" s="51" t="s">
        <v>54</v>
      </c>
      <c r="C32" s="52">
        <v>900000</v>
      </c>
      <c r="D32" s="53">
        <v>0</v>
      </c>
      <c r="E32" s="54">
        <v>850000</v>
      </c>
      <c r="F32" s="85"/>
      <c r="G32" s="92"/>
      <c r="H32" s="55">
        <f>SUM(D32:G32)</f>
        <v>850000</v>
      </c>
      <c r="I32" s="56">
        <f>H32/C32</f>
        <v>0.9444444444444444</v>
      </c>
      <c r="J32" s="88" t="s">
        <v>261</v>
      </c>
    </row>
    <row r="33" spans="1:10" s="57" customFormat="1" ht="39.75" customHeight="1">
      <c r="A33" s="45" t="s">
        <v>47</v>
      </c>
      <c r="B33" s="51" t="s">
        <v>55</v>
      </c>
      <c r="C33" s="52">
        <v>3800000</v>
      </c>
      <c r="D33" s="53">
        <v>0</v>
      </c>
      <c r="E33" s="54">
        <v>0</v>
      </c>
      <c r="F33" s="85"/>
      <c r="G33" s="92"/>
      <c r="H33" s="55">
        <f aca="true" t="shared" si="2" ref="H33:H40">SUM(D33:G33)</f>
        <v>0</v>
      </c>
      <c r="I33" s="56">
        <f aca="true" t="shared" si="3" ref="I33:I40">H33/C33</f>
        <v>0</v>
      </c>
      <c r="J33" s="88" t="s">
        <v>265</v>
      </c>
    </row>
    <row r="34" spans="1:10" s="57" customFormat="1" ht="51.75" customHeight="1">
      <c r="A34" s="45" t="s">
        <v>48</v>
      </c>
      <c r="B34" s="51" t="s">
        <v>56</v>
      </c>
      <c r="C34" s="52">
        <v>2900000</v>
      </c>
      <c r="D34" s="53">
        <v>66801</v>
      </c>
      <c r="E34" s="54">
        <v>313161</v>
      </c>
      <c r="F34" s="85"/>
      <c r="G34" s="92"/>
      <c r="H34" s="55">
        <f t="shared" si="2"/>
        <v>379962</v>
      </c>
      <c r="I34" s="56">
        <f t="shared" si="3"/>
        <v>0.13102137931034483</v>
      </c>
      <c r="J34" s="88" t="s">
        <v>263</v>
      </c>
    </row>
    <row r="35" spans="1:10" s="57" customFormat="1" ht="83.25" customHeight="1">
      <c r="A35" s="45" t="s">
        <v>49</v>
      </c>
      <c r="B35" s="51" t="s">
        <v>57</v>
      </c>
      <c r="C35" s="52">
        <v>950000</v>
      </c>
      <c r="D35" s="53">
        <v>0</v>
      </c>
      <c r="E35" s="54">
        <v>0</v>
      </c>
      <c r="F35" s="85"/>
      <c r="G35" s="92"/>
      <c r="H35" s="55">
        <f t="shared" si="2"/>
        <v>0</v>
      </c>
      <c r="I35" s="56">
        <f t="shared" si="3"/>
        <v>0</v>
      </c>
      <c r="J35" s="88" t="s">
        <v>262</v>
      </c>
    </row>
    <row r="36" spans="1:10" s="57" customFormat="1" ht="55.5" customHeight="1">
      <c r="A36" s="112" t="s">
        <v>50</v>
      </c>
      <c r="B36" s="182" t="s">
        <v>58</v>
      </c>
      <c r="C36" s="183">
        <v>2850000</v>
      </c>
      <c r="D36" s="128">
        <v>543874</v>
      </c>
      <c r="E36" s="184">
        <v>64253</v>
      </c>
      <c r="F36" s="185"/>
      <c r="G36" s="186"/>
      <c r="H36" s="187">
        <f t="shared" si="2"/>
        <v>608127</v>
      </c>
      <c r="I36" s="188">
        <f t="shared" si="3"/>
        <v>0.2133778947368421</v>
      </c>
      <c r="J36" s="189" t="s">
        <v>266</v>
      </c>
    </row>
    <row r="37" spans="1:10" s="57" customFormat="1" ht="58.5" customHeight="1">
      <c r="A37" s="118" t="s">
        <v>51</v>
      </c>
      <c r="B37" s="190" t="s">
        <v>59</v>
      </c>
      <c r="C37" s="191">
        <v>3050000</v>
      </c>
      <c r="D37" s="137">
        <v>85000</v>
      </c>
      <c r="E37" s="192">
        <v>144732</v>
      </c>
      <c r="F37" s="193"/>
      <c r="G37" s="194"/>
      <c r="H37" s="195">
        <f t="shared" si="2"/>
        <v>229732</v>
      </c>
      <c r="I37" s="196">
        <f t="shared" si="3"/>
        <v>0.07532196721311475</v>
      </c>
      <c r="J37" s="197" t="s">
        <v>260</v>
      </c>
    </row>
    <row r="38" spans="1:10" s="57" customFormat="1" ht="72" customHeight="1">
      <c r="A38" s="45" t="s">
        <v>52</v>
      </c>
      <c r="B38" s="51" t="s">
        <v>60</v>
      </c>
      <c r="C38" s="52">
        <v>1500000</v>
      </c>
      <c r="D38" s="53">
        <v>0</v>
      </c>
      <c r="E38" s="54">
        <v>0</v>
      </c>
      <c r="F38" s="85"/>
      <c r="G38" s="92"/>
      <c r="H38" s="55">
        <f t="shared" si="2"/>
        <v>0</v>
      </c>
      <c r="I38" s="56">
        <f t="shared" si="3"/>
        <v>0</v>
      </c>
      <c r="J38" s="88" t="s">
        <v>267</v>
      </c>
    </row>
    <row r="39" spans="1:10" s="57" customFormat="1" ht="93.75" customHeight="1">
      <c r="A39" s="45" t="s">
        <v>53</v>
      </c>
      <c r="B39" s="51" t="s">
        <v>61</v>
      </c>
      <c r="C39" s="52">
        <v>657000</v>
      </c>
      <c r="D39" s="53">
        <v>92399</v>
      </c>
      <c r="E39" s="54">
        <v>246389</v>
      </c>
      <c r="F39" s="85"/>
      <c r="G39" s="92"/>
      <c r="H39" s="55">
        <f t="shared" si="2"/>
        <v>338788</v>
      </c>
      <c r="I39" s="56">
        <f t="shared" si="3"/>
        <v>0.5156590563165906</v>
      </c>
      <c r="J39" s="88" t="s">
        <v>254</v>
      </c>
    </row>
    <row r="40" spans="1:10" s="57" customFormat="1" ht="60.75" customHeight="1">
      <c r="A40" s="45" t="s">
        <v>63</v>
      </c>
      <c r="B40" s="51" t="s">
        <v>62</v>
      </c>
      <c r="C40" s="52">
        <v>150000</v>
      </c>
      <c r="D40" s="53">
        <v>0</v>
      </c>
      <c r="E40" s="54">
        <v>0</v>
      </c>
      <c r="F40" s="85"/>
      <c r="G40" s="92"/>
      <c r="H40" s="55">
        <f t="shared" si="2"/>
        <v>0</v>
      </c>
      <c r="I40" s="56">
        <f t="shared" si="3"/>
        <v>0</v>
      </c>
      <c r="J40" s="88" t="s">
        <v>254</v>
      </c>
    </row>
    <row r="41" spans="1:10" ht="23.25" customHeight="1">
      <c r="A41" s="206" t="s">
        <v>15</v>
      </c>
      <c r="B41" s="207"/>
      <c r="C41" s="144">
        <f>SUM(C32:C40)</f>
        <v>16757000</v>
      </c>
      <c r="D41" s="144">
        <f>SUM(D32:D40)</f>
        <v>788074</v>
      </c>
      <c r="E41" s="144">
        <f>SUM(E32:E40)</f>
        <v>1618535</v>
      </c>
      <c r="F41" s="144"/>
      <c r="G41" s="144"/>
      <c r="H41" s="144">
        <f>SUM(H32:H40)</f>
        <v>2406609</v>
      </c>
      <c r="I41" s="145">
        <f>H41/C41</f>
        <v>0.1436181297368264</v>
      </c>
      <c r="J41" s="89"/>
    </row>
    <row r="42" spans="1:10" ht="23.25" customHeight="1">
      <c r="A42" s="224" t="s">
        <v>18</v>
      </c>
      <c r="B42" s="225"/>
      <c r="C42" s="22"/>
      <c r="D42" s="25"/>
      <c r="E42" s="26"/>
      <c r="F42" s="27"/>
      <c r="G42" s="28"/>
      <c r="H42" s="29"/>
      <c r="I42" s="10"/>
      <c r="J42" s="90"/>
    </row>
    <row r="43" spans="1:10" ht="45" customHeight="1">
      <c r="A43" s="45" t="s">
        <v>41</v>
      </c>
      <c r="B43" s="58" t="s">
        <v>81</v>
      </c>
      <c r="C43" s="59">
        <v>1400000</v>
      </c>
      <c r="D43" s="60">
        <v>0</v>
      </c>
      <c r="E43" s="61">
        <v>0</v>
      </c>
      <c r="F43" s="53"/>
      <c r="G43" s="62"/>
      <c r="H43" s="63">
        <f>SUM(D43:G43)</f>
        <v>0</v>
      </c>
      <c r="I43" s="64">
        <f>H43/C43</f>
        <v>0</v>
      </c>
      <c r="J43" s="94" t="s">
        <v>269</v>
      </c>
    </row>
    <row r="44" spans="1:10" ht="43.5" customHeight="1">
      <c r="A44" s="45" t="s">
        <v>47</v>
      </c>
      <c r="B44" s="58" t="s">
        <v>82</v>
      </c>
      <c r="C44" s="59">
        <v>120000</v>
      </c>
      <c r="D44" s="60">
        <v>0</v>
      </c>
      <c r="E44" s="61">
        <v>0</v>
      </c>
      <c r="F44" s="53"/>
      <c r="G44" s="62"/>
      <c r="H44" s="63">
        <f aca="true" t="shared" si="4" ref="H44:H79">SUM(D44:G44)</f>
        <v>0</v>
      </c>
      <c r="I44" s="64">
        <f aca="true" t="shared" si="5" ref="I44:I79">H44/C44</f>
        <v>0</v>
      </c>
      <c r="J44" s="94" t="s">
        <v>269</v>
      </c>
    </row>
    <row r="45" spans="1:10" ht="43.5" customHeight="1">
      <c r="A45" s="45" t="s">
        <v>48</v>
      </c>
      <c r="B45" s="58" t="s">
        <v>83</v>
      </c>
      <c r="C45" s="59">
        <v>80000</v>
      </c>
      <c r="D45" s="60">
        <v>21188</v>
      </c>
      <c r="E45" s="61">
        <v>11458</v>
      </c>
      <c r="F45" s="53"/>
      <c r="G45" s="62"/>
      <c r="H45" s="63">
        <f t="shared" si="4"/>
        <v>32646</v>
      </c>
      <c r="I45" s="64">
        <f t="shared" si="5"/>
        <v>0.408075</v>
      </c>
      <c r="J45" s="94" t="s">
        <v>270</v>
      </c>
    </row>
    <row r="46" spans="1:10" ht="57" customHeight="1">
      <c r="A46" s="45" t="s">
        <v>49</v>
      </c>
      <c r="B46" s="58" t="s">
        <v>84</v>
      </c>
      <c r="C46" s="59">
        <v>20000</v>
      </c>
      <c r="D46" s="60">
        <v>0</v>
      </c>
      <c r="E46" s="61">
        <v>0</v>
      </c>
      <c r="F46" s="53"/>
      <c r="G46" s="62"/>
      <c r="H46" s="63">
        <f t="shared" si="4"/>
        <v>0</v>
      </c>
      <c r="I46" s="64">
        <f t="shared" si="5"/>
        <v>0</v>
      </c>
      <c r="J46" s="94" t="s">
        <v>269</v>
      </c>
    </row>
    <row r="47" spans="1:10" ht="126.75" customHeight="1">
      <c r="A47" s="45" t="s">
        <v>50</v>
      </c>
      <c r="B47" s="58" t="s">
        <v>85</v>
      </c>
      <c r="C47" s="59">
        <v>300000</v>
      </c>
      <c r="D47" s="60">
        <v>133400</v>
      </c>
      <c r="E47" s="61">
        <v>18464</v>
      </c>
      <c r="F47" s="53"/>
      <c r="G47" s="62"/>
      <c r="H47" s="63">
        <f t="shared" si="4"/>
        <v>151864</v>
      </c>
      <c r="I47" s="64">
        <f t="shared" si="5"/>
        <v>0.5062133333333333</v>
      </c>
      <c r="J47" s="94" t="s">
        <v>270</v>
      </c>
    </row>
    <row r="48" spans="1:10" ht="45.75" customHeight="1">
      <c r="A48" s="45" t="s">
        <v>51</v>
      </c>
      <c r="B48" s="58" t="s">
        <v>86</v>
      </c>
      <c r="C48" s="59">
        <v>100000</v>
      </c>
      <c r="D48" s="60">
        <v>0</v>
      </c>
      <c r="E48" s="61">
        <v>0</v>
      </c>
      <c r="F48" s="53"/>
      <c r="G48" s="62"/>
      <c r="H48" s="63">
        <f t="shared" si="4"/>
        <v>0</v>
      </c>
      <c r="I48" s="64">
        <f t="shared" si="5"/>
        <v>0</v>
      </c>
      <c r="J48" s="94" t="s">
        <v>269</v>
      </c>
    </row>
    <row r="49" spans="1:10" ht="87.75" customHeight="1">
      <c r="A49" s="45" t="s">
        <v>52</v>
      </c>
      <c r="B49" s="58" t="s">
        <v>87</v>
      </c>
      <c r="C49" s="59">
        <v>600000</v>
      </c>
      <c r="D49" s="60">
        <v>0</v>
      </c>
      <c r="E49" s="61">
        <v>0</v>
      </c>
      <c r="F49" s="53"/>
      <c r="G49" s="62"/>
      <c r="H49" s="63">
        <f t="shared" si="4"/>
        <v>0</v>
      </c>
      <c r="I49" s="64">
        <f t="shared" si="5"/>
        <v>0</v>
      </c>
      <c r="J49" s="94" t="s">
        <v>269</v>
      </c>
    </row>
    <row r="50" spans="1:10" ht="72" customHeight="1">
      <c r="A50" s="45" t="s">
        <v>53</v>
      </c>
      <c r="B50" s="58" t="s">
        <v>88</v>
      </c>
      <c r="C50" s="59">
        <v>250000</v>
      </c>
      <c r="D50" s="60">
        <v>0</v>
      </c>
      <c r="E50" s="61">
        <v>0</v>
      </c>
      <c r="F50" s="53"/>
      <c r="G50" s="62"/>
      <c r="H50" s="63">
        <f t="shared" si="4"/>
        <v>0</v>
      </c>
      <c r="I50" s="64">
        <f t="shared" si="5"/>
        <v>0</v>
      </c>
      <c r="J50" s="94" t="s">
        <v>269</v>
      </c>
    </row>
    <row r="51" spans="1:10" ht="39" customHeight="1">
      <c r="A51" s="45" t="s">
        <v>63</v>
      </c>
      <c r="B51" s="58" t="s">
        <v>89</v>
      </c>
      <c r="C51" s="59">
        <v>150000</v>
      </c>
      <c r="D51" s="60">
        <v>0</v>
      </c>
      <c r="E51" s="61">
        <v>0</v>
      </c>
      <c r="F51" s="53"/>
      <c r="G51" s="62"/>
      <c r="H51" s="63">
        <f t="shared" si="4"/>
        <v>0</v>
      </c>
      <c r="I51" s="64">
        <f t="shared" si="5"/>
        <v>0</v>
      </c>
      <c r="J51" s="94" t="s">
        <v>269</v>
      </c>
    </row>
    <row r="52" spans="1:10" ht="42.75" customHeight="1">
      <c r="A52" s="45" t="s">
        <v>77</v>
      </c>
      <c r="B52" s="58" t="s">
        <v>90</v>
      </c>
      <c r="C52" s="59">
        <v>9240000</v>
      </c>
      <c r="D52" s="60">
        <v>1297800</v>
      </c>
      <c r="E52" s="61">
        <v>1482600</v>
      </c>
      <c r="F52" s="53"/>
      <c r="G52" s="62"/>
      <c r="H52" s="63">
        <f t="shared" si="4"/>
        <v>2780400</v>
      </c>
      <c r="I52" s="64">
        <f t="shared" si="5"/>
        <v>0.3009090909090909</v>
      </c>
      <c r="J52" s="94" t="s">
        <v>271</v>
      </c>
    </row>
    <row r="53" spans="1:10" ht="68.25" customHeight="1">
      <c r="A53" s="112" t="s">
        <v>78</v>
      </c>
      <c r="B53" s="124" t="s">
        <v>91</v>
      </c>
      <c r="C53" s="125">
        <v>2200000</v>
      </c>
      <c r="D53" s="126">
        <v>0</v>
      </c>
      <c r="E53" s="127">
        <v>234329</v>
      </c>
      <c r="F53" s="128"/>
      <c r="G53" s="129"/>
      <c r="H53" s="130">
        <f t="shared" si="4"/>
        <v>234329</v>
      </c>
      <c r="I53" s="131">
        <f t="shared" si="5"/>
        <v>0.10651318181818181</v>
      </c>
      <c r="J53" s="132" t="s">
        <v>272</v>
      </c>
    </row>
    <row r="54" spans="1:10" ht="59.25" customHeight="1">
      <c r="A54" s="118" t="s">
        <v>79</v>
      </c>
      <c r="B54" s="133" t="s">
        <v>92</v>
      </c>
      <c r="C54" s="134">
        <v>50000</v>
      </c>
      <c r="D54" s="135">
        <v>0</v>
      </c>
      <c r="E54" s="136">
        <v>16750</v>
      </c>
      <c r="F54" s="137"/>
      <c r="G54" s="138"/>
      <c r="H54" s="139">
        <f t="shared" si="4"/>
        <v>16750</v>
      </c>
      <c r="I54" s="140">
        <f t="shared" si="5"/>
        <v>0.335</v>
      </c>
      <c r="J54" s="141" t="s">
        <v>270</v>
      </c>
    </row>
    <row r="55" spans="1:10" ht="72.75" customHeight="1">
      <c r="A55" s="45" t="s">
        <v>80</v>
      </c>
      <c r="B55" s="58" t="s">
        <v>93</v>
      </c>
      <c r="C55" s="59">
        <v>700000</v>
      </c>
      <c r="D55" s="60">
        <v>0</v>
      </c>
      <c r="E55" s="61">
        <v>143424</v>
      </c>
      <c r="F55" s="53"/>
      <c r="G55" s="62"/>
      <c r="H55" s="63">
        <f t="shared" si="4"/>
        <v>143424</v>
      </c>
      <c r="I55" s="64">
        <f t="shared" si="5"/>
        <v>0.20489142857142856</v>
      </c>
      <c r="J55" s="94" t="s">
        <v>270</v>
      </c>
    </row>
    <row r="56" spans="1:10" ht="50.25" customHeight="1">
      <c r="A56" s="45" t="s">
        <v>118</v>
      </c>
      <c r="B56" s="58" t="s">
        <v>94</v>
      </c>
      <c r="C56" s="59">
        <v>2500000</v>
      </c>
      <c r="D56" s="60">
        <v>0</v>
      </c>
      <c r="E56" s="61">
        <v>0</v>
      </c>
      <c r="F56" s="53"/>
      <c r="G56" s="62"/>
      <c r="H56" s="63">
        <f t="shared" si="4"/>
        <v>0</v>
      </c>
      <c r="I56" s="64">
        <f t="shared" si="5"/>
        <v>0</v>
      </c>
      <c r="J56" s="94" t="s">
        <v>270</v>
      </c>
    </row>
    <row r="57" spans="1:10" ht="88.5" customHeight="1">
      <c r="A57" s="45" t="s">
        <v>119</v>
      </c>
      <c r="B57" s="58" t="s">
        <v>95</v>
      </c>
      <c r="C57" s="59">
        <v>1000000</v>
      </c>
      <c r="D57" s="60">
        <v>84000</v>
      </c>
      <c r="E57" s="61">
        <v>50645</v>
      </c>
      <c r="F57" s="53"/>
      <c r="G57" s="62"/>
      <c r="H57" s="63">
        <f t="shared" si="4"/>
        <v>134645</v>
      </c>
      <c r="I57" s="64">
        <f t="shared" si="5"/>
        <v>0.134645</v>
      </c>
      <c r="J57" s="94" t="s">
        <v>270</v>
      </c>
    </row>
    <row r="58" spans="1:10" ht="43.5" customHeight="1">
      <c r="A58" s="45" t="s">
        <v>120</v>
      </c>
      <c r="B58" s="58" t="s">
        <v>96</v>
      </c>
      <c r="C58" s="59">
        <v>4000000</v>
      </c>
      <c r="D58" s="60">
        <v>0</v>
      </c>
      <c r="E58" s="61">
        <v>0</v>
      </c>
      <c r="F58" s="53"/>
      <c r="G58" s="62"/>
      <c r="H58" s="63">
        <f t="shared" si="4"/>
        <v>0</v>
      </c>
      <c r="I58" s="64">
        <f t="shared" si="5"/>
        <v>0</v>
      </c>
      <c r="J58" s="94" t="s">
        <v>273</v>
      </c>
    </row>
    <row r="59" spans="1:10" ht="55.5" customHeight="1">
      <c r="A59" s="45" t="s">
        <v>121</v>
      </c>
      <c r="B59" s="58" t="s">
        <v>97</v>
      </c>
      <c r="C59" s="59">
        <v>2778000</v>
      </c>
      <c r="D59" s="60">
        <v>44242</v>
      </c>
      <c r="E59" s="61">
        <v>42257</v>
      </c>
      <c r="F59" s="53"/>
      <c r="G59" s="62"/>
      <c r="H59" s="63">
        <f t="shared" si="4"/>
        <v>86499</v>
      </c>
      <c r="I59" s="64">
        <f t="shared" si="5"/>
        <v>0.031137149028077755</v>
      </c>
      <c r="J59" s="94" t="s">
        <v>270</v>
      </c>
    </row>
    <row r="60" spans="1:10" ht="119.25" customHeight="1">
      <c r="A60" s="45" t="s">
        <v>122</v>
      </c>
      <c r="B60" s="58" t="s">
        <v>98</v>
      </c>
      <c r="C60" s="59">
        <v>775000</v>
      </c>
      <c r="D60" s="60">
        <v>0</v>
      </c>
      <c r="E60" s="61">
        <v>168000</v>
      </c>
      <c r="F60" s="53"/>
      <c r="G60" s="62"/>
      <c r="H60" s="63">
        <f t="shared" si="4"/>
        <v>168000</v>
      </c>
      <c r="I60" s="64">
        <f t="shared" si="5"/>
        <v>0.2167741935483871</v>
      </c>
      <c r="J60" s="94" t="s">
        <v>269</v>
      </c>
    </row>
    <row r="61" spans="1:10" ht="77.25" customHeight="1">
      <c r="A61" s="45" t="s">
        <v>123</v>
      </c>
      <c r="B61" s="58" t="s">
        <v>99</v>
      </c>
      <c r="C61" s="59">
        <v>150000</v>
      </c>
      <c r="D61" s="60">
        <v>8000</v>
      </c>
      <c r="E61" s="61">
        <v>36760</v>
      </c>
      <c r="F61" s="53"/>
      <c r="G61" s="62"/>
      <c r="H61" s="63">
        <f t="shared" si="4"/>
        <v>44760</v>
      </c>
      <c r="I61" s="64">
        <f t="shared" si="5"/>
        <v>0.2984</v>
      </c>
      <c r="J61" s="94" t="s">
        <v>270</v>
      </c>
    </row>
    <row r="62" spans="1:10" ht="72.75" customHeight="1">
      <c r="A62" s="45" t="s">
        <v>124</v>
      </c>
      <c r="B62" s="58" t="s">
        <v>100</v>
      </c>
      <c r="C62" s="59">
        <v>180000</v>
      </c>
      <c r="D62" s="60">
        <v>0</v>
      </c>
      <c r="E62" s="61">
        <v>14000</v>
      </c>
      <c r="F62" s="53"/>
      <c r="G62" s="62"/>
      <c r="H62" s="63">
        <f t="shared" si="4"/>
        <v>14000</v>
      </c>
      <c r="I62" s="64">
        <f t="shared" si="5"/>
        <v>0.07777777777777778</v>
      </c>
      <c r="J62" s="94" t="s">
        <v>270</v>
      </c>
    </row>
    <row r="63" spans="1:10" ht="91.5" customHeight="1">
      <c r="A63" s="45" t="s">
        <v>125</v>
      </c>
      <c r="B63" s="58" t="s">
        <v>101</v>
      </c>
      <c r="C63" s="59">
        <v>172000</v>
      </c>
      <c r="D63" s="60">
        <v>67531</v>
      </c>
      <c r="E63" s="61">
        <v>80484</v>
      </c>
      <c r="F63" s="53"/>
      <c r="G63" s="62"/>
      <c r="H63" s="63">
        <f t="shared" si="4"/>
        <v>148015</v>
      </c>
      <c r="I63" s="64">
        <f t="shared" si="5"/>
        <v>0.8605523255813954</v>
      </c>
      <c r="J63" s="94"/>
    </row>
    <row r="64" spans="1:10" ht="44.25" customHeight="1">
      <c r="A64" s="45" t="s">
        <v>126</v>
      </c>
      <c r="B64" s="58" t="s">
        <v>102</v>
      </c>
      <c r="C64" s="59">
        <v>8000000</v>
      </c>
      <c r="D64" s="60">
        <v>0</v>
      </c>
      <c r="E64" s="61">
        <v>0</v>
      </c>
      <c r="F64" s="53"/>
      <c r="G64" s="62"/>
      <c r="H64" s="63">
        <f t="shared" si="4"/>
        <v>0</v>
      </c>
      <c r="I64" s="64">
        <f t="shared" si="5"/>
        <v>0</v>
      </c>
      <c r="J64" s="94" t="s">
        <v>270</v>
      </c>
    </row>
    <row r="65" spans="1:10" ht="45" customHeight="1">
      <c r="A65" s="45" t="s">
        <v>127</v>
      </c>
      <c r="B65" s="58" t="s">
        <v>103</v>
      </c>
      <c r="C65" s="59">
        <v>830000</v>
      </c>
      <c r="D65" s="60">
        <v>0</v>
      </c>
      <c r="E65" s="61">
        <v>0</v>
      </c>
      <c r="F65" s="53"/>
      <c r="G65" s="62"/>
      <c r="H65" s="63">
        <f t="shared" si="4"/>
        <v>0</v>
      </c>
      <c r="I65" s="64">
        <f t="shared" si="5"/>
        <v>0</v>
      </c>
      <c r="J65" s="94" t="s">
        <v>274</v>
      </c>
    </row>
    <row r="66" spans="1:10" ht="75.75" customHeight="1">
      <c r="A66" s="45" t="s">
        <v>128</v>
      </c>
      <c r="B66" s="58" t="s">
        <v>104</v>
      </c>
      <c r="C66" s="59">
        <v>500000</v>
      </c>
      <c r="D66" s="60">
        <v>0</v>
      </c>
      <c r="E66" s="61">
        <v>0</v>
      </c>
      <c r="F66" s="53"/>
      <c r="G66" s="62"/>
      <c r="H66" s="63">
        <f t="shared" si="4"/>
        <v>0</v>
      </c>
      <c r="I66" s="64">
        <f t="shared" si="5"/>
        <v>0</v>
      </c>
      <c r="J66" s="94" t="s">
        <v>275</v>
      </c>
    </row>
    <row r="67" spans="1:10" ht="63">
      <c r="A67" s="45" t="s">
        <v>129</v>
      </c>
      <c r="B67" s="58" t="s">
        <v>105</v>
      </c>
      <c r="C67" s="59">
        <v>1500000</v>
      </c>
      <c r="D67" s="60">
        <v>0</v>
      </c>
      <c r="E67" s="61">
        <v>29040</v>
      </c>
      <c r="F67" s="53"/>
      <c r="G67" s="62"/>
      <c r="H67" s="63">
        <f t="shared" si="4"/>
        <v>29040</v>
      </c>
      <c r="I67" s="64">
        <f t="shared" si="5"/>
        <v>0.01936</v>
      </c>
      <c r="J67" s="94" t="s">
        <v>270</v>
      </c>
    </row>
    <row r="68" spans="1:10" ht="77.25" customHeight="1">
      <c r="A68" s="112" t="s">
        <v>130</v>
      </c>
      <c r="B68" s="124" t="s">
        <v>106</v>
      </c>
      <c r="C68" s="125">
        <v>4000000</v>
      </c>
      <c r="D68" s="126">
        <v>0</v>
      </c>
      <c r="E68" s="127">
        <v>140659</v>
      </c>
      <c r="F68" s="128"/>
      <c r="G68" s="129"/>
      <c r="H68" s="130">
        <f t="shared" si="4"/>
        <v>140659</v>
      </c>
      <c r="I68" s="131">
        <f t="shared" si="5"/>
        <v>0.03516475</v>
      </c>
      <c r="J68" s="132" t="s">
        <v>276</v>
      </c>
    </row>
    <row r="69" spans="1:10" ht="52.5" customHeight="1">
      <c r="A69" s="118" t="s">
        <v>131</v>
      </c>
      <c r="B69" s="133" t="s">
        <v>107</v>
      </c>
      <c r="C69" s="134">
        <v>4000000</v>
      </c>
      <c r="D69" s="135">
        <v>0</v>
      </c>
      <c r="E69" s="136">
        <v>0</v>
      </c>
      <c r="F69" s="137"/>
      <c r="G69" s="138"/>
      <c r="H69" s="139">
        <f t="shared" si="4"/>
        <v>0</v>
      </c>
      <c r="I69" s="140">
        <f t="shared" si="5"/>
        <v>0</v>
      </c>
      <c r="J69" s="141" t="s">
        <v>270</v>
      </c>
    </row>
    <row r="70" spans="1:10" ht="45.75" customHeight="1">
      <c r="A70" s="45" t="s">
        <v>132</v>
      </c>
      <c r="B70" s="58" t="s">
        <v>108</v>
      </c>
      <c r="C70" s="59">
        <v>1600000</v>
      </c>
      <c r="D70" s="60">
        <v>0</v>
      </c>
      <c r="E70" s="61">
        <v>0</v>
      </c>
      <c r="F70" s="53"/>
      <c r="G70" s="62"/>
      <c r="H70" s="63">
        <f t="shared" si="4"/>
        <v>0</v>
      </c>
      <c r="I70" s="64">
        <f t="shared" si="5"/>
        <v>0</v>
      </c>
      <c r="J70" s="94" t="s">
        <v>269</v>
      </c>
    </row>
    <row r="71" spans="1:10" ht="60" customHeight="1">
      <c r="A71" s="45" t="s">
        <v>133</v>
      </c>
      <c r="B71" s="58" t="s">
        <v>109</v>
      </c>
      <c r="C71" s="59">
        <v>6500000</v>
      </c>
      <c r="D71" s="60">
        <v>2155367</v>
      </c>
      <c r="E71" s="61">
        <v>2070580</v>
      </c>
      <c r="F71" s="53"/>
      <c r="G71" s="62"/>
      <c r="H71" s="63">
        <f t="shared" si="4"/>
        <v>4225947</v>
      </c>
      <c r="I71" s="64">
        <f t="shared" si="5"/>
        <v>0.6501456923076923</v>
      </c>
      <c r="J71" s="94" t="s">
        <v>270</v>
      </c>
    </row>
    <row r="72" spans="1:10" ht="48" customHeight="1">
      <c r="A72" s="45" t="s">
        <v>134</v>
      </c>
      <c r="B72" s="58" t="s">
        <v>110</v>
      </c>
      <c r="C72" s="59">
        <v>81905000</v>
      </c>
      <c r="D72" s="60">
        <v>11053751</v>
      </c>
      <c r="E72" s="61">
        <v>45782757</v>
      </c>
      <c r="F72" s="53"/>
      <c r="G72" s="62"/>
      <c r="H72" s="63">
        <f t="shared" si="4"/>
        <v>56836508</v>
      </c>
      <c r="I72" s="64">
        <f t="shared" si="5"/>
        <v>0.6939320920578719</v>
      </c>
      <c r="J72" s="94" t="s">
        <v>270</v>
      </c>
    </row>
    <row r="73" spans="1:10" ht="47.25" customHeight="1">
      <c r="A73" s="45" t="s">
        <v>135</v>
      </c>
      <c r="B73" s="58" t="s">
        <v>111</v>
      </c>
      <c r="C73" s="59">
        <v>350000</v>
      </c>
      <c r="D73" s="60">
        <v>0</v>
      </c>
      <c r="E73" s="61">
        <v>0</v>
      </c>
      <c r="F73" s="53"/>
      <c r="G73" s="62"/>
      <c r="H73" s="63">
        <f t="shared" si="4"/>
        <v>0</v>
      </c>
      <c r="I73" s="64">
        <f t="shared" si="5"/>
        <v>0</v>
      </c>
      <c r="J73" s="94" t="s">
        <v>275</v>
      </c>
    </row>
    <row r="74" spans="1:10" ht="76.5" customHeight="1">
      <c r="A74" s="45" t="s">
        <v>136</v>
      </c>
      <c r="B74" s="58" t="s">
        <v>112</v>
      </c>
      <c r="C74" s="59">
        <v>80000</v>
      </c>
      <c r="D74" s="60">
        <v>25298</v>
      </c>
      <c r="E74" s="61">
        <v>23651</v>
      </c>
      <c r="F74" s="53"/>
      <c r="G74" s="62"/>
      <c r="H74" s="63">
        <f t="shared" si="4"/>
        <v>48949</v>
      </c>
      <c r="I74" s="64">
        <f t="shared" si="5"/>
        <v>0.6118625</v>
      </c>
      <c r="J74" s="94" t="s">
        <v>270</v>
      </c>
    </row>
    <row r="75" spans="1:10" ht="99" customHeight="1">
      <c r="A75" s="45" t="s">
        <v>137</v>
      </c>
      <c r="B75" s="58" t="s">
        <v>113</v>
      </c>
      <c r="C75" s="59">
        <v>500000</v>
      </c>
      <c r="D75" s="60">
        <v>0</v>
      </c>
      <c r="E75" s="61">
        <v>11737</v>
      </c>
      <c r="F75" s="53"/>
      <c r="G75" s="62"/>
      <c r="H75" s="63">
        <f t="shared" si="4"/>
        <v>11737</v>
      </c>
      <c r="I75" s="64">
        <f t="shared" si="5"/>
        <v>0.023474</v>
      </c>
      <c r="J75" s="94" t="s">
        <v>269</v>
      </c>
    </row>
    <row r="76" spans="1:10" ht="91.5" customHeight="1">
      <c r="A76" s="45" t="s">
        <v>138</v>
      </c>
      <c r="B76" s="58" t="s">
        <v>114</v>
      </c>
      <c r="C76" s="59">
        <v>100000</v>
      </c>
      <c r="D76" s="60">
        <v>0</v>
      </c>
      <c r="E76" s="61">
        <v>12849</v>
      </c>
      <c r="F76" s="53"/>
      <c r="G76" s="62"/>
      <c r="H76" s="63">
        <f t="shared" si="4"/>
        <v>12849</v>
      </c>
      <c r="I76" s="64">
        <f t="shared" si="5"/>
        <v>0.12849</v>
      </c>
      <c r="J76" s="94" t="s">
        <v>277</v>
      </c>
    </row>
    <row r="77" spans="1:10" ht="164.25" customHeight="1">
      <c r="A77" s="45" t="s">
        <v>232</v>
      </c>
      <c r="B77" s="58" t="s">
        <v>115</v>
      </c>
      <c r="C77" s="59">
        <v>10000000</v>
      </c>
      <c r="D77" s="60">
        <v>0</v>
      </c>
      <c r="E77" s="61">
        <v>0</v>
      </c>
      <c r="F77" s="53"/>
      <c r="G77" s="62"/>
      <c r="H77" s="63">
        <f t="shared" si="4"/>
        <v>0</v>
      </c>
      <c r="I77" s="64">
        <f t="shared" si="5"/>
        <v>0</v>
      </c>
      <c r="J77" s="94" t="s">
        <v>278</v>
      </c>
    </row>
    <row r="78" spans="1:10" ht="172.5" customHeight="1">
      <c r="A78" s="45" t="s">
        <v>140</v>
      </c>
      <c r="B78" s="58" t="s">
        <v>116</v>
      </c>
      <c r="C78" s="59">
        <v>827200</v>
      </c>
      <c r="D78" s="60">
        <v>0</v>
      </c>
      <c r="E78" s="61">
        <v>0</v>
      </c>
      <c r="F78" s="53"/>
      <c r="G78" s="62"/>
      <c r="H78" s="63">
        <f t="shared" si="4"/>
        <v>0</v>
      </c>
      <c r="I78" s="64">
        <f t="shared" si="5"/>
        <v>0</v>
      </c>
      <c r="J78" s="94" t="s">
        <v>278</v>
      </c>
    </row>
    <row r="79" spans="1:10" ht="106.5" customHeight="1">
      <c r="A79" s="45" t="s">
        <v>141</v>
      </c>
      <c r="B79" s="58" t="s">
        <v>117</v>
      </c>
      <c r="C79" s="59">
        <v>9000000</v>
      </c>
      <c r="D79" s="60">
        <v>0</v>
      </c>
      <c r="E79" s="61">
        <v>0</v>
      </c>
      <c r="F79" s="53"/>
      <c r="G79" s="62"/>
      <c r="H79" s="63">
        <f t="shared" si="4"/>
        <v>0</v>
      </c>
      <c r="I79" s="64">
        <f t="shared" si="5"/>
        <v>0</v>
      </c>
      <c r="J79" s="94" t="s">
        <v>279</v>
      </c>
    </row>
    <row r="80" spans="1:10" ht="26.25" customHeight="1">
      <c r="A80" s="206" t="s">
        <v>14</v>
      </c>
      <c r="B80" s="207"/>
      <c r="C80" s="142">
        <f>SUM(C43:C79)</f>
        <v>156457200</v>
      </c>
      <c r="D80" s="142">
        <f>SUM(D43:D79)</f>
        <v>14890577</v>
      </c>
      <c r="E80" s="142">
        <f>SUM(E43:E79)</f>
        <v>50370444</v>
      </c>
      <c r="F80" s="142"/>
      <c r="G80" s="142"/>
      <c r="H80" s="142">
        <f>SUM(H43:H79)</f>
        <v>65261021</v>
      </c>
      <c r="I80" s="143">
        <f>H80/C80</f>
        <v>0.41711740335376063</v>
      </c>
      <c r="J80" s="42"/>
    </row>
    <row r="81" spans="1:10" ht="42.75" customHeight="1">
      <c r="A81" s="204" t="s">
        <v>35</v>
      </c>
      <c r="B81" s="205"/>
      <c r="C81" s="198"/>
      <c r="D81" s="199"/>
      <c r="E81" s="200"/>
      <c r="F81" s="201"/>
      <c r="G81" s="201"/>
      <c r="H81" s="202"/>
      <c r="I81" s="199"/>
      <c r="J81" s="203"/>
    </row>
    <row r="82" spans="1:10" s="65" customFormat="1" ht="88.5" customHeight="1">
      <c r="A82" s="71" t="s">
        <v>38</v>
      </c>
      <c r="B82" s="149" t="s">
        <v>142</v>
      </c>
      <c r="C82" s="150">
        <v>9500000</v>
      </c>
      <c r="D82" s="151">
        <v>511351</v>
      </c>
      <c r="E82" s="152">
        <v>857995</v>
      </c>
      <c r="F82" s="153"/>
      <c r="G82" s="153"/>
      <c r="H82" s="154">
        <f>SUM(D82:G82)</f>
        <v>1369346</v>
      </c>
      <c r="I82" s="155">
        <f>H82/C82</f>
        <v>0.1441416842105263</v>
      </c>
      <c r="J82" s="156" t="s">
        <v>280</v>
      </c>
    </row>
    <row r="83" spans="1:10" s="65" customFormat="1" ht="75.75" customHeight="1">
      <c r="A83" s="99" t="s">
        <v>47</v>
      </c>
      <c r="B83" s="100" t="s">
        <v>143</v>
      </c>
      <c r="C83" s="101">
        <v>2875000</v>
      </c>
      <c r="D83" s="102">
        <v>391700</v>
      </c>
      <c r="E83" s="103">
        <v>358257</v>
      </c>
      <c r="F83" s="104"/>
      <c r="G83" s="104"/>
      <c r="H83" s="105">
        <f aca="true" t="shared" si="6" ref="H83:H103">SUM(D83:G83)</f>
        <v>749957</v>
      </c>
      <c r="I83" s="106">
        <f aca="true" t="shared" si="7" ref="I83:I103">H83/C83</f>
        <v>0.2608546086956522</v>
      </c>
      <c r="J83" s="107" t="s">
        <v>281</v>
      </c>
    </row>
    <row r="84" spans="1:10" s="65" customFormat="1" ht="58.5" customHeight="1">
      <c r="A84" s="99" t="s">
        <v>48</v>
      </c>
      <c r="B84" s="100" t="s">
        <v>144</v>
      </c>
      <c r="C84" s="101">
        <v>17438000</v>
      </c>
      <c r="D84" s="102">
        <v>2807748</v>
      </c>
      <c r="E84" s="103">
        <v>3655422</v>
      </c>
      <c r="F84" s="104"/>
      <c r="G84" s="104"/>
      <c r="H84" s="105">
        <f t="shared" si="6"/>
        <v>6463170</v>
      </c>
      <c r="I84" s="106">
        <f t="shared" si="7"/>
        <v>0.3706371143479757</v>
      </c>
      <c r="J84" s="107" t="s">
        <v>282</v>
      </c>
    </row>
    <row r="85" spans="1:10" s="65" customFormat="1" ht="36" customHeight="1">
      <c r="A85" s="99" t="s">
        <v>49</v>
      </c>
      <c r="B85" s="100" t="s">
        <v>145</v>
      </c>
      <c r="C85" s="101">
        <v>19005000</v>
      </c>
      <c r="D85" s="102">
        <v>0</v>
      </c>
      <c r="E85" s="103">
        <v>0</v>
      </c>
      <c r="F85" s="104"/>
      <c r="G85" s="104"/>
      <c r="H85" s="105">
        <f t="shared" si="6"/>
        <v>0</v>
      </c>
      <c r="I85" s="106">
        <f t="shared" si="7"/>
        <v>0</v>
      </c>
      <c r="J85" s="107" t="s">
        <v>283</v>
      </c>
    </row>
    <row r="86" spans="1:10" s="65" customFormat="1" ht="58.5" customHeight="1">
      <c r="A86" s="99" t="s">
        <v>50</v>
      </c>
      <c r="B86" s="100" t="s">
        <v>146</v>
      </c>
      <c r="C86" s="101">
        <v>17988000</v>
      </c>
      <c r="D86" s="102">
        <v>0</v>
      </c>
      <c r="E86" s="103">
        <v>1600466</v>
      </c>
      <c r="F86" s="104"/>
      <c r="G86" s="104"/>
      <c r="H86" s="105">
        <f t="shared" si="6"/>
        <v>1600466</v>
      </c>
      <c r="I86" s="106">
        <f t="shared" si="7"/>
        <v>0.088974093840338</v>
      </c>
      <c r="J86" s="107" t="s">
        <v>284</v>
      </c>
    </row>
    <row r="87" spans="1:10" s="65" customFormat="1" ht="104.25" customHeight="1">
      <c r="A87" s="99" t="s">
        <v>51</v>
      </c>
      <c r="B87" s="100" t="s">
        <v>147</v>
      </c>
      <c r="C87" s="101">
        <v>4676000</v>
      </c>
      <c r="D87" s="102">
        <v>235133</v>
      </c>
      <c r="E87" s="103">
        <v>872529</v>
      </c>
      <c r="F87" s="104"/>
      <c r="G87" s="104"/>
      <c r="H87" s="105">
        <f t="shared" si="6"/>
        <v>1107662</v>
      </c>
      <c r="I87" s="106">
        <f t="shared" si="7"/>
        <v>0.23688237810094098</v>
      </c>
      <c r="J87" s="107" t="s">
        <v>285</v>
      </c>
    </row>
    <row r="88" spans="1:10" s="65" customFormat="1" ht="44.25" customHeight="1">
      <c r="A88" s="99" t="s">
        <v>52</v>
      </c>
      <c r="B88" s="100" t="s">
        <v>148</v>
      </c>
      <c r="C88" s="101">
        <v>900000</v>
      </c>
      <c r="D88" s="102">
        <v>0</v>
      </c>
      <c r="E88" s="103">
        <v>0</v>
      </c>
      <c r="F88" s="104"/>
      <c r="G88" s="104"/>
      <c r="H88" s="105">
        <f t="shared" si="6"/>
        <v>0</v>
      </c>
      <c r="I88" s="106">
        <f t="shared" si="7"/>
        <v>0</v>
      </c>
      <c r="J88" s="107" t="s">
        <v>286</v>
      </c>
    </row>
    <row r="89" spans="1:10" s="65" customFormat="1" ht="202.5" customHeight="1">
      <c r="A89" s="99" t="s">
        <v>53</v>
      </c>
      <c r="B89" s="100" t="s">
        <v>149</v>
      </c>
      <c r="C89" s="101">
        <v>144571000</v>
      </c>
      <c r="D89" s="102">
        <v>0</v>
      </c>
      <c r="E89" s="103">
        <v>42309955</v>
      </c>
      <c r="F89" s="104"/>
      <c r="G89" s="104"/>
      <c r="H89" s="105">
        <f t="shared" si="6"/>
        <v>42309955</v>
      </c>
      <c r="I89" s="106">
        <f t="shared" si="7"/>
        <v>0.29265865906717115</v>
      </c>
      <c r="J89" s="107" t="s">
        <v>287</v>
      </c>
    </row>
    <row r="90" spans="1:10" s="65" customFormat="1" ht="71.25" customHeight="1">
      <c r="A90" s="99" t="s">
        <v>63</v>
      </c>
      <c r="B90" s="100" t="s">
        <v>150</v>
      </c>
      <c r="C90" s="101">
        <v>1308000</v>
      </c>
      <c r="D90" s="102">
        <v>0</v>
      </c>
      <c r="E90" s="103">
        <v>348543</v>
      </c>
      <c r="F90" s="104"/>
      <c r="G90" s="104"/>
      <c r="H90" s="105">
        <f t="shared" si="6"/>
        <v>348543</v>
      </c>
      <c r="I90" s="106">
        <f t="shared" si="7"/>
        <v>0.2664701834862385</v>
      </c>
      <c r="J90" s="107" t="s">
        <v>288</v>
      </c>
    </row>
    <row r="91" spans="1:10" s="65" customFormat="1" ht="51.75" customHeight="1">
      <c r="A91" s="99" t="s">
        <v>77</v>
      </c>
      <c r="B91" s="100" t="s">
        <v>151</v>
      </c>
      <c r="C91" s="101">
        <v>900000</v>
      </c>
      <c r="D91" s="102">
        <v>0</v>
      </c>
      <c r="E91" s="103">
        <v>0</v>
      </c>
      <c r="F91" s="104"/>
      <c r="G91" s="104"/>
      <c r="H91" s="105">
        <f t="shared" si="6"/>
        <v>0</v>
      </c>
      <c r="I91" s="106">
        <f t="shared" si="7"/>
        <v>0</v>
      </c>
      <c r="J91" s="107" t="s">
        <v>289</v>
      </c>
    </row>
    <row r="92" spans="1:10" s="65" customFormat="1" ht="58.5" customHeight="1">
      <c r="A92" s="99" t="s">
        <v>78</v>
      </c>
      <c r="B92" s="100" t="s">
        <v>152</v>
      </c>
      <c r="C92" s="101">
        <v>2043000</v>
      </c>
      <c r="D92" s="102">
        <v>0</v>
      </c>
      <c r="E92" s="103">
        <v>94235</v>
      </c>
      <c r="F92" s="104"/>
      <c r="G92" s="104"/>
      <c r="H92" s="105">
        <f t="shared" si="6"/>
        <v>94235</v>
      </c>
      <c r="I92" s="106">
        <f t="shared" si="7"/>
        <v>0.046125795398923156</v>
      </c>
      <c r="J92" s="107" t="s">
        <v>290</v>
      </c>
    </row>
    <row r="93" spans="1:10" s="65" customFormat="1" ht="57.75" customHeight="1">
      <c r="A93" s="99" t="s">
        <v>79</v>
      </c>
      <c r="B93" s="100" t="s">
        <v>153</v>
      </c>
      <c r="C93" s="101">
        <v>1366000</v>
      </c>
      <c r="D93" s="102">
        <v>0</v>
      </c>
      <c r="E93" s="103">
        <v>0</v>
      </c>
      <c r="F93" s="104"/>
      <c r="G93" s="104"/>
      <c r="H93" s="105">
        <f t="shared" si="6"/>
        <v>0</v>
      </c>
      <c r="I93" s="106">
        <f t="shared" si="7"/>
        <v>0</v>
      </c>
      <c r="J93" s="107" t="s">
        <v>291</v>
      </c>
    </row>
    <row r="94" spans="1:10" s="65" customFormat="1" ht="131.25" customHeight="1">
      <c r="A94" s="66" t="s">
        <v>80</v>
      </c>
      <c r="B94" s="67" t="s">
        <v>154</v>
      </c>
      <c r="C94" s="68">
        <v>9500000</v>
      </c>
      <c r="D94" s="69">
        <v>0</v>
      </c>
      <c r="E94" s="70">
        <v>418724</v>
      </c>
      <c r="F94" s="86"/>
      <c r="G94" s="86"/>
      <c r="H94" s="146">
        <f t="shared" si="6"/>
        <v>418724</v>
      </c>
      <c r="I94" s="147">
        <f t="shared" si="7"/>
        <v>0.04407621052631579</v>
      </c>
      <c r="J94" s="148" t="s">
        <v>292</v>
      </c>
    </row>
    <row r="95" spans="1:10" s="65" customFormat="1" ht="43.5" customHeight="1">
      <c r="A95" s="71" t="s">
        <v>118</v>
      </c>
      <c r="B95" s="149" t="s">
        <v>155</v>
      </c>
      <c r="C95" s="150">
        <v>800000</v>
      </c>
      <c r="D95" s="151">
        <v>0</v>
      </c>
      <c r="E95" s="152">
        <v>13351</v>
      </c>
      <c r="F95" s="153"/>
      <c r="G95" s="153"/>
      <c r="H95" s="154">
        <f t="shared" si="6"/>
        <v>13351</v>
      </c>
      <c r="I95" s="155">
        <f t="shared" si="7"/>
        <v>0.01668875</v>
      </c>
      <c r="J95" s="156" t="s">
        <v>293</v>
      </c>
    </row>
    <row r="96" spans="1:10" s="65" customFormat="1" ht="105" customHeight="1">
      <c r="A96" s="99" t="s">
        <v>119</v>
      </c>
      <c r="B96" s="100" t="s">
        <v>156</v>
      </c>
      <c r="C96" s="101">
        <v>15990000</v>
      </c>
      <c r="D96" s="102">
        <v>0</v>
      </c>
      <c r="E96" s="103">
        <v>2125889</v>
      </c>
      <c r="F96" s="104"/>
      <c r="G96" s="104"/>
      <c r="H96" s="105">
        <f t="shared" si="6"/>
        <v>2125889</v>
      </c>
      <c r="I96" s="106">
        <f t="shared" si="7"/>
        <v>0.1329511569731082</v>
      </c>
      <c r="J96" s="107" t="s">
        <v>294</v>
      </c>
    </row>
    <row r="97" spans="1:10" s="65" customFormat="1" ht="87.75" customHeight="1">
      <c r="A97" s="99" t="s">
        <v>120</v>
      </c>
      <c r="B97" s="100" t="s">
        <v>157</v>
      </c>
      <c r="C97" s="101">
        <v>1079000</v>
      </c>
      <c r="D97" s="102">
        <v>0</v>
      </c>
      <c r="E97" s="103">
        <v>0</v>
      </c>
      <c r="F97" s="104"/>
      <c r="G97" s="104"/>
      <c r="H97" s="105">
        <f t="shared" si="6"/>
        <v>0</v>
      </c>
      <c r="I97" s="106">
        <f t="shared" si="7"/>
        <v>0</v>
      </c>
      <c r="J97" s="107" t="s">
        <v>295</v>
      </c>
    </row>
    <row r="98" spans="1:10" s="65" customFormat="1" ht="55.5" customHeight="1">
      <c r="A98" s="99" t="s">
        <v>121</v>
      </c>
      <c r="B98" s="100" t="s">
        <v>158</v>
      </c>
      <c r="C98" s="101">
        <v>20000</v>
      </c>
      <c r="D98" s="102">
        <v>1200</v>
      </c>
      <c r="E98" s="103">
        <v>4942</v>
      </c>
      <c r="F98" s="104"/>
      <c r="G98" s="104"/>
      <c r="H98" s="105">
        <f t="shared" si="6"/>
        <v>6142</v>
      </c>
      <c r="I98" s="106">
        <f t="shared" si="7"/>
        <v>0.3071</v>
      </c>
      <c r="J98" s="107" t="s">
        <v>296</v>
      </c>
    </row>
    <row r="99" spans="1:10" s="65" customFormat="1" ht="69" customHeight="1">
      <c r="A99" s="99" t="s">
        <v>122</v>
      </c>
      <c r="B99" s="100" t="s">
        <v>159</v>
      </c>
      <c r="C99" s="101">
        <v>24180000</v>
      </c>
      <c r="D99" s="102">
        <v>1389140</v>
      </c>
      <c r="E99" s="103">
        <v>4742964</v>
      </c>
      <c r="F99" s="104"/>
      <c r="G99" s="104"/>
      <c r="H99" s="105">
        <f t="shared" si="6"/>
        <v>6132104</v>
      </c>
      <c r="I99" s="106">
        <f t="shared" si="7"/>
        <v>0.2536023159636063</v>
      </c>
      <c r="J99" s="107" t="s">
        <v>297</v>
      </c>
    </row>
    <row r="100" spans="1:10" s="65" customFormat="1" ht="40.5" customHeight="1">
      <c r="A100" s="99" t="s">
        <v>123</v>
      </c>
      <c r="B100" s="100" t="s">
        <v>160</v>
      </c>
      <c r="C100" s="101">
        <v>142264000</v>
      </c>
      <c r="D100" s="102">
        <v>142264000</v>
      </c>
      <c r="E100" s="103">
        <v>0</v>
      </c>
      <c r="F100" s="104"/>
      <c r="G100" s="104"/>
      <c r="H100" s="105">
        <f t="shared" si="6"/>
        <v>142264000</v>
      </c>
      <c r="I100" s="106">
        <f t="shared" si="7"/>
        <v>1</v>
      </c>
      <c r="J100" s="107"/>
    </row>
    <row r="101" spans="1:10" s="65" customFormat="1" ht="78.75" customHeight="1">
      <c r="A101" s="99" t="s">
        <v>124</v>
      </c>
      <c r="B101" s="100" t="s">
        <v>161</v>
      </c>
      <c r="C101" s="101">
        <v>80000000</v>
      </c>
      <c r="D101" s="102">
        <v>65236099</v>
      </c>
      <c r="E101" s="103">
        <v>14763901</v>
      </c>
      <c r="F101" s="104"/>
      <c r="G101" s="104"/>
      <c r="H101" s="105">
        <f t="shared" si="6"/>
        <v>80000000</v>
      </c>
      <c r="I101" s="106">
        <f t="shared" si="7"/>
        <v>1</v>
      </c>
      <c r="J101" s="107"/>
    </row>
    <row r="102" spans="1:10" s="65" customFormat="1" ht="39" customHeight="1">
      <c r="A102" s="99" t="s">
        <v>125</v>
      </c>
      <c r="B102" s="100" t="s">
        <v>162</v>
      </c>
      <c r="C102" s="101">
        <v>4000000</v>
      </c>
      <c r="D102" s="102">
        <v>953907</v>
      </c>
      <c r="E102" s="103">
        <v>1277303</v>
      </c>
      <c r="F102" s="104"/>
      <c r="G102" s="104"/>
      <c r="H102" s="105">
        <f t="shared" si="6"/>
        <v>2231210</v>
      </c>
      <c r="I102" s="106">
        <f t="shared" si="7"/>
        <v>0.5578025</v>
      </c>
      <c r="J102" s="107"/>
    </row>
    <row r="103" spans="1:10" s="65" customFormat="1" ht="156" customHeight="1">
      <c r="A103" s="99" t="s">
        <v>126</v>
      </c>
      <c r="B103" s="100" t="s">
        <v>163</v>
      </c>
      <c r="C103" s="101">
        <v>27411000</v>
      </c>
      <c r="D103" s="102">
        <v>440042</v>
      </c>
      <c r="E103" s="103">
        <v>3373751</v>
      </c>
      <c r="F103" s="104"/>
      <c r="G103" s="104"/>
      <c r="H103" s="105">
        <f t="shared" si="6"/>
        <v>3813793</v>
      </c>
      <c r="I103" s="106">
        <f t="shared" si="7"/>
        <v>0.13913366896501406</v>
      </c>
      <c r="J103" s="107" t="s">
        <v>298</v>
      </c>
    </row>
    <row r="104" spans="1:10" ht="30" customHeight="1">
      <c r="A104" s="206" t="s">
        <v>13</v>
      </c>
      <c r="B104" s="207"/>
      <c r="C104" s="108">
        <f>SUM(C82:C103)</f>
        <v>527814000</v>
      </c>
      <c r="D104" s="108">
        <f>SUM(D82:D103)</f>
        <v>214230320</v>
      </c>
      <c r="E104" s="108">
        <f>SUM(E82:E103)</f>
        <v>76818227</v>
      </c>
      <c r="F104" s="108"/>
      <c r="G104" s="108"/>
      <c r="H104" s="108">
        <f>SUM(H82:H103)</f>
        <v>291048547</v>
      </c>
      <c r="I104" s="110">
        <f>H104/C104</f>
        <v>0.5514225598411562</v>
      </c>
      <c r="J104" s="111"/>
    </row>
    <row r="105" spans="1:10" ht="22.5" customHeight="1">
      <c r="A105" s="222" t="s">
        <v>19</v>
      </c>
      <c r="B105" s="223"/>
      <c r="C105" s="30"/>
      <c r="D105" s="26"/>
      <c r="E105" s="26"/>
      <c r="F105" s="32"/>
      <c r="G105" s="31"/>
      <c r="H105" s="29"/>
      <c r="I105" s="20"/>
      <c r="J105" s="43"/>
    </row>
    <row r="106" spans="1:10" s="79" customFormat="1" ht="59.25" customHeight="1">
      <c r="A106" s="72" t="s">
        <v>39</v>
      </c>
      <c r="B106" s="73" t="s">
        <v>164</v>
      </c>
      <c r="C106" s="74">
        <v>35000</v>
      </c>
      <c r="D106" s="75">
        <v>2126</v>
      </c>
      <c r="E106" s="76">
        <v>1004</v>
      </c>
      <c r="F106" s="77"/>
      <c r="G106" s="75"/>
      <c r="H106" s="77">
        <f>SUM(D106:G106)</f>
        <v>3130</v>
      </c>
      <c r="I106" s="78">
        <f>H106/C106</f>
        <v>0.08942857142857143</v>
      </c>
      <c r="J106" s="87" t="s">
        <v>269</v>
      </c>
    </row>
    <row r="107" spans="1:10" s="79" customFormat="1" ht="57" customHeight="1">
      <c r="A107" s="72" t="s">
        <v>47</v>
      </c>
      <c r="B107" s="73" t="s">
        <v>165</v>
      </c>
      <c r="C107" s="74">
        <v>100000</v>
      </c>
      <c r="D107" s="75">
        <v>0</v>
      </c>
      <c r="E107" s="76">
        <v>8400</v>
      </c>
      <c r="F107" s="77"/>
      <c r="G107" s="75"/>
      <c r="H107" s="77">
        <f aca="true" t="shared" si="8" ref="H107:H131">SUM(D107:G107)</f>
        <v>8400</v>
      </c>
      <c r="I107" s="78">
        <f aca="true" t="shared" si="9" ref="I107:I131">H107/C107</f>
        <v>0.084</v>
      </c>
      <c r="J107" s="87" t="s">
        <v>269</v>
      </c>
    </row>
    <row r="108" spans="1:10" s="79" customFormat="1" ht="57.75" customHeight="1">
      <c r="A108" s="72" t="s">
        <v>48</v>
      </c>
      <c r="B108" s="73" t="s">
        <v>166</v>
      </c>
      <c r="C108" s="74">
        <v>150000</v>
      </c>
      <c r="D108" s="75">
        <v>0</v>
      </c>
      <c r="E108" s="76">
        <v>93187</v>
      </c>
      <c r="F108" s="77"/>
      <c r="G108" s="75"/>
      <c r="H108" s="77">
        <f t="shared" si="8"/>
        <v>93187</v>
      </c>
      <c r="I108" s="78">
        <f t="shared" si="9"/>
        <v>0.6212466666666666</v>
      </c>
      <c r="J108" s="87" t="s">
        <v>269</v>
      </c>
    </row>
    <row r="109" spans="1:10" s="79" customFormat="1" ht="58.5" customHeight="1">
      <c r="A109" s="72" t="s">
        <v>49</v>
      </c>
      <c r="B109" s="73" t="s">
        <v>167</v>
      </c>
      <c r="C109" s="74">
        <v>100000</v>
      </c>
      <c r="D109" s="75">
        <v>0</v>
      </c>
      <c r="E109" s="76">
        <v>73902</v>
      </c>
      <c r="F109" s="77"/>
      <c r="G109" s="75"/>
      <c r="H109" s="77">
        <f t="shared" si="8"/>
        <v>73902</v>
      </c>
      <c r="I109" s="78">
        <f t="shared" si="9"/>
        <v>0.73902</v>
      </c>
      <c r="J109" s="87" t="s">
        <v>269</v>
      </c>
    </row>
    <row r="110" spans="1:10" s="79" customFormat="1" ht="42.75" customHeight="1">
      <c r="A110" s="157" t="s">
        <v>50</v>
      </c>
      <c r="B110" s="158" t="s">
        <v>168</v>
      </c>
      <c r="C110" s="159">
        <v>6400000</v>
      </c>
      <c r="D110" s="160">
        <v>873610</v>
      </c>
      <c r="E110" s="161">
        <v>1460703</v>
      </c>
      <c r="F110" s="162"/>
      <c r="G110" s="160"/>
      <c r="H110" s="162">
        <f t="shared" si="8"/>
        <v>2334313</v>
      </c>
      <c r="I110" s="163">
        <f t="shared" si="9"/>
        <v>0.36473640625</v>
      </c>
      <c r="J110" s="164" t="s">
        <v>299</v>
      </c>
    </row>
    <row r="111" spans="1:10" s="79" customFormat="1" ht="93.75" customHeight="1">
      <c r="A111" s="165" t="s">
        <v>51</v>
      </c>
      <c r="B111" s="166" t="s">
        <v>169</v>
      </c>
      <c r="C111" s="167">
        <v>2500000</v>
      </c>
      <c r="D111" s="168">
        <v>0</v>
      </c>
      <c r="E111" s="169">
        <v>196489</v>
      </c>
      <c r="F111" s="170"/>
      <c r="G111" s="168"/>
      <c r="H111" s="170">
        <f t="shared" si="8"/>
        <v>196489</v>
      </c>
      <c r="I111" s="171">
        <f t="shared" si="9"/>
        <v>0.0785956</v>
      </c>
      <c r="J111" s="172" t="s">
        <v>300</v>
      </c>
    </row>
    <row r="112" spans="1:10" s="79" customFormat="1" ht="57.75" customHeight="1">
      <c r="A112" s="72" t="s">
        <v>52</v>
      </c>
      <c r="B112" s="73" t="s">
        <v>170</v>
      </c>
      <c r="C112" s="74">
        <v>2500000</v>
      </c>
      <c r="D112" s="75">
        <v>600</v>
      </c>
      <c r="E112" s="76">
        <v>495269</v>
      </c>
      <c r="F112" s="77"/>
      <c r="G112" s="75"/>
      <c r="H112" s="77">
        <f t="shared" si="8"/>
        <v>495869</v>
      </c>
      <c r="I112" s="78">
        <f t="shared" si="9"/>
        <v>0.1983476</v>
      </c>
      <c r="J112" s="87" t="s">
        <v>301</v>
      </c>
    </row>
    <row r="113" spans="1:10" s="79" customFormat="1" ht="87" customHeight="1">
      <c r="A113" s="72" t="s">
        <v>53</v>
      </c>
      <c r="B113" s="73" t="s">
        <v>171</v>
      </c>
      <c r="C113" s="74">
        <v>100000</v>
      </c>
      <c r="D113" s="75">
        <v>6132</v>
      </c>
      <c r="E113" s="76">
        <v>41776</v>
      </c>
      <c r="F113" s="77"/>
      <c r="G113" s="75"/>
      <c r="H113" s="77">
        <f t="shared" si="8"/>
        <v>47908</v>
      </c>
      <c r="I113" s="78">
        <f t="shared" si="9"/>
        <v>0.47908</v>
      </c>
      <c r="J113" s="87" t="s">
        <v>269</v>
      </c>
    </row>
    <row r="114" spans="1:10" s="79" customFormat="1" ht="69.75" customHeight="1">
      <c r="A114" s="72" t="s">
        <v>63</v>
      </c>
      <c r="B114" s="73" t="s">
        <v>172</v>
      </c>
      <c r="C114" s="74">
        <v>200000</v>
      </c>
      <c r="D114" s="75">
        <v>0</v>
      </c>
      <c r="E114" s="76">
        <v>0</v>
      </c>
      <c r="F114" s="77"/>
      <c r="G114" s="75"/>
      <c r="H114" s="77">
        <f t="shared" si="8"/>
        <v>0</v>
      </c>
      <c r="I114" s="78">
        <f t="shared" si="9"/>
        <v>0</v>
      </c>
      <c r="J114" s="87" t="s">
        <v>269</v>
      </c>
    </row>
    <row r="115" spans="1:10" s="79" customFormat="1" ht="93" customHeight="1">
      <c r="A115" s="72" t="s">
        <v>77</v>
      </c>
      <c r="B115" s="73" t="s">
        <v>173</v>
      </c>
      <c r="C115" s="74">
        <v>200000</v>
      </c>
      <c r="D115" s="75">
        <v>0</v>
      </c>
      <c r="E115" s="76">
        <v>1148</v>
      </c>
      <c r="F115" s="77"/>
      <c r="G115" s="75"/>
      <c r="H115" s="77">
        <f t="shared" si="8"/>
        <v>1148</v>
      </c>
      <c r="I115" s="78">
        <f t="shared" si="9"/>
        <v>0.00574</v>
      </c>
      <c r="J115" s="87" t="s">
        <v>269</v>
      </c>
    </row>
    <row r="116" spans="1:10" s="79" customFormat="1" ht="69.75" customHeight="1">
      <c r="A116" s="72" t="s">
        <v>78</v>
      </c>
      <c r="B116" s="73" t="s">
        <v>174</v>
      </c>
      <c r="C116" s="74">
        <v>50000</v>
      </c>
      <c r="D116" s="75">
        <v>0</v>
      </c>
      <c r="E116" s="76">
        <v>1800</v>
      </c>
      <c r="F116" s="77"/>
      <c r="G116" s="75"/>
      <c r="H116" s="77">
        <f t="shared" si="8"/>
        <v>1800</v>
      </c>
      <c r="I116" s="78">
        <f t="shared" si="9"/>
        <v>0.036</v>
      </c>
      <c r="J116" s="87" t="s">
        <v>269</v>
      </c>
    </row>
    <row r="117" spans="1:10" s="79" customFormat="1" ht="75.75" customHeight="1">
      <c r="A117" s="72" t="s">
        <v>79</v>
      </c>
      <c r="B117" s="73" t="s">
        <v>175</v>
      </c>
      <c r="C117" s="74">
        <v>300000</v>
      </c>
      <c r="D117" s="75">
        <v>0</v>
      </c>
      <c r="E117" s="76">
        <v>0</v>
      </c>
      <c r="F117" s="77"/>
      <c r="G117" s="75"/>
      <c r="H117" s="77">
        <f t="shared" si="8"/>
        <v>0</v>
      </c>
      <c r="I117" s="78">
        <f t="shared" si="9"/>
        <v>0</v>
      </c>
      <c r="J117" s="87" t="s">
        <v>302</v>
      </c>
    </row>
    <row r="118" spans="1:10" s="79" customFormat="1" ht="44.25" customHeight="1">
      <c r="A118" s="72" t="s">
        <v>80</v>
      </c>
      <c r="B118" s="73" t="s">
        <v>176</v>
      </c>
      <c r="C118" s="74">
        <v>20000000</v>
      </c>
      <c r="D118" s="75">
        <v>0</v>
      </c>
      <c r="E118" s="76">
        <v>10950000</v>
      </c>
      <c r="F118" s="77"/>
      <c r="G118" s="75"/>
      <c r="H118" s="77">
        <f t="shared" si="8"/>
        <v>10950000</v>
      </c>
      <c r="I118" s="78">
        <f t="shared" si="9"/>
        <v>0.5475</v>
      </c>
      <c r="J118" s="87"/>
    </row>
    <row r="119" spans="1:10" s="79" customFormat="1" ht="44.25" customHeight="1">
      <c r="A119" s="72" t="s">
        <v>118</v>
      </c>
      <c r="B119" s="73" t="s">
        <v>177</v>
      </c>
      <c r="C119" s="74">
        <v>3330000</v>
      </c>
      <c r="D119" s="75">
        <v>978600</v>
      </c>
      <c r="E119" s="76">
        <v>987600</v>
      </c>
      <c r="F119" s="77"/>
      <c r="G119" s="75"/>
      <c r="H119" s="77">
        <f t="shared" si="8"/>
        <v>1966200</v>
      </c>
      <c r="I119" s="78">
        <f t="shared" si="9"/>
        <v>0.5904504504504504</v>
      </c>
      <c r="J119" s="87"/>
    </row>
    <row r="120" spans="1:10" s="79" customFormat="1" ht="63.75" customHeight="1">
      <c r="A120" s="72" t="s">
        <v>119</v>
      </c>
      <c r="B120" s="73" t="s">
        <v>178</v>
      </c>
      <c r="C120" s="74">
        <v>150000</v>
      </c>
      <c r="D120" s="75">
        <v>0</v>
      </c>
      <c r="E120" s="76">
        <v>0</v>
      </c>
      <c r="F120" s="77"/>
      <c r="G120" s="75"/>
      <c r="H120" s="77">
        <f t="shared" si="8"/>
        <v>0</v>
      </c>
      <c r="I120" s="78">
        <f t="shared" si="9"/>
        <v>0</v>
      </c>
      <c r="J120" s="87" t="s">
        <v>303</v>
      </c>
    </row>
    <row r="121" spans="1:10" s="79" customFormat="1" ht="75" customHeight="1">
      <c r="A121" s="72" t="s">
        <v>120</v>
      </c>
      <c r="B121" s="73" t="s">
        <v>179</v>
      </c>
      <c r="C121" s="74">
        <v>416000</v>
      </c>
      <c r="D121" s="75">
        <v>415200</v>
      </c>
      <c r="E121" s="76">
        <v>0</v>
      </c>
      <c r="F121" s="77"/>
      <c r="G121" s="75"/>
      <c r="H121" s="77">
        <f t="shared" si="8"/>
        <v>415200</v>
      </c>
      <c r="I121" s="78">
        <f t="shared" si="9"/>
        <v>0.9980769230769231</v>
      </c>
      <c r="J121" s="87"/>
    </row>
    <row r="122" spans="1:10" s="79" customFormat="1" ht="71.25" customHeight="1">
      <c r="A122" s="72" t="s">
        <v>121</v>
      </c>
      <c r="B122" s="73" t="s">
        <v>180</v>
      </c>
      <c r="C122" s="74">
        <v>150000</v>
      </c>
      <c r="D122" s="75">
        <v>0</v>
      </c>
      <c r="E122" s="76">
        <v>150000</v>
      </c>
      <c r="F122" s="77"/>
      <c r="G122" s="75"/>
      <c r="H122" s="77">
        <f t="shared" si="8"/>
        <v>150000</v>
      </c>
      <c r="I122" s="78">
        <f t="shared" si="9"/>
        <v>1</v>
      </c>
      <c r="J122" s="87"/>
    </row>
    <row r="123" spans="1:10" s="79" customFormat="1" ht="57" customHeight="1">
      <c r="A123" s="72" t="s">
        <v>122</v>
      </c>
      <c r="B123" s="73" t="s">
        <v>181</v>
      </c>
      <c r="C123" s="74">
        <v>19080000</v>
      </c>
      <c r="D123" s="75">
        <v>0</v>
      </c>
      <c r="E123" s="76">
        <v>0</v>
      </c>
      <c r="F123" s="77"/>
      <c r="G123" s="75"/>
      <c r="H123" s="77">
        <f t="shared" si="8"/>
        <v>0</v>
      </c>
      <c r="I123" s="78">
        <f t="shared" si="9"/>
        <v>0</v>
      </c>
      <c r="J123" s="87" t="s">
        <v>304</v>
      </c>
    </row>
    <row r="124" spans="1:10" s="79" customFormat="1" ht="57" customHeight="1">
      <c r="A124" s="72" t="s">
        <v>123</v>
      </c>
      <c r="B124" s="73" t="s">
        <v>182</v>
      </c>
      <c r="C124" s="74">
        <v>3300000</v>
      </c>
      <c r="D124" s="75">
        <v>695292</v>
      </c>
      <c r="E124" s="76">
        <v>1385020</v>
      </c>
      <c r="F124" s="77"/>
      <c r="G124" s="75"/>
      <c r="H124" s="77">
        <f t="shared" si="8"/>
        <v>2080312</v>
      </c>
      <c r="I124" s="78">
        <f t="shared" si="9"/>
        <v>0.6303975757575757</v>
      </c>
      <c r="J124" s="87" t="s">
        <v>305</v>
      </c>
    </row>
    <row r="125" spans="1:10" s="79" customFormat="1" ht="45" customHeight="1">
      <c r="A125" s="157" t="s">
        <v>124</v>
      </c>
      <c r="B125" s="158" t="s">
        <v>183</v>
      </c>
      <c r="C125" s="159">
        <v>7062000</v>
      </c>
      <c r="D125" s="160">
        <v>0</v>
      </c>
      <c r="E125" s="161">
        <v>7062000</v>
      </c>
      <c r="F125" s="162"/>
      <c r="G125" s="160"/>
      <c r="H125" s="162">
        <f t="shared" si="8"/>
        <v>7062000</v>
      </c>
      <c r="I125" s="163">
        <f t="shared" si="9"/>
        <v>1</v>
      </c>
      <c r="J125" s="164"/>
    </row>
    <row r="126" spans="1:10" s="79" customFormat="1" ht="42.75" customHeight="1">
      <c r="A126" s="165" t="s">
        <v>125</v>
      </c>
      <c r="B126" s="166" t="s">
        <v>184</v>
      </c>
      <c r="C126" s="167">
        <v>50500000</v>
      </c>
      <c r="D126" s="168">
        <v>0</v>
      </c>
      <c r="E126" s="169">
        <v>0</v>
      </c>
      <c r="F126" s="170"/>
      <c r="G126" s="168"/>
      <c r="H126" s="170">
        <f t="shared" si="8"/>
        <v>0</v>
      </c>
      <c r="I126" s="171">
        <f t="shared" si="9"/>
        <v>0</v>
      </c>
      <c r="J126" s="172" t="s">
        <v>304</v>
      </c>
    </row>
    <row r="127" spans="1:10" s="79" customFormat="1" ht="46.5" customHeight="1">
      <c r="A127" s="72" t="s">
        <v>126</v>
      </c>
      <c r="B127" s="73" t="s">
        <v>185</v>
      </c>
      <c r="C127" s="74">
        <v>48670000</v>
      </c>
      <c r="D127" s="75">
        <v>0</v>
      </c>
      <c r="E127" s="76">
        <v>0</v>
      </c>
      <c r="F127" s="77"/>
      <c r="G127" s="75"/>
      <c r="H127" s="77">
        <f t="shared" si="8"/>
        <v>0</v>
      </c>
      <c r="I127" s="78">
        <f t="shared" si="9"/>
        <v>0</v>
      </c>
      <c r="J127" s="87" t="s">
        <v>304</v>
      </c>
    </row>
    <row r="128" spans="1:10" s="79" customFormat="1" ht="66.75" customHeight="1">
      <c r="A128" s="72" t="s">
        <v>127</v>
      </c>
      <c r="B128" s="73" t="s">
        <v>186</v>
      </c>
      <c r="C128" s="74">
        <v>1100000</v>
      </c>
      <c r="D128" s="75">
        <v>178000</v>
      </c>
      <c r="E128" s="76">
        <v>179500</v>
      </c>
      <c r="F128" s="77"/>
      <c r="G128" s="75"/>
      <c r="H128" s="77">
        <f t="shared" si="8"/>
        <v>357500</v>
      </c>
      <c r="I128" s="78">
        <f t="shared" si="9"/>
        <v>0.325</v>
      </c>
      <c r="J128" s="87" t="s">
        <v>305</v>
      </c>
    </row>
    <row r="129" spans="1:10" s="79" customFormat="1" ht="64.5" customHeight="1">
      <c r="A129" s="72" t="s">
        <v>128</v>
      </c>
      <c r="B129" s="73" t="s">
        <v>187</v>
      </c>
      <c r="C129" s="74">
        <v>80000</v>
      </c>
      <c r="D129" s="75">
        <v>0</v>
      </c>
      <c r="E129" s="76">
        <v>44500</v>
      </c>
      <c r="F129" s="77"/>
      <c r="G129" s="75"/>
      <c r="H129" s="77">
        <f t="shared" si="8"/>
        <v>44500</v>
      </c>
      <c r="I129" s="78">
        <f t="shared" si="9"/>
        <v>0.55625</v>
      </c>
      <c r="J129" s="87"/>
    </row>
    <row r="130" spans="1:10" s="79" customFormat="1" ht="61.5" customHeight="1">
      <c r="A130" s="72" t="s">
        <v>129</v>
      </c>
      <c r="B130" s="73" t="s">
        <v>188</v>
      </c>
      <c r="C130" s="74">
        <v>70000</v>
      </c>
      <c r="D130" s="75">
        <v>31300</v>
      </c>
      <c r="E130" s="76">
        <v>31520</v>
      </c>
      <c r="F130" s="77"/>
      <c r="G130" s="75"/>
      <c r="H130" s="77">
        <f t="shared" si="8"/>
        <v>62820</v>
      </c>
      <c r="I130" s="78">
        <f t="shared" si="9"/>
        <v>0.8974285714285715</v>
      </c>
      <c r="J130" s="87"/>
    </row>
    <row r="131" spans="1:10" s="79" customFormat="1" ht="63.75" customHeight="1">
      <c r="A131" s="72" t="s">
        <v>130</v>
      </c>
      <c r="B131" s="73" t="s">
        <v>189</v>
      </c>
      <c r="C131" s="74">
        <v>100000</v>
      </c>
      <c r="D131" s="75">
        <v>0</v>
      </c>
      <c r="E131" s="76">
        <v>0</v>
      </c>
      <c r="F131" s="77"/>
      <c r="G131" s="75"/>
      <c r="H131" s="77">
        <f t="shared" si="8"/>
        <v>0</v>
      </c>
      <c r="I131" s="78">
        <f t="shared" si="9"/>
        <v>0</v>
      </c>
      <c r="J131" s="87" t="s">
        <v>269</v>
      </c>
    </row>
    <row r="132" spans="1:10" ht="30" customHeight="1">
      <c r="A132" s="219" t="s">
        <v>16</v>
      </c>
      <c r="B132" s="220"/>
      <c r="C132" s="33">
        <f aca="true" t="shared" si="10" ref="C132:H132">SUM(C106:C131)</f>
        <v>166643000</v>
      </c>
      <c r="D132" s="33">
        <f t="shared" si="10"/>
        <v>3180860</v>
      </c>
      <c r="E132" s="33">
        <f t="shared" si="10"/>
        <v>23163818</v>
      </c>
      <c r="F132" s="33">
        <f t="shared" si="10"/>
        <v>0</v>
      </c>
      <c r="G132" s="33">
        <f t="shared" si="10"/>
        <v>0</v>
      </c>
      <c r="H132" s="33">
        <f t="shared" si="10"/>
        <v>26344678</v>
      </c>
      <c r="I132" s="173">
        <f>H132/C132</f>
        <v>0.15809051685339318</v>
      </c>
      <c r="J132" s="81"/>
    </row>
    <row r="133" spans="1:10" ht="31.5" customHeight="1">
      <c r="A133" s="222" t="s">
        <v>20</v>
      </c>
      <c r="B133" s="223"/>
      <c r="C133" s="10"/>
      <c r="D133" s="10"/>
      <c r="E133" s="23"/>
      <c r="F133" s="9"/>
      <c r="G133" s="9"/>
      <c r="H133" s="24"/>
      <c r="I133" s="10"/>
      <c r="J133" s="43"/>
    </row>
    <row r="134" spans="1:10" s="79" customFormat="1" ht="50.25" customHeight="1">
      <c r="A134" s="45" t="s">
        <v>40</v>
      </c>
      <c r="B134" s="80" t="s">
        <v>243</v>
      </c>
      <c r="C134" s="82">
        <v>10000</v>
      </c>
      <c r="D134" s="82">
        <v>0</v>
      </c>
      <c r="E134" s="82">
        <v>900</v>
      </c>
      <c r="F134" s="82"/>
      <c r="G134" s="82"/>
      <c r="H134" s="82">
        <f>SUM(D134:G134)</f>
        <v>900</v>
      </c>
      <c r="I134" s="83">
        <f>H134/C134</f>
        <v>0.09</v>
      </c>
      <c r="J134" s="91" t="s">
        <v>304</v>
      </c>
    </row>
    <row r="135" spans="1:10" s="79" customFormat="1" ht="75" customHeight="1">
      <c r="A135" s="45" t="s">
        <v>190</v>
      </c>
      <c r="B135" s="80" t="s">
        <v>244</v>
      </c>
      <c r="C135" s="82">
        <v>50000</v>
      </c>
      <c r="D135" s="82">
        <v>0</v>
      </c>
      <c r="E135" s="82">
        <v>0</v>
      </c>
      <c r="F135" s="82"/>
      <c r="G135" s="82"/>
      <c r="H135" s="82">
        <f aca="true" t="shared" si="11" ref="H135:H179">SUM(D135:G135)</f>
        <v>0</v>
      </c>
      <c r="I135" s="83">
        <f aca="true" t="shared" si="12" ref="I135:I179">H135/C135</f>
        <v>0</v>
      </c>
      <c r="J135" s="91" t="s">
        <v>306</v>
      </c>
    </row>
    <row r="136" spans="1:10" s="79" customFormat="1" ht="61.5" customHeight="1">
      <c r="A136" s="45" t="s">
        <v>48</v>
      </c>
      <c r="B136" s="80" t="s">
        <v>245</v>
      </c>
      <c r="C136" s="82">
        <v>215000</v>
      </c>
      <c r="D136" s="82">
        <v>0</v>
      </c>
      <c r="E136" s="82">
        <v>0</v>
      </c>
      <c r="F136" s="82"/>
      <c r="G136" s="82"/>
      <c r="H136" s="82">
        <f t="shared" si="11"/>
        <v>0</v>
      </c>
      <c r="I136" s="83">
        <f t="shared" si="12"/>
        <v>0</v>
      </c>
      <c r="J136" s="91" t="s">
        <v>269</v>
      </c>
    </row>
    <row r="137" spans="1:10" s="79" customFormat="1" ht="74.25" customHeight="1">
      <c r="A137" s="45" t="s">
        <v>49</v>
      </c>
      <c r="B137" s="80" t="s">
        <v>246</v>
      </c>
      <c r="C137" s="82">
        <v>2310000</v>
      </c>
      <c r="D137" s="82">
        <v>0</v>
      </c>
      <c r="E137" s="82">
        <v>0</v>
      </c>
      <c r="F137" s="82"/>
      <c r="G137" s="82"/>
      <c r="H137" s="82">
        <f t="shared" si="11"/>
        <v>0</v>
      </c>
      <c r="I137" s="83">
        <f t="shared" si="12"/>
        <v>0</v>
      </c>
      <c r="J137" s="91" t="s">
        <v>299</v>
      </c>
    </row>
    <row r="138" spans="1:10" s="79" customFormat="1" ht="47.25" customHeight="1">
      <c r="A138" s="45" t="s">
        <v>50</v>
      </c>
      <c r="B138" s="80" t="s">
        <v>247</v>
      </c>
      <c r="C138" s="82">
        <v>1238000</v>
      </c>
      <c r="D138" s="82">
        <v>27195</v>
      </c>
      <c r="E138" s="82">
        <v>74055</v>
      </c>
      <c r="F138" s="82"/>
      <c r="G138" s="82"/>
      <c r="H138" s="82">
        <f t="shared" si="11"/>
        <v>101250</v>
      </c>
      <c r="I138" s="83">
        <f t="shared" si="12"/>
        <v>0.08178513731825525</v>
      </c>
      <c r="J138" s="91" t="s">
        <v>307</v>
      </c>
    </row>
    <row r="139" spans="1:10" s="79" customFormat="1" ht="64.5" customHeight="1">
      <c r="A139" s="45" t="s">
        <v>51</v>
      </c>
      <c r="B139" s="80" t="s">
        <v>248</v>
      </c>
      <c r="C139" s="82">
        <v>3520000</v>
      </c>
      <c r="D139" s="82">
        <v>15050</v>
      </c>
      <c r="E139" s="82">
        <v>345982</v>
      </c>
      <c r="F139" s="82"/>
      <c r="G139" s="82"/>
      <c r="H139" s="82">
        <f t="shared" si="11"/>
        <v>361032</v>
      </c>
      <c r="I139" s="83">
        <f t="shared" si="12"/>
        <v>0.1025659090909091</v>
      </c>
      <c r="J139" s="91" t="s">
        <v>307</v>
      </c>
    </row>
    <row r="140" spans="1:10" s="79" customFormat="1" ht="104.25" customHeight="1">
      <c r="A140" s="45" t="s">
        <v>52</v>
      </c>
      <c r="B140" s="80" t="s">
        <v>241</v>
      </c>
      <c r="C140" s="82">
        <v>500000</v>
      </c>
      <c r="D140" s="82">
        <v>0</v>
      </c>
      <c r="E140" s="82">
        <v>131150</v>
      </c>
      <c r="F140" s="82"/>
      <c r="G140" s="82"/>
      <c r="H140" s="82">
        <f t="shared" si="11"/>
        <v>131150</v>
      </c>
      <c r="I140" s="83">
        <f t="shared" si="12"/>
        <v>0.2623</v>
      </c>
      <c r="J140" s="91" t="s">
        <v>306</v>
      </c>
    </row>
    <row r="141" spans="1:10" s="79" customFormat="1" ht="50.25" customHeight="1">
      <c r="A141" s="45" t="s">
        <v>53</v>
      </c>
      <c r="B141" s="80" t="s">
        <v>242</v>
      </c>
      <c r="C141" s="82">
        <v>600000</v>
      </c>
      <c r="D141" s="82">
        <v>0</v>
      </c>
      <c r="E141" s="82">
        <v>0</v>
      </c>
      <c r="F141" s="82"/>
      <c r="G141" s="82"/>
      <c r="H141" s="82">
        <f t="shared" si="11"/>
        <v>0</v>
      </c>
      <c r="I141" s="83">
        <f t="shared" si="12"/>
        <v>0</v>
      </c>
      <c r="J141" s="91" t="s">
        <v>308</v>
      </c>
    </row>
    <row r="142" spans="1:10" s="79" customFormat="1" ht="60" customHeight="1">
      <c r="A142" s="112" t="s">
        <v>63</v>
      </c>
      <c r="B142" s="174" t="s">
        <v>240</v>
      </c>
      <c r="C142" s="175">
        <v>30000</v>
      </c>
      <c r="D142" s="175">
        <v>0</v>
      </c>
      <c r="E142" s="175">
        <v>30000</v>
      </c>
      <c r="F142" s="175"/>
      <c r="G142" s="175"/>
      <c r="H142" s="175">
        <f t="shared" si="11"/>
        <v>30000</v>
      </c>
      <c r="I142" s="176">
        <f t="shared" si="12"/>
        <v>1</v>
      </c>
      <c r="J142" s="177"/>
    </row>
    <row r="143" spans="1:10" s="79" customFormat="1" ht="63" customHeight="1">
      <c r="A143" s="118" t="s">
        <v>77</v>
      </c>
      <c r="B143" s="178" t="s">
        <v>235</v>
      </c>
      <c r="C143" s="179">
        <v>45000000</v>
      </c>
      <c r="D143" s="179">
        <v>5736001</v>
      </c>
      <c r="E143" s="179">
        <v>3598483</v>
      </c>
      <c r="F143" s="179"/>
      <c r="G143" s="179"/>
      <c r="H143" s="179">
        <f t="shared" si="11"/>
        <v>9334484</v>
      </c>
      <c r="I143" s="180">
        <f t="shared" si="12"/>
        <v>0.20743297777777778</v>
      </c>
      <c r="J143" s="181" t="s">
        <v>306</v>
      </c>
    </row>
    <row r="144" spans="1:10" s="79" customFormat="1" ht="60.75" customHeight="1">
      <c r="A144" s="45" t="s">
        <v>78</v>
      </c>
      <c r="B144" s="80" t="s">
        <v>236</v>
      </c>
      <c r="C144" s="82">
        <v>1000000</v>
      </c>
      <c r="D144" s="82">
        <v>20000</v>
      </c>
      <c r="E144" s="82">
        <v>60000</v>
      </c>
      <c r="F144" s="82"/>
      <c r="G144" s="82"/>
      <c r="H144" s="82">
        <f t="shared" si="11"/>
        <v>80000</v>
      </c>
      <c r="I144" s="83">
        <f t="shared" si="12"/>
        <v>0.08</v>
      </c>
      <c r="J144" s="91" t="s">
        <v>306</v>
      </c>
    </row>
    <row r="145" spans="1:10" s="79" customFormat="1" ht="90" customHeight="1">
      <c r="A145" s="45" t="s">
        <v>79</v>
      </c>
      <c r="B145" s="80" t="s">
        <v>237</v>
      </c>
      <c r="C145" s="82">
        <v>7000000</v>
      </c>
      <c r="D145" s="82">
        <v>0</v>
      </c>
      <c r="E145" s="82">
        <v>1251000</v>
      </c>
      <c r="F145" s="82"/>
      <c r="G145" s="82"/>
      <c r="H145" s="82">
        <f t="shared" si="11"/>
        <v>1251000</v>
      </c>
      <c r="I145" s="83">
        <f t="shared" si="12"/>
        <v>0.17871428571428571</v>
      </c>
      <c r="J145" s="91" t="s">
        <v>306</v>
      </c>
    </row>
    <row r="146" spans="1:10" s="79" customFormat="1" ht="63" customHeight="1">
      <c r="A146" s="45" t="s">
        <v>80</v>
      </c>
      <c r="B146" s="80" t="s">
        <v>238</v>
      </c>
      <c r="C146" s="82">
        <v>300000</v>
      </c>
      <c r="D146" s="82">
        <v>52000</v>
      </c>
      <c r="E146" s="82">
        <v>120000</v>
      </c>
      <c r="F146" s="82"/>
      <c r="G146" s="82"/>
      <c r="H146" s="82">
        <f t="shared" si="11"/>
        <v>172000</v>
      </c>
      <c r="I146" s="83">
        <f t="shared" si="12"/>
        <v>0.5733333333333334</v>
      </c>
      <c r="J146" s="91" t="s">
        <v>306</v>
      </c>
    </row>
    <row r="147" spans="1:10" s="79" customFormat="1" ht="61.5" customHeight="1">
      <c r="A147" s="45" t="s">
        <v>118</v>
      </c>
      <c r="B147" s="80" t="s">
        <v>239</v>
      </c>
      <c r="C147" s="82">
        <v>25000</v>
      </c>
      <c r="D147" s="82">
        <v>0</v>
      </c>
      <c r="E147" s="82">
        <v>525</v>
      </c>
      <c r="F147" s="82"/>
      <c r="G147" s="82"/>
      <c r="H147" s="82">
        <f t="shared" si="11"/>
        <v>525</v>
      </c>
      <c r="I147" s="83">
        <f t="shared" si="12"/>
        <v>0.021</v>
      </c>
      <c r="J147" s="91" t="s">
        <v>309</v>
      </c>
    </row>
    <row r="148" spans="1:10" s="79" customFormat="1" ht="69.75" customHeight="1">
      <c r="A148" s="45" t="s">
        <v>119</v>
      </c>
      <c r="B148" s="80" t="s">
        <v>233</v>
      </c>
      <c r="C148" s="82">
        <v>25000</v>
      </c>
      <c r="D148" s="82">
        <v>0</v>
      </c>
      <c r="E148" s="82">
        <v>0</v>
      </c>
      <c r="G148" s="82"/>
      <c r="H148" s="82">
        <f t="shared" si="11"/>
        <v>0</v>
      </c>
      <c r="I148" s="83">
        <f t="shared" si="12"/>
        <v>0</v>
      </c>
      <c r="J148" s="91" t="s">
        <v>304</v>
      </c>
    </row>
    <row r="149" spans="1:10" s="79" customFormat="1" ht="61.5" customHeight="1">
      <c r="A149" s="45" t="s">
        <v>120</v>
      </c>
      <c r="B149" s="80" t="s">
        <v>234</v>
      </c>
      <c r="C149" s="82">
        <v>177000</v>
      </c>
      <c r="D149" s="82">
        <v>47810</v>
      </c>
      <c r="E149" s="82">
        <v>48664</v>
      </c>
      <c r="F149" s="82"/>
      <c r="G149" s="82"/>
      <c r="H149" s="82">
        <f t="shared" si="11"/>
        <v>96474</v>
      </c>
      <c r="I149" s="83">
        <f t="shared" si="12"/>
        <v>0.5450508474576271</v>
      </c>
      <c r="J149" s="91" t="s">
        <v>269</v>
      </c>
    </row>
    <row r="150" spans="1:10" s="79" customFormat="1" ht="91.5" customHeight="1">
      <c r="A150" s="45" t="s">
        <v>121</v>
      </c>
      <c r="B150" s="80" t="s">
        <v>191</v>
      </c>
      <c r="C150" s="82">
        <v>100000</v>
      </c>
      <c r="D150" s="82">
        <v>0</v>
      </c>
      <c r="E150" s="82">
        <v>0</v>
      </c>
      <c r="F150" s="82"/>
      <c r="G150" s="82"/>
      <c r="H150" s="82">
        <f t="shared" si="11"/>
        <v>0</v>
      </c>
      <c r="I150" s="83">
        <f t="shared" si="12"/>
        <v>0</v>
      </c>
      <c r="J150" s="91" t="s">
        <v>315</v>
      </c>
    </row>
    <row r="151" spans="1:10" s="79" customFormat="1" ht="45.75" customHeight="1">
      <c r="A151" s="45" t="s">
        <v>122</v>
      </c>
      <c r="B151" s="80" t="s">
        <v>192</v>
      </c>
      <c r="C151" s="82">
        <v>698000</v>
      </c>
      <c r="D151" s="82">
        <v>69269</v>
      </c>
      <c r="E151" s="82">
        <v>65549</v>
      </c>
      <c r="F151" s="82"/>
      <c r="G151" s="82"/>
      <c r="H151" s="82">
        <f t="shared" si="11"/>
        <v>134818</v>
      </c>
      <c r="I151" s="83">
        <f t="shared" si="12"/>
        <v>0.19314899713467049</v>
      </c>
      <c r="J151" s="91" t="s">
        <v>310</v>
      </c>
    </row>
    <row r="152" spans="1:10" s="79" customFormat="1" ht="51.75" customHeight="1">
      <c r="A152" s="45" t="s">
        <v>123</v>
      </c>
      <c r="B152" s="80" t="s">
        <v>193</v>
      </c>
      <c r="C152" s="82">
        <v>576000</v>
      </c>
      <c r="D152" s="82">
        <v>1789</v>
      </c>
      <c r="E152" s="82">
        <v>403761</v>
      </c>
      <c r="F152" s="82"/>
      <c r="G152" s="82"/>
      <c r="H152" s="82">
        <f t="shared" si="11"/>
        <v>405550</v>
      </c>
      <c r="I152" s="83">
        <f t="shared" si="12"/>
        <v>0.7040798611111111</v>
      </c>
      <c r="J152" s="91"/>
    </row>
    <row r="153" spans="1:10" s="79" customFormat="1" ht="62.25" customHeight="1">
      <c r="A153" s="45" t="s">
        <v>124</v>
      </c>
      <c r="B153" s="80" t="s">
        <v>194</v>
      </c>
      <c r="C153" s="82">
        <v>300000</v>
      </c>
      <c r="D153" s="82">
        <v>1210</v>
      </c>
      <c r="E153" s="82">
        <v>18300</v>
      </c>
      <c r="F153" s="82"/>
      <c r="G153" s="82"/>
      <c r="H153" s="82">
        <f t="shared" si="11"/>
        <v>19510</v>
      </c>
      <c r="I153" s="83">
        <f t="shared" si="12"/>
        <v>0.06503333333333333</v>
      </c>
      <c r="J153" s="91" t="s">
        <v>310</v>
      </c>
    </row>
    <row r="154" spans="1:10" s="79" customFormat="1" ht="47.25" customHeight="1">
      <c r="A154" s="45" t="s">
        <v>125</v>
      </c>
      <c r="B154" s="80" t="s">
        <v>203</v>
      </c>
      <c r="C154" s="82">
        <v>2500000</v>
      </c>
      <c r="D154" s="82">
        <v>0</v>
      </c>
      <c r="E154" s="82">
        <v>339691</v>
      </c>
      <c r="F154" s="82"/>
      <c r="G154" s="82"/>
      <c r="H154" s="82">
        <f t="shared" si="11"/>
        <v>339691</v>
      </c>
      <c r="I154" s="83">
        <f t="shared" si="12"/>
        <v>0.1358764</v>
      </c>
      <c r="J154" s="91" t="s">
        <v>310</v>
      </c>
    </row>
    <row r="155" spans="1:10" s="79" customFormat="1" ht="97.5" customHeight="1">
      <c r="A155" s="45" t="s">
        <v>126</v>
      </c>
      <c r="B155" s="80" t="s">
        <v>195</v>
      </c>
      <c r="C155" s="82">
        <v>3250000</v>
      </c>
      <c r="D155" s="82">
        <v>67990</v>
      </c>
      <c r="E155" s="82">
        <v>150844</v>
      </c>
      <c r="F155" s="82"/>
      <c r="G155" s="82"/>
      <c r="H155" s="82">
        <f t="shared" si="11"/>
        <v>218834</v>
      </c>
      <c r="I155" s="83">
        <f t="shared" si="12"/>
        <v>0.06733353846153846</v>
      </c>
      <c r="J155" s="91" t="s">
        <v>310</v>
      </c>
    </row>
    <row r="156" spans="1:10" s="79" customFormat="1" ht="138" customHeight="1">
      <c r="A156" s="112" t="s">
        <v>127</v>
      </c>
      <c r="B156" s="174" t="s">
        <v>196</v>
      </c>
      <c r="C156" s="175">
        <v>18830000</v>
      </c>
      <c r="D156" s="175">
        <v>1089525</v>
      </c>
      <c r="E156" s="175">
        <v>1891652</v>
      </c>
      <c r="F156" s="175"/>
      <c r="G156" s="175"/>
      <c r="H156" s="175">
        <f t="shared" si="11"/>
        <v>2981177</v>
      </c>
      <c r="I156" s="176">
        <f t="shared" si="12"/>
        <v>0.15832060541688794</v>
      </c>
      <c r="J156" s="177" t="s">
        <v>314</v>
      </c>
    </row>
    <row r="157" spans="1:10" s="79" customFormat="1" ht="63.75" customHeight="1">
      <c r="A157" s="118" t="s">
        <v>128</v>
      </c>
      <c r="B157" s="178" t="s">
        <v>197</v>
      </c>
      <c r="C157" s="179">
        <v>1116000</v>
      </c>
      <c r="D157" s="179">
        <v>4608</v>
      </c>
      <c r="E157" s="179">
        <v>300194</v>
      </c>
      <c r="F157" s="179"/>
      <c r="G157" s="179"/>
      <c r="H157" s="179">
        <f t="shared" si="11"/>
        <v>304802</v>
      </c>
      <c r="I157" s="180">
        <f t="shared" si="12"/>
        <v>0.2731200716845878</v>
      </c>
      <c r="J157" s="181" t="s">
        <v>311</v>
      </c>
    </row>
    <row r="158" spans="1:10" s="79" customFormat="1" ht="78" customHeight="1">
      <c r="A158" s="45" t="s">
        <v>129</v>
      </c>
      <c r="B158" s="80" t="s">
        <v>198</v>
      </c>
      <c r="C158" s="82">
        <v>1800000</v>
      </c>
      <c r="D158" s="82">
        <v>103354</v>
      </c>
      <c r="E158" s="82">
        <v>377583</v>
      </c>
      <c r="F158" s="82"/>
      <c r="G158" s="82"/>
      <c r="H158" s="82">
        <f t="shared" si="11"/>
        <v>480937</v>
      </c>
      <c r="I158" s="83">
        <f t="shared" si="12"/>
        <v>0.26718722222222224</v>
      </c>
      <c r="J158" s="91" t="s">
        <v>313</v>
      </c>
    </row>
    <row r="159" spans="1:10" s="79" customFormat="1" ht="64.5" customHeight="1">
      <c r="A159" s="45" t="s">
        <v>130</v>
      </c>
      <c r="B159" s="80" t="s">
        <v>199</v>
      </c>
      <c r="C159" s="82">
        <v>594000</v>
      </c>
      <c r="D159" s="82">
        <v>134631</v>
      </c>
      <c r="E159" s="82">
        <v>140082</v>
      </c>
      <c r="F159" s="82"/>
      <c r="G159" s="82"/>
      <c r="H159" s="82">
        <f t="shared" si="11"/>
        <v>274713</v>
      </c>
      <c r="I159" s="83">
        <f t="shared" si="12"/>
        <v>0.462479797979798</v>
      </c>
      <c r="J159" s="91" t="s">
        <v>310</v>
      </c>
    </row>
    <row r="160" spans="1:10" s="79" customFormat="1" ht="63.75" customHeight="1">
      <c r="A160" s="45" t="s">
        <v>131</v>
      </c>
      <c r="B160" s="80" t="s">
        <v>200</v>
      </c>
      <c r="C160" s="82">
        <v>700000</v>
      </c>
      <c r="D160" s="82">
        <v>101282</v>
      </c>
      <c r="E160" s="82">
        <v>109106</v>
      </c>
      <c r="F160" s="82"/>
      <c r="G160" s="82"/>
      <c r="H160" s="82">
        <f t="shared" si="11"/>
        <v>210388</v>
      </c>
      <c r="I160" s="83">
        <f t="shared" si="12"/>
        <v>0.3005542857142857</v>
      </c>
      <c r="J160" s="91" t="s">
        <v>310</v>
      </c>
    </row>
    <row r="161" spans="1:10" s="79" customFormat="1" ht="63" customHeight="1">
      <c r="A161" s="45" t="s">
        <v>132</v>
      </c>
      <c r="B161" s="80" t="s">
        <v>204</v>
      </c>
      <c r="C161" s="82">
        <v>39600000</v>
      </c>
      <c r="D161" s="82">
        <v>5832393</v>
      </c>
      <c r="E161" s="82">
        <v>9098340</v>
      </c>
      <c r="F161" s="82"/>
      <c r="G161" s="82"/>
      <c r="H161" s="82">
        <f t="shared" si="11"/>
        <v>14930733</v>
      </c>
      <c r="I161" s="83">
        <f t="shared" si="12"/>
        <v>0.3770387121212121</v>
      </c>
      <c r="J161" s="91" t="s">
        <v>310</v>
      </c>
    </row>
    <row r="162" spans="1:10" s="79" customFormat="1" ht="126" customHeight="1">
      <c r="A162" s="45" t="s">
        <v>133</v>
      </c>
      <c r="B162" s="80" t="s">
        <v>201</v>
      </c>
      <c r="C162" s="82">
        <v>1360000</v>
      </c>
      <c r="D162" s="82">
        <v>0</v>
      </c>
      <c r="E162" s="82">
        <v>0</v>
      </c>
      <c r="F162" s="82"/>
      <c r="G162" s="82"/>
      <c r="H162" s="82">
        <f t="shared" si="11"/>
        <v>0</v>
      </c>
      <c r="I162" s="83">
        <f t="shared" si="12"/>
        <v>0</v>
      </c>
      <c r="J162" s="91" t="s">
        <v>312</v>
      </c>
    </row>
    <row r="163" spans="1:10" s="79" customFormat="1" ht="94.5" customHeight="1">
      <c r="A163" s="45" t="s">
        <v>134</v>
      </c>
      <c r="B163" s="80" t="s">
        <v>202</v>
      </c>
      <c r="C163" s="82">
        <v>250000</v>
      </c>
      <c r="D163" s="82">
        <v>35708</v>
      </c>
      <c r="E163" s="82">
        <v>19185</v>
      </c>
      <c r="F163" s="82"/>
      <c r="G163" s="82"/>
      <c r="H163" s="82">
        <f t="shared" si="11"/>
        <v>54893</v>
      </c>
      <c r="I163" s="83">
        <f t="shared" si="12"/>
        <v>0.219572</v>
      </c>
      <c r="J163" s="91" t="s">
        <v>310</v>
      </c>
    </row>
    <row r="164" spans="1:10" s="79" customFormat="1" ht="221.25" customHeight="1">
      <c r="A164" s="45" t="s">
        <v>135</v>
      </c>
      <c r="B164" s="80" t="s">
        <v>205</v>
      </c>
      <c r="C164" s="82">
        <v>38526000</v>
      </c>
      <c r="D164" s="82">
        <v>1125018</v>
      </c>
      <c r="E164" s="82">
        <v>6292941</v>
      </c>
      <c r="F164" s="82"/>
      <c r="G164" s="82"/>
      <c r="H164" s="82">
        <f t="shared" si="11"/>
        <v>7417959</v>
      </c>
      <c r="I164" s="83">
        <f t="shared" si="12"/>
        <v>0.19254422987073663</v>
      </c>
      <c r="J164" s="91" t="s">
        <v>316</v>
      </c>
    </row>
    <row r="165" spans="1:10" s="79" customFormat="1" ht="255.75" customHeight="1">
      <c r="A165" s="112" t="s">
        <v>136</v>
      </c>
      <c r="B165" s="174" t="s">
        <v>206</v>
      </c>
      <c r="C165" s="175">
        <v>6198000</v>
      </c>
      <c r="D165" s="175">
        <v>1733455</v>
      </c>
      <c r="E165" s="175">
        <v>183202</v>
      </c>
      <c r="F165" s="175"/>
      <c r="G165" s="175"/>
      <c r="H165" s="175">
        <f t="shared" si="11"/>
        <v>1916657</v>
      </c>
      <c r="I165" s="176">
        <f t="shared" si="12"/>
        <v>0.3092379799935463</v>
      </c>
      <c r="J165" s="177" t="s">
        <v>317</v>
      </c>
    </row>
    <row r="166" spans="1:10" s="79" customFormat="1" ht="63" customHeight="1">
      <c r="A166" s="118" t="s">
        <v>137</v>
      </c>
      <c r="B166" s="178" t="s">
        <v>207</v>
      </c>
      <c r="C166" s="179">
        <v>2000000</v>
      </c>
      <c r="D166" s="179">
        <v>0</v>
      </c>
      <c r="E166" s="179">
        <v>0</v>
      </c>
      <c r="F166" s="179"/>
      <c r="G166" s="179"/>
      <c r="H166" s="179">
        <f t="shared" si="11"/>
        <v>0</v>
      </c>
      <c r="I166" s="180">
        <f t="shared" si="12"/>
        <v>0</v>
      </c>
      <c r="J166" s="181" t="s">
        <v>318</v>
      </c>
    </row>
    <row r="167" spans="1:10" s="79" customFormat="1" ht="64.5" customHeight="1">
      <c r="A167" s="45" t="s">
        <v>138</v>
      </c>
      <c r="B167" s="80" t="s">
        <v>208</v>
      </c>
      <c r="C167" s="82">
        <v>2166000</v>
      </c>
      <c r="D167" s="82">
        <v>217995</v>
      </c>
      <c r="E167" s="82">
        <v>388279</v>
      </c>
      <c r="F167" s="82"/>
      <c r="G167" s="82"/>
      <c r="H167" s="82">
        <f t="shared" si="11"/>
        <v>606274</v>
      </c>
      <c r="I167" s="83">
        <f t="shared" si="12"/>
        <v>0.27990489381348105</v>
      </c>
      <c r="J167" s="91" t="s">
        <v>319</v>
      </c>
    </row>
    <row r="168" spans="1:10" s="79" customFormat="1" ht="63" customHeight="1">
      <c r="A168" s="45" t="s">
        <v>139</v>
      </c>
      <c r="B168" s="80" t="s">
        <v>209</v>
      </c>
      <c r="C168" s="82">
        <v>834000</v>
      </c>
      <c r="D168" s="82">
        <v>36000</v>
      </c>
      <c r="E168" s="82">
        <v>172588</v>
      </c>
      <c r="F168" s="82"/>
      <c r="G168" s="82"/>
      <c r="H168" s="82">
        <f t="shared" si="11"/>
        <v>208588</v>
      </c>
      <c r="I168" s="83">
        <f t="shared" si="12"/>
        <v>0.25010551558752997</v>
      </c>
      <c r="J168" s="91" t="s">
        <v>320</v>
      </c>
    </row>
    <row r="169" spans="1:10" s="79" customFormat="1" ht="220.5" customHeight="1">
      <c r="A169" s="45" t="s">
        <v>140</v>
      </c>
      <c r="B169" s="80" t="s">
        <v>210</v>
      </c>
      <c r="C169" s="82">
        <v>1618000</v>
      </c>
      <c r="D169" s="82">
        <v>0</v>
      </c>
      <c r="E169" s="82">
        <v>89182</v>
      </c>
      <c r="F169" s="82"/>
      <c r="G169" s="82"/>
      <c r="H169" s="82">
        <f t="shared" si="11"/>
        <v>89182</v>
      </c>
      <c r="I169" s="83">
        <f t="shared" si="12"/>
        <v>0.05511866501854141</v>
      </c>
      <c r="J169" s="91" t="s">
        <v>321</v>
      </c>
    </row>
    <row r="170" spans="1:10" s="79" customFormat="1" ht="48.75" customHeight="1">
      <c r="A170" s="45" t="s">
        <v>141</v>
      </c>
      <c r="B170" s="80" t="s">
        <v>212</v>
      </c>
      <c r="C170" s="82">
        <v>1430000</v>
      </c>
      <c r="D170" s="82">
        <v>294900</v>
      </c>
      <c r="E170" s="82">
        <v>545700</v>
      </c>
      <c r="F170" s="82"/>
      <c r="G170" s="82"/>
      <c r="H170" s="82">
        <f t="shared" si="11"/>
        <v>840600</v>
      </c>
      <c r="I170" s="83">
        <f t="shared" si="12"/>
        <v>0.5878321678321679</v>
      </c>
      <c r="J170" s="91"/>
    </row>
    <row r="171" spans="1:10" s="79" customFormat="1" ht="96" customHeight="1">
      <c r="A171" s="45" t="s">
        <v>221</v>
      </c>
      <c r="B171" s="80" t="s">
        <v>213</v>
      </c>
      <c r="C171" s="82">
        <v>4451000</v>
      </c>
      <c r="D171" s="82">
        <v>0</v>
      </c>
      <c r="E171" s="82">
        <v>548000</v>
      </c>
      <c r="F171" s="82"/>
      <c r="G171" s="82"/>
      <c r="H171" s="82">
        <f t="shared" si="11"/>
        <v>548000</v>
      </c>
      <c r="I171" s="83">
        <f t="shared" si="12"/>
        <v>0.12311840035946978</v>
      </c>
      <c r="J171" s="91" t="s">
        <v>322</v>
      </c>
    </row>
    <row r="172" spans="1:10" s="79" customFormat="1" ht="110.25" customHeight="1">
      <c r="A172" s="45" t="s">
        <v>222</v>
      </c>
      <c r="B172" s="80" t="s">
        <v>211</v>
      </c>
      <c r="C172" s="82">
        <v>1058000</v>
      </c>
      <c r="D172" s="82">
        <v>106774</v>
      </c>
      <c r="E172" s="82">
        <v>412055</v>
      </c>
      <c r="F172" s="82"/>
      <c r="G172" s="82"/>
      <c r="H172" s="82">
        <f t="shared" si="11"/>
        <v>518829</v>
      </c>
      <c r="I172" s="83">
        <f t="shared" si="12"/>
        <v>0.49038657844990546</v>
      </c>
      <c r="J172" s="91" t="s">
        <v>323</v>
      </c>
    </row>
    <row r="173" spans="1:10" s="79" customFormat="1" ht="45.75" customHeight="1">
      <c r="A173" s="45" t="s">
        <v>223</v>
      </c>
      <c r="B173" s="80" t="s">
        <v>214</v>
      </c>
      <c r="C173" s="82">
        <v>11084000</v>
      </c>
      <c r="D173" s="82">
        <v>2833744</v>
      </c>
      <c r="E173" s="82">
        <v>2144675</v>
      </c>
      <c r="F173" s="82"/>
      <c r="G173" s="82"/>
      <c r="H173" s="82">
        <f t="shared" si="11"/>
        <v>4978419</v>
      </c>
      <c r="I173" s="83">
        <f t="shared" si="12"/>
        <v>0.44915364489354026</v>
      </c>
      <c r="J173" s="91" t="s">
        <v>325</v>
      </c>
    </row>
    <row r="174" spans="1:10" s="79" customFormat="1" ht="43.5" customHeight="1">
      <c r="A174" s="45" t="s">
        <v>224</v>
      </c>
      <c r="B174" s="80" t="s">
        <v>215</v>
      </c>
      <c r="C174" s="82">
        <v>258000</v>
      </c>
      <c r="D174" s="82">
        <v>10000</v>
      </c>
      <c r="E174" s="82">
        <v>12392</v>
      </c>
      <c r="F174" s="82"/>
      <c r="G174" s="82"/>
      <c r="H174" s="82">
        <f t="shared" si="11"/>
        <v>22392</v>
      </c>
      <c r="I174" s="83">
        <f t="shared" si="12"/>
        <v>0.0867906976744186</v>
      </c>
      <c r="J174" s="91" t="s">
        <v>330</v>
      </c>
    </row>
    <row r="175" spans="1:10" s="79" customFormat="1" ht="44.25" customHeight="1">
      <c r="A175" s="45" t="s">
        <v>225</v>
      </c>
      <c r="B175" s="80" t="s">
        <v>216</v>
      </c>
      <c r="C175" s="82">
        <v>70000</v>
      </c>
      <c r="D175" s="82">
        <v>1150</v>
      </c>
      <c r="E175" s="82">
        <v>3182</v>
      </c>
      <c r="F175" s="82"/>
      <c r="G175" s="82"/>
      <c r="H175" s="82">
        <f t="shared" si="11"/>
        <v>4332</v>
      </c>
      <c r="I175" s="83">
        <f t="shared" si="12"/>
        <v>0.06188571428571429</v>
      </c>
      <c r="J175" s="91" t="s">
        <v>330</v>
      </c>
    </row>
    <row r="176" spans="1:10" s="79" customFormat="1" ht="45.75" customHeight="1">
      <c r="A176" s="45" t="s">
        <v>226</v>
      </c>
      <c r="B176" s="80" t="s">
        <v>217</v>
      </c>
      <c r="C176" s="82">
        <v>19000</v>
      </c>
      <c r="D176" s="82">
        <v>0</v>
      </c>
      <c r="E176" s="82">
        <v>0</v>
      </c>
      <c r="F176" s="82"/>
      <c r="G176" s="82"/>
      <c r="H176" s="82">
        <f t="shared" si="11"/>
        <v>0</v>
      </c>
      <c r="I176" s="83">
        <f t="shared" si="12"/>
        <v>0</v>
      </c>
      <c r="J176" s="91" t="s">
        <v>326</v>
      </c>
    </row>
    <row r="177" spans="1:10" s="79" customFormat="1" ht="57.75" customHeight="1">
      <c r="A177" s="45" t="s">
        <v>227</v>
      </c>
      <c r="B177" s="80" t="s">
        <v>218</v>
      </c>
      <c r="C177" s="82">
        <v>713000</v>
      </c>
      <c r="D177" s="82">
        <v>163758</v>
      </c>
      <c r="E177" s="82">
        <v>155752</v>
      </c>
      <c r="F177" s="82"/>
      <c r="G177" s="82"/>
      <c r="H177" s="82">
        <f t="shared" si="11"/>
        <v>319510</v>
      </c>
      <c r="I177" s="83">
        <f t="shared" si="12"/>
        <v>0.4481206171107994</v>
      </c>
      <c r="J177" s="91" t="s">
        <v>325</v>
      </c>
    </row>
    <row r="178" spans="1:10" s="79" customFormat="1" ht="84.75" customHeight="1">
      <c r="A178" s="112" t="s">
        <v>228</v>
      </c>
      <c r="B178" s="174" t="s">
        <v>219</v>
      </c>
      <c r="C178" s="175">
        <v>60000</v>
      </c>
      <c r="D178" s="175">
        <v>0</v>
      </c>
      <c r="E178" s="175">
        <v>2000</v>
      </c>
      <c r="F178" s="175"/>
      <c r="G178" s="175"/>
      <c r="H178" s="175">
        <f t="shared" si="11"/>
        <v>2000</v>
      </c>
      <c r="I178" s="176">
        <f t="shared" si="12"/>
        <v>0.03333333333333333</v>
      </c>
      <c r="J178" s="177" t="s">
        <v>327</v>
      </c>
    </row>
    <row r="179" spans="1:10" s="79" customFormat="1" ht="59.25" customHeight="1">
      <c r="A179" s="118" t="s">
        <v>229</v>
      </c>
      <c r="B179" s="178" t="s">
        <v>220</v>
      </c>
      <c r="C179" s="179">
        <v>581000</v>
      </c>
      <c r="D179" s="179">
        <v>23610</v>
      </c>
      <c r="E179" s="179">
        <v>104404</v>
      </c>
      <c r="F179" s="179"/>
      <c r="G179" s="179"/>
      <c r="H179" s="179">
        <f t="shared" si="11"/>
        <v>128014</v>
      </c>
      <c r="I179" s="180">
        <f t="shared" si="12"/>
        <v>0.22033390705679862</v>
      </c>
      <c r="J179" s="181" t="s">
        <v>330</v>
      </c>
    </row>
    <row r="180" spans="1:10" ht="29.25" customHeight="1">
      <c r="A180" s="206" t="s">
        <v>6</v>
      </c>
      <c r="B180" s="221"/>
      <c r="C180" s="39">
        <f>SUM(C134:C179)</f>
        <v>204740000</v>
      </c>
      <c r="D180" s="39">
        <f>SUM(D134:D179)</f>
        <v>19886219</v>
      </c>
      <c r="E180" s="39">
        <f>SUM(E134:E179)</f>
        <v>29629398</v>
      </c>
      <c r="F180" s="39"/>
      <c r="G180" s="39"/>
      <c r="H180" s="39">
        <f>SUM(H134:H179)</f>
        <v>49515617</v>
      </c>
      <c r="I180" s="36">
        <f>H180/C180</f>
        <v>0.24184632704894013</v>
      </c>
      <c r="J180" s="40"/>
    </row>
    <row r="181" spans="1:10" ht="35.25" customHeight="1">
      <c r="A181" s="219" t="s">
        <v>32</v>
      </c>
      <c r="B181" s="220"/>
      <c r="C181" s="33">
        <f>C30+C41+C80+C104+C132+C180</f>
        <v>1185750200</v>
      </c>
      <c r="D181" s="33">
        <f>D30+D41+D80+D104+D132+D180</f>
        <v>260121569</v>
      </c>
      <c r="E181" s="33">
        <f>E30+E41+E80+E104+E132+E180</f>
        <v>205195058</v>
      </c>
      <c r="F181" s="33"/>
      <c r="G181" s="33"/>
      <c r="H181" s="34">
        <f>H30+H41+H80+H104+H132+H180</f>
        <v>465316627</v>
      </c>
      <c r="I181" s="35">
        <f>H181/C181</f>
        <v>0.39242382333142345</v>
      </c>
      <c r="J181" s="44"/>
    </row>
    <row r="182" spans="1:10" ht="18.75" customHeight="1">
      <c r="A182" s="11"/>
      <c r="B182" s="11"/>
      <c r="C182" s="12"/>
      <c r="D182" s="13"/>
      <c r="E182" s="13"/>
      <c r="F182" s="13"/>
      <c r="G182" s="13"/>
      <c r="H182" s="14" t="s">
        <v>36</v>
      </c>
      <c r="I182" s="15"/>
      <c r="J182" s="16"/>
    </row>
    <row r="183" spans="1:10" ht="28.5" customHeight="1">
      <c r="A183" s="215" t="s">
        <v>21</v>
      </c>
      <c r="B183" s="215"/>
      <c r="C183" s="215"/>
      <c r="D183" s="215"/>
      <c r="E183" s="215"/>
      <c r="F183" s="215"/>
      <c r="G183" s="215"/>
      <c r="H183" s="215"/>
      <c r="I183" s="215"/>
      <c r="J183" s="215"/>
    </row>
    <row r="184" spans="1:8" ht="33" customHeight="1">
      <c r="A184" s="2" t="s">
        <v>33</v>
      </c>
      <c r="B184" s="17"/>
      <c r="H184" s="17"/>
    </row>
    <row r="185" spans="1:10" ht="36" customHeight="1">
      <c r="A185" s="212" t="s">
        <v>329</v>
      </c>
      <c r="B185" s="213"/>
      <c r="C185" s="213"/>
      <c r="D185" s="213"/>
      <c r="E185" s="213"/>
      <c r="F185" s="213"/>
      <c r="G185" s="213"/>
      <c r="H185" s="213"/>
      <c r="I185" s="213"/>
      <c r="J185" s="213"/>
    </row>
    <row r="186" spans="1:10" ht="314.25" customHeight="1">
      <c r="A186" s="214" t="s">
        <v>324</v>
      </c>
      <c r="B186" s="214"/>
      <c r="C186" s="214"/>
      <c r="D186" s="214"/>
      <c r="E186" s="214"/>
      <c r="F186" s="214"/>
      <c r="G186" s="214"/>
      <c r="H186" s="214"/>
      <c r="I186" s="214"/>
      <c r="J186" s="214"/>
    </row>
    <row r="187" spans="1:10" ht="29.25" customHeight="1">
      <c r="A187" s="18" t="s">
        <v>24</v>
      </c>
      <c r="B187" s="3"/>
      <c r="C187" s="3"/>
      <c r="D187" s="3"/>
      <c r="E187" s="3"/>
      <c r="F187" s="3"/>
      <c r="G187" s="3"/>
      <c r="H187" s="3"/>
      <c r="I187" s="3"/>
      <c r="J187" s="3"/>
    </row>
    <row r="188" spans="1:10" ht="27" customHeight="1">
      <c r="A188" s="211" t="s">
        <v>328</v>
      </c>
      <c r="B188" s="210"/>
      <c r="C188" s="210"/>
      <c r="D188" s="210"/>
      <c r="E188" s="210"/>
      <c r="F188" s="210"/>
      <c r="G188" s="210"/>
      <c r="H188" s="210"/>
      <c r="I188" s="210"/>
      <c r="J188" s="210"/>
    </row>
    <row r="189" spans="1:10" ht="36" customHeight="1">
      <c r="A189" s="210" t="s">
        <v>331</v>
      </c>
      <c r="B189" s="210"/>
      <c r="C189" s="210"/>
      <c r="D189" s="210"/>
      <c r="E189" s="210"/>
      <c r="F189" s="210"/>
      <c r="G189" s="210"/>
      <c r="H189" s="210"/>
      <c r="I189" s="210"/>
      <c r="J189" s="210"/>
    </row>
    <row r="190" spans="1:8" ht="39" customHeight="1">
      <c r="A190" s="1" t="s">
        <v>22</v>
      </c>
      <c r="H190" s="1" t="s">
        <v>7</v>
      </c>
    </row>
    <row r="191" spans="1:8" ht="29.25" customHeight="1">
      <c r="A191" s="1" t="s">
        <v>37</v>
      </c>
      <c r="H191" s="1" t="s">
        <v>8</v>
      </c>
    </row>
    <row r="192" ht="30.75" customHeight="1">
      <c r="A192" s="1" t="s">
        <v>333</v>
      </c>
    </row>
    <row r="193" ht="23.25" customHeight="1"/>
    <row r="194" spans="1:8" ht="34.5" customHeight="1">
      <c r="A194" s="1" t="s">
        <v>9</v>
      </c>
      <c r="H194" s="1" t="s">
        <v>10</v>
      </c>
    </row>
    <row r="195" spans="1:8" ht="27.75" customHeight="1">
      <c r="A195" s="1" t="s">
        <v>8</v>
      </c>
      <c r="H195" s="1" t="s">
        <v>34</v>
      </c>
    </row>
    <row r="196" spans="1:10" ht="43.5" customHeight="1">
      <c r="A196" s="209" t="s">
        <v>23</v>
      </c>
      <c r="B196" s="209"/>
      <c r="C196" s="209"/>
      <c r="D196" s="209"/>
      <c r="E196" s="209"/>
      <c r="F196" s="209"/>
      <c r="G196" s="209"/>
      <c r="H196" s="209"/>
      <c r="I196" s="209"/>
      <c r="J196" s="209"/>
    </row>
  </sheetData>
  <sheetProtection/>
  <mergeCells count="30">
    <mergeCell ref="A30:B30"/>
    <mergeCell ref="A31:B31"/>
    <mergeCell ref="A42:B42"/>
    <mergeCell ref="A2:J2"/>
    <mergeCell ref="A1:J1"/>
    <mergeCell ref="A14:B14"/>
    <mergeCell ref="A9:J9"/>
    <mergeCell ref="A8:J8"/>
    <mergeCell ref="A12:J12"/>
    <mergeCell ref="A15:B15"/>
    <mergeCell ref="A3:J3"/>
    <mergeCell ref="A4:J4"/>
    <mergeCell ref="A11:J11"/>
    <mergeCell ref="A7:J7"/>
    <mergeCell ref="A181:B181"/>
    <mergeCell ref="A180:B180"/>
    <mergeCell ref="A133:B133"/>
    <mergeCell ref="A104:B104"/>
    <mergeCell ref="A105:B105"/>
    <mergeCell ref="A132:B132"/>
    <mergeCell ref="A81:B81"/>
    <mergeCell ref="A41:B41"/>
    <mergeCell ref="A80:B80"/>
    <mergeCell ref="H13:J13"/>
    <mergeCell ref="A196:J196"/>
    <mergeCell ref="A189:J189"/>
    <mergeCell ref="A188:J188"/>
    <mergeCell ref="A185:J185"/>
    <mergeCell ref="A186:J186"/>
    <mergeCell ref="A183:J183"/>
  </mergeCells>
  <printOptions horizontalCentered="1"/>
  <pageMargins left="0.1968503937007874" right="0.15748031496062992" top="0.5118110236220472" bottom="0.41" header="0.31496062992125984" footer="0.15748031496062992"/>
  <pageSetup fitToHeight="0" horizontalDpi="600" verticalDpi="600" orientation="portrait" paperSize="9" scale="75" r:id="rId1"/>
  <headerFooter alignWithMargins="0">
    <oddFooter>&amp;C第 &amp;P 頁</oddFooter>
  </headerFooter>
  <ignoredErrors>
    <ignoredError sqref="H32:H40" formulaRange="1"/>
    <ignoredError sqref="A32:A40 A43:A76 A82:A103 A106:A131 A134:A179 A16:A17 A18:A29 A78:A79"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CYHG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e222573527_郭蓉蓉</dc:creator>
  <cp:keywords/>
  <dc:description/>
  <cp:lastModifiedBy>蒲秀珠</cp:lastModifiedBy>
  <cp:lastPrinted>2017-07-12T08:49:51Z</cp:lastPrinted>
  <dcterms:created xsi:type="dcterms:W3CDTF">2013-05-16T05:47:59Z</dcterms:created>
  <dcterms:modified xsi:type="dcterms:W3CDTF">2017-07-12T08:49:53Z</dcterms:modified>
  <cp:category/>
  <cp:version/>
  <cp:contentType/>
  <cp:contentStatus/>
</cp:coreProperties>
</file>