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45" windowWidth="10275" windowHeight="7605" activeTab="0"/>
  </bookViews>
  <sheets>
    <sheet name="Sheet1" sheetId="1" r:id="rId1"/>
    <sheet name="Sheet2" sheetId="2" r:id="rId2"/>
    <sheet name="Sheet3" sheetId="3" r:id="rId3"/>
  </sheets>
  <definedNames>
    <definedName name="_xlnm.Print_Area" localSheetId="0">'Sheet1'!$A$1:$J$196</definedName>
    <definedName name="_xlnm.Print_Titles" localSheetId="0">'Sheet1'!$14:$14</definedName>
  </definedNames>
  <calcPr fullCalcOnLoad="1"/>
</workbook>
</file>

<file path=xl/sharedStrings.xml><?xml version="1.0" encoding="utf-8"?>
<sst xmlns="http://schemas.openxmlformats.org/spreadsheetml/2006/main" count="502" uniqueCount="343">
  <si>
    <t>三、以前年度剩餘款處理情形：</t>
  </si>
  <si>
    <t>五、本年度公益彩券盈餘分配預算編列情形：</t>
  </si>
  <si>
    <t>六、公益彩券盈餘分配之執行數：</t>
  </si>
  <si>
    <t>單位：新台幣元</t>
  </si>
  <si>
    <t>福利類別及項目</t>
  </si>
  <si>
    <t>（一）兒童及少年福利</t>
  </si>
  <si>
    <t>小計</t>
  </si>
  <si>
    <t>業務單位</t>
  </si>
  <si>
    <t>主管簽章：</t>
  </si>
  <si>
    <t>會計單位</t>
  </si>
  <si>
    <t>機關主管</t>
  </si>
  <si>
    <t>本年度預算數</t>
  </si>
  <si>
    <t>小計</t>
  </si>
  <si>
    <t>小計</t>
  </si>
  <si>
    <t>小計</t>
  </si>
  <si>
    <t>小計</t>
  </si>
  <si>
    <t>（二）婦女福利</t>
  </si>
  <si>
    <t>（三）老人福利</t>
  </si>
  <si>
    <t>（五）社會救助</t>
  </si>
  <si>
    <t>（六）共他福利</t>
  </si>
  <si>
    <t>填表說明：「福利類別及項目」，得視當季實際執行情形酌予增減或修正。</t>
  </si>
  <si>
    <t>承辦人員簽章：</t>
  </si>
  <si>
    <t>備註：簽章欄得由各該直轄巿、縣巿政府視業務劃分，自行調整。</t>
  </si>
  <si>
    <t xml:space="preserve">八、公益彩券盈餘預算經費動支及核銷預估情形： （第4季報表本欄免填）                                  </t>
  </si>
  <si>
    <t>公益彩券盈餘分配辦理社會福利事業情形季報表</t>
  </si>
  <si>
    <t>桃  園  市  政  府</t>
  </si>
  <si>
    <t>第1季執行數</t>
  </si>
  <si>
    <t>第2季執行數</t>
  </si>
  <si>
    <t>第3季執行數</t>
  </si>
  <si>
    <t>第4季執行數</t>
  </si>
  <si>
    <t>執行率（%）</t>
  </si>
  <si>
    <t>合        計</t>
  </si>
  <si>
    <t>七、本年度1月起至本季截止公益彩券盈餘分配剩餘情形：</t>
  </si>
  <si>
    <t>簽    章：</t>
  </si>
  <si>
    <t>（四）身心障礙者福利</t>
  </si>
  <si>
    <t>(c)</t>
  </si>
  <si>
    <t>聯絡電話：03-3322101#6305</t>
  </si>
  <si>
    <t>1.</t>
  </si>
  <si>
    <t>1.</t>
  </si>
  <si>
    <t>1.</t>
  </si>
  <si>
    <t>1.</t>
  </si>
  <si>
    <t>本年度1月起至本季截止累計執行數</t>
  </si>
  <si>
    <t>2.</t>
  </si>
  <si>
    <t>3.</t>
  </si>
  <si>
    <t>4.</t>
  </si>
  <si>
    <t>5.</t>
  </si>
  <si>
    <t>6.</t>
  </si>
  <si>
    <t>7.</t>
  </si>
  <si>
    <t>8.</t>
  </si>
  <si>
    <t>辦理婦女節權益宣導活動</t>
  </si>
  <si>
    <t>辦理偏鄉弱勢女性權益發展方案</t>
  </si>
  <si>
    <t>補助辦理婦女權益及婦女服務活動費用</t>
  </si>
  <si>
    <t>其他(如印刷文宣及宣導費、相關文具用品及各項活動宣導會議等雜項支出)</t>
  </si>
  <si>
    <t>婦女發展中心、新移民家庭服務中心相關據點等裝修費</t>
  </si>
  <si>
    <t>9.</t>
  </si>
  <si>
    <t>兒童少年福利服務活動(業務宣導、什項設備修護、兒少活動補助、收出養媒合服務方案、其它支出等)</t>
  </si>
  <si>
    <t>兒童及少年保護扶助等業務(少年福利服務中心、駐法院家事服務中心、弱勢家庭兒童及少年社區照顧服務、自立少年生活協助方案等)</t>
  </si>
  <si>
    <t>兒少保護個案安置及相關業務(兒少安置費、兒少安置機構輔導計畫、兒少安置機構專業人員在職訓練及研習、兒少安置機構審查帳務會計人員審查費等)</t>
  </si>
  <si>
    <t>發展遲緩早期療育相關經費（含辦理宣導、療育補助、在宅服務及巡迴輔導服務等）</t>
  </si>
  <si>
    <t>辦理兒少相關業務及保護個案涉訟所需之法律相關費用</t>
  </si>
  <si>
    <t>辦理居家托育宣導費用、兒童托育辦公文具用品及活動、會議講師交通費及出席費用</t>
  </si>
  <si>
    <t>辦理辦公器具及資訊設備維修費用</t>
  </si>
  <si>
    <t>辦理評鑑與訪視輔導相關業務費用</t>
  </si>
  <si>
    <t>辦理托育服務相關專業人員在職訓練研習等相關活動費用</t>
  </si>
  <si>
    <t>辦理保母托育管理相關業務督導、評鑑等相關活動講師鐘點費</t>
  </si>
  <si>
    <t>補助公益托嬰中心實施計畫</t>
  </si>
  <si>
    <t>補助托嬰中心幼童團體保險費</t>
  </si>
  <si>
    <t>補助警察局辦理高關懷輔導外展工作、教育訓練及青春專活動等相關業務</t>
  </si>
  <si>
    <t>10.</t>
  </si>
  <si>
    <t>11.</t>
  </si>
  <si>
    <t>12.</t>
  </si>
  <si>
    <t>13.</t>
  </si>
  <si>
    <t>老人文康活動中心電費</t>
  </si>
  <si>
    <t>老人文康活動中心水費</t>
  </si>
  <si>
    <t>辦理老人福利業務等所需郵資</t>
  </si>
  <si>
    <t>南北區老人文康活動中心Itaiwan無線網路等費用</t>
  </si>
  <si>
    <t>印製各項老人福利手冊、DM、表單、長期照顧服務團體、老人福利機構研究報告、會議資料、講習、考核、評鑑等費用</t>
  </si>
  <si>
    <t>辦理各項老人福利服務宣導</t>
  </si>
  <si>
    <t>南北區老人文康中心內部電梯、飲水機、電器用品、消防設備及其他資訊等設備養護費</t>
  </si>
  <si>
    <t>南北區文康活動中心及老人福利工作相關辦公器具養護費</t>
  </si>
  <si>
    <t>南北區文康活動中心保險費</t>
  </si>
  <si>
    <t>榮民總醫院就診專車服務</t>
  </si>
  <si>
    <t>辦理金婚禮各項楷模等購置獎牌及重陽表揚活動</t>
  </si>
  <si>
    <t>辦理中低收入老人特別照顧督導訪視費用</t>
  </si>
  <si>
    <t>委託辦理老人福利相關訓練、研 習、觀摩、參訪機構輔導等費用</t>
  </si>
  <si>
    <t>委託辦理老人人力資源傳承方案</t>
  </si>
  <si>
    <t>辦理失智長者互助家庭之社區照顧模式建立行動研究–桃園市失智老人新樂園方案</t>
  </si>
  <si>
    <t>委託辦理失智症關懷研究中心</t>
  </si>
  <si>
    <t xml:space="preserve">推展行動式老人文康休閒巡迴服務及照顧服務培訓 </t>
  </si>
  <si>
    <t>老人福利服務、長期照顧服務相關業務、審查、評鑑、考核等出席費</t>
  </si>
  <si>
    <t>辦理老人福利機構評鑑、機構輔導相關人員出席費、講師費用</t>
  </si>
  <si>
    <t>南北區老人文康活動中心及老人福利工作辦公文具用品及非消耗性物品等費用</t>
  </si>
  <si>
    <t>補助辦理長青學苑</t>
  </si>
  <si>
    <t>補助團體辦理預防走失手鍊</t>
  </si>
  <si>
    <t>補助團體辦理「樂智學堂」等失智症及老人福利服務活動或方案</t>
  </si>
  <si>
    <t xml:space="preserve">補助團體辦理老人社區式日間照顧服務費用  
</t>
  </si>
  <si>
    <t>補助團體辦理「桃園市失智老人新樂園—社區自助互助照顧實驗方案」</t>
  </si>
  <si>
    <t>補助團體辦理偏鄉居服員留任措施</t>
  </si>
  <si>
    <t>辦理輔具購買補助費用</t>
  </si>
  <si>
    <t>辦理中低收入老人重病住院看護補助費用</t>
  </si>
  <si>
    <t>辦理老人及身心障礙者乘車補助費</t>
  </si>
  <si>
    <t>績優老人福利機構獎勵金</t>
  </si>
  <si>
    <t>辦理老人福利業務宣導、會議、活動等誤餐費、茶水費及其他雜項費用</t>
  </si>
  <si>
    <t>南北區老人文康活動中心瓦斯、清潔用品、茶葉、報章雜誌訂閱費、清洗水塔等費用</t>
  </si>
  <si>
    <t>辦理老人福利機構及長期照顧服務團體考核、評鑑等誤餐費、茶水、獎牌等費用</t>
  </si>
  <si>
    <t>辦理建置日照中心經費（含場地修繕.室內裝潢及設施設備費用）-保留款</t>
  </si>
  <si>
    <t>桃園中壢區新明公有零售市場3樓公設民營托嬰中心及日間照顧中心之室內裝修暨機電設備工程規畫設計監照委託技術服務案-保留款</t>
  </si>
  <si>
    <t>大溪區公設民營日間照顧中心暨長青俱樂部-保留款</t>
  </si>
  <si>
    <t>14.</t>
  </si>
  <si>
    <t>15.</t>
  </si>
  <si>
    <t>16.</t>
  </si>
  <si>
    <t>17.</t>
  </si>
  <si>
    <t>18.</t>
  </si>
  <si>
    <t>19.</t>
  </si>
  <si>
    <t>20.</t>
  </si>
  <si>
    <t>21.</t>
  </si>
  <si>
    <t>22.</t>
  </si>
  <si>
    <t>23.</t>
  </si>
  <si>
    <t>24.</t>
  </si>
  <si>
    <t>25.</t>
  </si>
  <si>
    <t>26.</t>
  </si>
  <si>
    <t>27.</t>
  </si>
  <si>
    <t>28.</t>
  </si>
  <si>
    <t>29.</t>
  </si>
  <si>
    <t>30.</t>
  </si>
  <si>
    <t>31.</t>
  </si>
  <si>
    <t>32.</t>
  </si>
  <si>
    <t>33.</t>
  </si>
  <si>
    <t>34.</t>
  </si>
  <si>
    <t>35.</t>
  </si>
  <si>
    <t>36.</t>
  </si>
  <si>
    <t>37.</t>
  </si>
  <si>
    <t>綜合性身心障礙福利服務中心行政管理計畫</t>
  </si>
  <si>
    <t>身心障礙者手語翻譯服務</t>
  </si>
  <si>
    <t>身心障礙者送餐服務</t>
  </si>
  <si>
    <t>身心障礙者居家服務</t>
  </si>
  <si>
    <t>身心障礙輔具資源中心</t>
  </si>
  <si>
    <t>委託辦理ICF(國際健康功能與身心障礙分類系統)評估業務</t>
  </si>
  <si>
    <t>委託辦理公益彩券形象宣導活動</t>
  </si>
  <si>
    <t>委託辦理身心障礙者復康巴士</t>
  </si>
  <si>
    <t>委託辦理執永久有效手冊換發身心障礙證明服務計畫</t>
  </si>
  <si>
    <t>身心障礙者福利週及國際身心障礙者日活動</t>
  </si>
  <si>
    <t>委託辦理「與礙共處，安頓身心支持方案」</t>
  </si>
  <si>
    <t>委託辦理身心障礙者生活重建服務計畫</t>
  </si>
  <si>
    <t>補助市內身心障礙福利團體行政費及社區式日間照顧、照顧者支持、關懷訪視、其他創新及實驗性等各項活動經費</t>
  </si>
  <si>
    <t>補助市內各身心障礙機構活動經費</t>
  </si>
  <si>
    <t>補助機構、團體辦理身心障礙者社區日間作業設施、自立生活支持服務及社區居住服務等方案</t>
  </si>
  <si>
    <t>補助機構、團體及基金會等單位辦理身心障礙者同步聽打服務及手語視訊等方案</t>
  </si>
  <si>
    <t>補助身心障礙者119緊急救護車服務</t>
  </si>
  <si>
    <t>身心障礙者、必要陪伴一人及老人搭乘捷運半價優惠補助</t>
  </si>
  <si>
    <t>身心障礙者生活補助</t>
  </si>
  <si>
    <t>辦理身心障礙者福利機構收容身心障礙者日間照顧及住宿式照顧等補助</t>
  </si>
  <si>
    <t>愛心計程車隊服務</t>
  </si>
  <si>
    <t>其他身心障礙福利業務(身心障礙鑑定表掃描、身障團體機構人員輔導培力計畫、出席費、印刷及文具等費用)</t>
  </si>
  <si>
    <t>辦理社會救助(含國民年金)業務郵資</t>
  </si>
  <si>
    <t>處理突發災害或特殊福利事宜所需物資運送等相關經費</t>
  </si>
  <si>
    <t>辦理社會救助(含國民年金)業務所需相關印刷費</t>
  </si>
  <si>
    <t>社會救助業務(含國民年金)所需之宣導費用</t>
  </si>
  <si>
    <t>辦理遊民重建方案</t>
  </si>
  <si>
    <t>辦理弱勢民眾脫貧相關業務</t>
  </si>
  <si>
    <t>安家實物銀行服務方案</t>
  </si>
  <si>
    <t>辦理社會救助業務相關訓練、帳目查核、研討所需專家學者出席費及講師鐘點費</t>
  </si>
  <si>
    <t>辦理儲蓄互助培力平民銀行方案計畫專家學者出席費及講師鐘點費</t>
  </si>
  <si>
    <t>辦理社會救助工作相關辦公文具用品、非消耗性物品及事務機器所需耗材等相關費用</t>
  </si>
  <si>
    <t>辦理社會救助工作民間捐贈所需獎牌、獎座等用品費用</t>
  </si>
  <si>
    <t>補助公所辦理發生大型天然災害時辦理備災儲存及救助物資所需相關費用</t>
  </si>
  <si>
    <t>補助機構物資或關懷慰問費</t>
  </si>
  <si>
    <t>補助公所辦理國民年金業務所需相關費用</t>
  </si>
  <si>
    <t>撥補衛生福利部補助本縣辦理低收入戶促進就業計畫人員酬金</t>
  </si>
  <si>
    <t>補助區公所辦理內政部年度災害防救演習事宜等相關費用</t>
  </si>
  <si>
    <t>補助低收入戶及中低收入戶傷病看護費用</t>
  </si>
  <si>
    <t>低收入戶住院膳食費</t>
  </si>
  <si>
    <t>低收入戶家庭暨兒童生活補助費</t>
  </si>
  <si>
    <t>協助遊民安置、醫療、生活照顧、體檢及喪葬等費用</t>
  </si>
  <si>
    <t>辦理社會救助業務暨社區關懷雜支等費用</t>
  </si>
  <si>
    <t>突發災害或特殊救濟物資採購或辦理災害業務相關雜支</t>
  </si>
  <si>
    <t>辦理儲蓄互助培力平民銀行方案計畫雜支等相關費用</t>
  </si>
  <si>
    <t>2.</t>
  </si>
  <si>
    <t>提供社工人員執業安全協助措施，社工員體檢、傷病醫藥、安全衛生、診療等費用</t>
  </si>
  <si>
    <t>家庭服務中心水電費</t>
  </si>
  <si>
    <t>家庭服務中心電話費</t>
  </si>
  <si>
    <t>編印社工工作相關工作表單、手冊、宣導單張資料</t>
  </si>
  <si>
    <t>家庭服務中心修理保養及保固維護費、公務機車保險費</t>
  </si>
  <si>
    <t>委託辦理社工日、全縣社會工作分科分級研討訓練、藥酒癮高風險服務方案、監護宣告方案費用、家庭服務中心委外業務</t>
  </si>
  <si>
    <t>家庭服務中心志工服勤及訓練等服務費用</t>
  </si>
  <si>
    <t>家庭服務中心律師諮詢及法律事務費、外聘督導等專業服務費</t>
  </si>
  <si>
    <t>家庭服務中心公務機車油料費及用品消耗辦公室物用品</t>
  </si>
  <si>
    <t>家庭服務中心場地租金、社會福利公務車租賃費用</t>
  </si>
  <si>
    <t>撥補內政部補助本縣增聘兒童及少年保護社會工作人力31名社工人力酬金，本縣增聘4年社會工作計畫人力37名社工人力酬金</t>
  </si>
  <si>
    <t>辦理個案服務督導評鑑、督導支持方案、外聘督導會議等所需茶水、誤餐及雜支費用</t>
  </si>
  <si>
    <t>家庭服務中心方案活動費</t>
  </si>
  <si>
    <t>協助本市陷困民眾及遊民之安置等其他費用</t>
  </si>
  <si>
    <t>補助家防中心相關經費（委託辦理家暴保護令訪視、家暴月系列活動、家暴相對人關懷服務、家暴被害人多元處遇服務、目睹家暴兒少關懷服務、原住民部落兒少關懷服務、性侵害支持性服務及未成年子女會面及交付處所方案等）</t>
  </si>
  <si>
    <t>桃園市（疑似）精神病患社區健康關懷服務計畫</t>
  </si>
  <si>
    <t>家庭暴力與性侵害加害人個案管理及心理諮詢服務計畫</t>
  </si>
  <si>
    <t>桃園市藥物成癮者家庭服務計畫</t>
  </si>
  <si>
    <t>桃園市經濟弱勢暨高危險族群胸部X光巡迴檢查計畫</t>
  </si>
  <si>
    <t>新住民保健照護推動計畫</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</si>
  <si>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</si>
  <si>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</si>
  <si>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</si>
  <si>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</si>
  <si>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</si>
  <si>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</si>
  <si>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</si>
  <si>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38.</t>
  </si>
  <si>
    <t>39.</t>
  </si>
  <si>
    <t>40.</t>
  </si>
  <si>
    <t>41.</t>
  </si>
  <si>
    <t>42.</t>
  </si>
  <si>
    <t>43.</t>
  </si>
  <si>
    <t>44.</t>
  </si>
  <si>
    <t>45.</t>
  </si>
  <si>
    <t>46.</t>
  </si>
  <si>
    <t>辦理各行業附設兒童遊樂設施訓練相關費用</t>
  </si>
  <si>
    <t>35.</t>
  </si>
  <si>
    <t>推動人民團體業務等公益活動所需雜項支出費用</t>
  </si>
  <si>
    <t>辦理人民團體會務評鑑及清查所需費用</t>
  </si>
  <si>
    <t>補助各級人民團體辦理各項公益性活動</t>
  </si>
  <si>
    <t>補助志願服務運用單位推展各項志願服務計畫</t>
  </si>
  <si>
    <t>補助社區發展協會以聯合社區方式推動老人、兒童、新移民等各項社區福利服務計畫</t>
  </si>
  <si>
    <t>辦理本市志願服務人員意外事故慰問金發放</t>
  </si>
  <si>
    <t>推動人民團體業務等公益活動所需誤餐、茶水等費用</t>
  </si>
  <si>
    <t>推動社會發展業務等公益活動所需委員出席費</t>
  </si>
  <si>
    <t>辦理志工隊志願服務各項活動、會議、背心、交通費、誤餐費、訓練、保險費等相關費用</t>
  </si>
  <si>
    <t>辦理相關業務所需之法律費用</t>
  </si>
  <si>
    <t>推動人民團體業務等所需郵費</t>
  </si>
  <si>
    <t>印製推動人民團體業務等公益活動所需資料、文件、表格費用</t>
  </si>
  <si>
    <t>辦理人民團體業務等活動、宣導及宣導品等費用</t>
  </si>
  <si>
    <t>辦理志願服務觀摩研習、教育訓練、聯繫會報等所需費用</t>
  </si>
  <si>
    <t>辦理志願服務行銷宣導等費用</t>
  </si>
  <si>
    <t>辦理社團、社區等非營利組織發展計畫</t>
  </si>
  <si>
    <t>辦理弱勢婦女培力方案</t>
  </si>
  <si>
    <t>辦理婦女成長教育及婦女福利活動</t>
  </si>
  <si>
    <t>辦理社福季刊計畫</t>
  </si>
  <si>
    <t>辦理媒體行銷宣傳費用</t>
  </si>
  <si>
    <t>辦理南北區文康活動中心志工隊服勤交通費、膳雜費及辦理各項聯繫月例會及工作會報，教育訓練及聯誼等費用</t>
  </si>
  <si>
    <t>弱勢家庭服務計畫、辦理原住民族獨居老人等文康休閒促進健康活動各項費用、辦理本市原住民族志願服務工作、補助原住民族急難救助金、辦理原住民族業務宣導工作計畫、辦理補助原住民族家庭資訊服務計畫、辦理桃園市暨外縣市原住民族臨時住宿等</t>
  </si>
  <si>
    <t>桃園市發展遲緩兒童社區復健服務計畫</t>
  </si>
  <si>
    <t>桃園市發展遲緩兒童聯合評估計畫</t>
  </si>
  <si>
    <r>
      <t>一、本年度公益彩券盈餘分配管理方式：■基金管理□收支並列□其他：</t>
    </r>
    <r>
      <rPr>
        <u val="single"/>
        <sz val="14"/>
        <rFont val="標楷體"/>
        <family val="4"/>
      </rPr>
      <t xml:space="preserve">        </t>
    </r>
    <r>
      <rPr>
        <sz val="14"/>
        <rFont val="標楷體"/>
        <family val="4"/>
      </rPr>
      <t>。</t>
    </r>
  </si>
  <si>
    <r>
      <t xml:space="preserve">（一）截至去年度12月底止，公益彩券盈餘分配待運用數為(a) </t>
    </r>
    <r>
      <rPr>
        <u val="single"/>
        <sz val="14"/>
        <rFont val="標楷體"/>
        <family val="4"/>
      </rPr>
      <t xml:space="preserve">827,293,003 </t>
    </r>
    <r>
      <rPr>
        <sz val="14"/>
        <rFont val="標楷體"/>
        <family val="4"/>
      </rPr>
      <t>元 。(本項待運用數含105年度第4季報表待運用數819,797,361元、105年違規罰款收入164,661元、105年利息收入1,145,816元、105年雜項收入6,185,165元)</t>
    </r>
  </si>
  <si>
    <r>
      <t>（二）處理情形：</t>
    </r>
    <r>
      <rPr>
        <u val="single"/>
        <sz val="14"/>
        <rFont val="標楷體"/>
        <family val="4"/>
      </rPr>
      <t xml:space="preserve">  納入106年度基金預算處理 。</t>
    </r>
  </si>
  <si>
    <r>
      <t>（一）歲入預算原編</t>
    </r>
    <r>
      <rPr>
        <u val="single"/>
        <sz val="14"/>
        <rFont val="標楷體"/>
        <family val="4"/>
      </rPr>
      <t xml:space="preserve">  911,200,000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911,200,000 </t>
    </r>
    <r>
      <rPr>
        <sz val="14"/>
        <rFont val="標楷體"/>
        <family val="4"/>
      </rPr>
      <t>元。</t>
    </r>
  </si>
  <si>
    <r>
      <t>（二）歲出預算原編</t>
    </r>
    <r>
      <rPr>
        <u val="single"/>
        <sz val="14"/>
        <rFont val="標楷體"/>
        <family val="4"/>
      </rPr>
      <t xml:space="preserve">  1,165,923,000 </t>
    </r>
    <r>
      <rPr>
        <sz val="14"/>
        <rFont val="標楷體"/>
        <family val="4"/>
      </rPr>
      <t>元，保留款</t>
    </r>
    <r>
      <rPr>
        <u val="single"/>
        <sz val="14"/>
        <rFont val="標楷體"/>
        <family val="4"/>
      </rPr>
      <t xml:space="preserve"> 19,827,200 </t>
    </r>
    <r>
      <rPr>
        <sz val="14"/>
        <rFont val="標楷體"/>
        <family val="4"/>
      </rPr>
      <t>元，合計</t>
    </r>
    <r>
      <rPr>
        <u val="single"/>
        <sz val="14"/>
        <rFont val="標楷體"/>
        <family val="4"/>
      </rPr>
      <t xml:space="preserve">  1,185,750,200 </t>
    </r>
    <r>
      <rPr>
        <sz val="14"/>
        <rFont val="標楷體"/>
        <family val="4"/>
      </rPr>
      <t>元。</t>
    </r>
  </si>
  <si>
    <t>填表日期：106.10.11</t>
  </si>
  <si>
    <t>備註(未達100%原因)</t>
  </si>
  <si>
    <r>
      <t>（一）本年度1月起至本季截止，已發包或已簽約經費</t>
    </r>
    <r>
      <rPr>
        <u val="single"/>
        <sz val="13"/>
        <rFont val="標楷體"/>
        <family val="4"/>
      </rPr>
      <t xml:space="preserve">          </t>
    </r>
    <r>
      <rPr>
        <sz val="13"/>
        <rFont val="標楷體"/>
        <family val="4"/>
      </rPr>
      <t xml:space="preserve">元，預計於次季執行經費 </t>
    </r>
    <r>
      <rPr>
        <u val="single"/>
        <sz val="13"/>
        <rFont val="標楷體"/>
        <family val="4"/>
      </rPr>
      <t xml:space="preserve">             </t>
    </r>
    <r>
      <rPr>
        <sz val="13"/>
        <rFont val="標楷體"/>
        <family val="4"/>
      </rPr>
      <t xml:space="preserve"> 元。</t>
    </r>
  </si>
  <si>
    <r>
      <t>（二）預計於次季核銷經費</t>
    </r>
    <r>
      <rPr>
        <u val="single"/>
        <sz val="14"/>
        <rFont val="標楷體"/>
        <family val="4"/>
      </rPr>
      <t xml:space="preserve">                 </t>
    </r>
    <r>
      <rPr>
        <sz val="14"/>
        <rFont val="標楷體"/>
        <family val="4"/>
      </rPr>
      <t xml:space="preserve">元，預估累計至次季止執行率 </t>
    </r>
    <r>
      <rPr>
        <u val="single"/>
        <sz val="14"/>
        <rFont val="標楷體"/>
        <family val="4"/>
      </rPr>
      <t xml:space="preserve">     % </t>
    </r>
    <r>
      <rPr>
        <sz val="14"/>
        <rFont val="標楷體"/>
        <family val="4"/>
      </rPr>
      <t>。</t>
    </r>
  </si>
  <si>
    <t>中華民國106年10月份至12月份（106年度第4季）</t>
  </si>
  <si>
    <r>
      <t>四、本年度1月起至本季截止，累計公益彩券盈餘分配數為</t>
    </r>
    <r>
      <rPr>
        <b/>
        <sz val="14"/>
        <rFont val="標楷體"/>
        <family val="4"/>
      </rPr>
      <t>(b)</t>
    </r>
    <r>
      <rPr>
        <b/>
        <u val="single"/>
        <sz val="14"/>
        <rFont val="標楷體"/>
        <family val="4"/>
      </rPr>
      <t xml:space="preserve">1,096,587,230 </t>
    </r>
    <r>
      <rPr>
        <b/>
        <sz val="14"/>
        <rFont val="標楷體"/>
        <family val="4"/>
      </rPr>
      <t>元</t>
    </r>
    <r>
      <rPr>
        <sz val="14"/>
        <rFont val="標楷體"/>
        <family val="4"/>
      </rPr>
      <t>。</t>
    </r>
  </si>
  <si>
    <r>
      <t>二、本年度第</t>
    </r>
    <r>
      <rPr>
        <u val="single"/>
        <sz val="14"/>
        <rFont val="標楷體"/>
        <family val="4"/>
      </rPr>
      <t xml:space="preserve"> 4 </t>
    </r>
    <r>
      <rPr>
        <sz val="14"/>
        <rFont val="標楷體"/>
        <family val="4"/>
      </rPr>
      <t>季，彩券盈餘分配數為</t>
    </r>
    <r>
      <rPr>
        <u val="single"/>
        <sz val="14"/>
        <rFont val="標楷體"/>
        <family val="4"/>
      </rPr>
      <t xml:space="preserve"> 208,210,140</t>
    </r>
    <r>
      <rPr>
        <sz val="14"/>
        <rFont val="標楷體"/>
        <family val="4"/>
      </rPr>
      <t>元。</t>
    </r>
  </si>
  <si>
    <t>依實際情形逐案審查核銷。</t>
  </si>
  <si>
    <t>早資中心、早療通報轉介中心費用：因人事異動導致專業服務費用核銷狀況不佳，未來將持續督責單位人事穩定性。</t>
  </si>
  <si>
    <t>因法律訴訟案件非經常性發生，故106年無編列相關預算，惟106年需支付2案訴訟代理費用，故由代理辦費項下調整容納10萬元至本項費用核銷，以符合實際需求。</t>
  </si>
  <si>
    <t>1.各項辦公庶務採購、設備修護費用及業務宣導費依實際需求撙節辦理。
2.收出養媒合服務方案：本方案人事費用，因社工員經常更換，故年終獎金核銷金額未達預期。</t>
  </si>
  <si>
    <t xml:space="preserve">1.少年福利服務中心：本項目支出高額部份係人事費用，原契約進用人員為13名，惟106上半年僅招聘1/2人力在職，爰執行率未達100%。
2.弱勢家庭兒少社區照顧：本案係配合社家署辦理弱勢家庭兒少社區照顧計畫，按社家署核定補助金額，由地方縣市政府補助40%配合款項目，爰依實際需求辦理。 </t>
  </si>
  <si>
    <t xml:space="preserve">1.兒少安置機構專業人員在職訓練及研習：各機構另自辦在職訓練，爰本局辦理在職訓練需求不高，係針對重點課程辦理，爰執行率不如預期。
2.兒少安置機構督導評鑑審查出席費：106年度未辦理評鑑 爰無核銷本項費用。
三、兒少安置機構審查帳務會計人員審查費：社家署因調整兒少安置及教養機構評鑑與輔導查核制度改革規劃方向，初次獨立辦理財務查核。財務查核評鑑項目公告後，社家署接獲各機構反映財查應填表件及其他問題，遂安排查核說明會議。又社家署因故多次調整查核時間後，本科、機構及會計師三方即無法於時間內安排辦理輔導，爰無核銷本項費用。 </t>
  </si>
  <si>
    <t>辦理各行業附設兒童遊樂設施訓練相關費用：單位雖邀請內聘講師，本局亦補助內聘講師鐘點費，惟單位並未核銷此項目經費，爰執行率未達100%。</t>
  </si>
  <si>
    <t>依實際需求核實辦理。</t>
  </si>
  <si>
    <t>依實際需求核實支出辦理。</t>
  </si>
  <si>
    <t xml:space="preserve">依實際申請狀況核實補助，106年度共6案公益合作托嬰中心及支付托育人員專業訓練補助。
</t>
  </si>
  <si>
    <t>撙節支出。</t>
  </si>
  <si>
    <t>依每月實際發車趟次覈實支付。</t>
  </si>
  <si>
    <t>本案採招標方式辦理，106年度決標金額1,197,000元，並依廠商核銷金額核實撥付。</t>
  </si>
  <si>
    <t>依實際辦理業務需求支應。</t>
  </si>
  <si>
    <t>本方案採招標方式辦理，106年度決標金額1,991,000元，並依廠商核銷金額核實撥付。</t>
  </si>
  <si>
    <t xml:space="preserve">依實際辦理業務需求支應。
</t>
  </si>
  <si>
    <t>1.南北區文康活動中心相關費用，係一般性補助款指定辦理項目經費匡列範疇，不符公益彩券盈餘支用規定，故本年度無相關經費支出。
2.本案另支應老人福利相關事務費用。</t>
  </si>
  <si>
    <t>1.南北區文康活動中心相關費用及設施設備費用，係一般性補助款指定辦理項目經費匡列範疇，不符公益彩券盈餘支用規定，故本年度無相關經費支出。
2.本案另支應老人福利相關事務費用。</t>
  </si>
  <si>
    <t>本案係一般性補助款指定辦理項目經費匡列範疇，不符公益彩券盈餘支用規定，故本年度無相關經費支出。</t>
  </si>
  <si>
    <t>本案係桃園中壢區新明市場公托中心及日照中心室內裝修暨機電設備工程規劃設計監造委託技術服務費，目前室內裝修工程目前施工中，本案設計監造經費將依實際工程完工進度分期付款。</t>
  </si>
  <si>
    <t>本案係辦理大溪區公設民營日間照顧中心室內裝修規劃設計監造及工程預算經費，大溪公設民營日間照顧中心已於106年12月18日開工，後續廠商將依施工進度按契約規定分期請款。</t>
  </si>
  <si>
    <t>經費超支為辦理調整容納。</t>
  </si>
  <si>
    <t>經費超支為辦理調整容納。</t>
  </si>
  <si>
    <t>經費超支為辦理調整容納。</t>
  </si>
  <si>
    <t>1.本經費於105年度編列之主要目的，係將居服員之交通時數計算為工時，並予以補助。
2.然於今(106)年度衛福部社家署增加轉場交通費等補助項目，此規劃與本計畫目的相似性高，為避免資源濫用、重疊，暫停施行本計畫。 
3.故擬將本經費流用至有其必要性之補助項目，以充分利用本經費，說明如下：
(1) 中低收入老人重病住院看護補助：為持續推動本市老人福利服務，落實照顧弱勢老人團體之精神，並避免因經費不足而影響各中低收入戶長者權益，該案經費不足補助部分，由本計畫經費支應。
(2) 106年度長期學苑(下學期)費用：為配合本府落實關懷老人福利政策，鼓勵本市老人「活到老、學到老」增進自我成長，該案經費不足補助部分，由本計畫經費支應。
(3) 106年度樂活重陽季系列活動-繪本活動：該活動之預算科目於105年度來不及編列，故由本計畫經費支應。</t>
  </si>
  <si>
    <t>經費超支為辦理調整容納。</t>
  </si>
  <si>
    <t>依實際辦理業務需求支應。</t>
  </si>
  <si>
    <t>依實際需求支應。</t>
  </si>
  <si>
    <t>1.南北區文康活動中心相關費用，係一般性補助款指定辦理項目經費匡列範疇，不符公益彩券盈餘支用規定，故本年度未支應。
2.本案另支應老人福利相關事務費用。</t>
  </si>
  <si>
    <t>南北區文康活動中心相關費用，係一般性補助款指定辦理項目經費匡列範疇，不符公益彩券盈餘支用規定，故本年度未支應。</t>
  </si>
  <si>
    <t>原委託辦理改為局自辦，減少人事費支出，主要以支付館舍警衛勤務、清潔維護、電梯保養等例行性費用，故執行率未達100%。</t>
  </si>
  <si>
    <t>1.優先使用中央補助款。
2.本項執行為心障礙恆愛服務調整容納經費。</t>
  </si>
  <si>
    <t>委辦單位因就業市場結構性問題，導致專業人力招募困難無法補足，故執行賸餘數多。</t>
  </si>
  <si>
    <t>因106年1-3月執行人力未聘足，且編列預算時有將學經歷及證照薪資加給估算入內，實際所聘用之人力未達請領加給之資格，故致執行率未達100%</t>
  </si>
  <si>
    <t>議價後決標金額為85萬元整，依廠商實際執行數支付。</t>
  </si>
  <si>
    <t>本案依政府採購法公開招標，承辦單位因未達營運業績標準扣罰1,008萬6,046元(北桃園區644萬4,556元;南桃園區364萬1,490元)、未符其他履約項目規定扣罰5萬3,896元(北桃園區1萬3,000元;南桃園區4萬896元)，總計扣罰1,013萬9,942元。</t>
  </si>
  <si>
    <t>本案為委辦案，預算金額為90萬元，實際得標金額為85萬。</t>
  </si>
  <si>
    <t>本項業務於106年3月16日開辦，故執行率未達100%。</t>
  </si>
  <si>
    <t>本案先行使用中央補助款。</t>
  </si>
  <si>
    <t xml:space="preserve">依各補助單位提案申請，核實補助。
</t>
  </si>
  <si>
    <t>1.因106年社區日間作業設施於6月後才拓增新處，故新設置據點執行率低。
2.身心障礙者自立生活支持服務方案優先運用中央補助款。</t>
  </si>
  <si>
    <t>本計畫於106年開始辦理，並於5月份始執行，故執行率偏低。</t>
  </si>
  <si>
    <t>1.身心障礙者房屋租金補貼1,500萬元因不符政事別社會福利支出，故未支用。
2.身心障礙者福利業務及機構、團體專業人員輔導培力訓練，因招收人數不足，故執行低。
3.其餘撙節支出。</t>
  </si>
  <si>
    <t>活動已辦理完畢，核實撥付。</t>
  </si>
  <si>
    <t>契約1/25開始，人事費及實際結算未完全核銷。</t>
  </si>
  <si>
    <t>決標金額235萬，因地處偏鄉，人事招募困難，上半年人事費執行未如預期。</t>
  </si>
  <si>
    <t>預算原一部分作婦女學苑經費用途，因另編預算故未支用。本項經費106年共28案團體申請補助。</t>
  </si>
  <si>
    <t>依實際辦理情形核實撥付。</t>
  </si>
  <si>
    <t>依委外單位實際核銷金額，核實辦理。</t>
  </si>
  <si>
    <t>依業務實際需求支應。</t>
  </si>
  <si>
    <t>依補助單位實際支出，核實支用。</t>
  </si>
  <si>
    <t>依民眾實際申請情形，核實辦理</t>
  </si>
  <si>
    <t>1.優先使用中央補助及公務預算。
2.依民眾實際申請情形，核實辦理。</t>
  </si>
  <si>
    <t>視災害狀況，核實辦理。</t>
  </si>
  <si>
    <t>依民眾實際申請情形，核實辦理。</t>
  </si>
  <si>
    <t>1.2名專案人員於6月及8月離職，人員於10月、11月陸續補齊，故薪資多月未撥付。
2.12月至公務預算繳回賸餘款。</t>
  </si>
  <si>
    <t>委辦費用部分因人員異動，人事費仍有剩餘；被害人補助部分因申請不如預期，執行率未及100%；107年將加強相關執行成效，以有效提升達成率。</t>
  </si>
  <si>
    <t>該案採標案形式辦理，因服務量較預期減少，故撥付廠商金額減少60萬。</t>
  </si>
  <si>
    <t>因106年1月至7月尚缺1名專案助理，故相關薪資未核銷(約25萬)。</t>
  </si>
  <si>
    <t xml:space="preserve">臨床心理師到校服務，因各校需求不如預期，導致執行狀況不佳，至年底約有16萬無法核銷，另有關家屬團體及藥癮個案宣導相關講師費剩於5萬，故年底執行率為75%。
</t>
  </si>
  <si>
    <t>本計畫採勞務採購委託案提供服務，因106年計畫內容變更(修改醫事人員服務費用、增加第1區早資中心整合試辦據點、新增到宅療育服務)須先向社會局申請變更計畫(業於106年1月20日核可)，續辦理採購作業，各組分別業於4、5月份開始執行服務，107年採後續擴充方式，服務期間為107年1月1日至107年12月12日。</t>
  </si>
  <si>
    <t>外籍配偶通譯員通譯費及二代健保補充保費核銷部分屬實報實銷核實計算，故執行率未達100%。</t>
  </si>
  <si>
    <t xml:space="preserve">經檢視106年度執行率未達80%係因敏盛醫院及壢新醫院，核報本局核銷案件減少說明如下：
(一)壢新醫院因改變評估方式(增加諮詢時間)、個案未到診率增加及完成綜合報告時間耗時等因素，致影響申請核銷案件。
(二) 敏盛醫院因內部人力異動，缺乏社會工作師及語言治療師等，以轉介方式，致核報案件下降。
3.今年度經費申請將審視評估規劃，避免影響執行率。
</t>
  </si>
  <si>
    <t>無申請案件。</t>
  </si>
  <si>
    <t>核實執行，撙節支出。</t>
  </si>
  <si>
    <t>1.核實執行。
2.預付40萬元繳回剩餘款。</t>
  </si>
  <si>
    <t>核實執行。</t>
  </si>
  <si>
    <t>1.核實執行。
2.家庭服務中心各項裝修費用擬爭取中央預算補助於107年起執行。</t>
  </si>
  <si>
    <t>1.核實執行。
2.家庭服務中心委外案獲中央補助，減少自有預算支出。
3.弱勢民眾陪同就醫計畫變更修改計畫內容，減少契約價金。</t>
  </si>
  <si>
    <t>核實執行。</t>
  </si>
  <si>
    <t>核實執行，撙節支出。</t>
  </si>
  <si>
    <t>1.核實執行。
2.家庭服務中心場地獲無償借用，減少館舍租金支付。</t>
  </si>
  <si>
    <t>1.核實執行。
2.預算用罄，於身心障礙福利工作項下調整容納。</t>
  </si>
  <si>
    <t>核實執行，撙節支出。</t>
  </si>
  <si>
    <t>依實際進用人力支付。</t>
  </si>
  <si>
    <t xml:space="preserve">依召開公彩委員會議核實支付。
</t>
  </si>
  <si>
    <t>依實際進用人力支付。</t>
  </si>
  <si>
    <t>撙節支出。</t>
  </si>
  <si>
    <t>撙節支出。</t>
  </si>
  <si>
    <t>依實際使用情形核實辦理。</t>
  </si>
  <si>
    <t>依實際核銷金額，核實辦理。</t>
  </si>
  <si>
    <t>經費超支辦理調整容納</t>
  </si>
  <si>
    <t>視訴訟案件狀況，核實辦理。</t>
  </si>
  <si>
    <t>依實際申請情形核實辦理。</t>
  </si>
  <si>
    <t xml:space="preserve">1.依民眾實際申請情形，核實辦理
2.12月至公務預算繳回賸餘款
</t>
  </si>
  <si>
    <t>低收入戶高中職以上就學生活補助費</t>
  </si>
  <si>
    <t>辦理以工代賑計畫所需薪資及勞健保費</t>
  </si>
  <si>
    <t>陷困民眾急難救助金費用</t>
  </si>
  <si>
    <t>1.優先使用公務預算，並依實際進用員額，核實支用。
2.12月公所繳回賸餘款。</t>
  </si>
  <si>
    <r>
      <t>（二）尚未執行之原因：</t>
    </r>
    <r>
      <rPr>
        <u val="single"/>
        <sz val="14"/>
        <rFont val="標楷體"/>
        <family val="4"/>
      </rPr>
      <t xml:space="preserve"> 兒童及少年福利：執行率已達80%。婦女福利：執行率已達80%。老人福利：執行率已達80%。身障福利：執行率已達80%。社會救助：低收入戶高中職以上就學生活補助費、陷困民眾急難救助金費用、以工代賑計畫等項目依民眾實際申請情形及實際進用員額，核實辦理，且優先使用公務預算，以致執行率未達80%。其他福利：執行率已達80%。 </t>
    </r>
  </si>
  <si>
    <r>
      <t>（一）本年度1月起至本季截止，累計公益彩券盈餘分配待運用數(d)=(a)+(b)-(c）</t>
    </r>
    <r>
      <rPr>
        <u val="single"/>
        <sz val="14"/>
        <rFont val="標楷體"/>
        <family val="4"/>
      </rPr>
      <t xml:space="preserve"> 896,652,532 </t>
    </r>
    <r>
      <rPr>
        <sz val="14"/>
        <rFont val="標楷體"/>
        <family val="4"/>
      </rPr>
      <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</si>
</sst>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00_);[Red]\(0.00\)"/>
    <numFmt numFmtId="185" formatCode="#,##0_ ;[Red]\-#,##0\ "/>
    <numFmt numFmtId="186" formatCode="0_);[Red]\(0\)"/>
    <numFmt numFmtId="187" formatCode="[$€-2]\ #,##0.00_);[Red]\([$€-2]\ #,##0.00\)"/>
    <numFmt numFmtId="188" formatCode="#,##0;[Red]#,##0"/>
    <numFmt numFmtId="189" formatCode="0.00_ "/>
  </numFmts>
  <fonts count="53">
    <font>
      <sz val="12"/>
      <name val="新細明體"/>
      <family val="1"/>
    </font>
    <font>
      <sz val="14"/>
      <name val="標楷體"/>
      <family val="4"/>
    </font>
    <font>
      <sz val="9"/>
      <name val="新細明體"/>
      <family val="1"/>
    </font>
    <font>
      <sz val="12"/>
      <name val="標楷體"/>
      <family val="4"/>
    </font>
    <font>
      <b/>
      <sz val="12"/>
      <name val="標楷體"/>
      <family val="4"/>
    </font>
    <font>
      <sz val="11"/>
      <name val="標楷體"/>
      <family val="4"/>
    </font>
    <font>
      <b/>
      <sz val="11"/>
      <name val="標楷體"/>
      <family val="4"/>
    </font>
    <font>
      <sz val="18"/>
      <name val="標楷體"/>
      <family val="4"/>
    </font>
    <font>
      <u val="single"/>
      <sz val="14"/>
      <name val="標楷體"/>
      <family val="4"/>
    </font>
    <font>
      <b/>
      <u val="single"/>
      <sz val="18"/>
      <name val="標楷體"/>
      <family val="4"/>
    </font>
    <font>
      <b/>
      <sz val="18"/>
      <name val="標楷體"/>
      <family val="4"/>
    </font>
    <font>
      <b/>
      <sz val="14"/>
      <name val="標楷體"/>
      <family val="4"/>
    </font>
    <font>
      <b/>
      <u val="single"/>
      <sz val="14"/>
      <name val="標楷體"/>
      <family val="4"/>
    </font>
    <font>
      <sz val="13"/>
      <name val="標楷體"/>
      <family val="4"/>
    </font>
    <font>
      <u val="single"/>
      <sz val="13"/>
      <name val="標楷體"/>
      <family val="4"/>
    </font>
    <font>
      <sz val="12"/>
      <name val="Times New Roman"/>
      <family val="1"/>
    </font>
    <font>
      <b/>
      <sz val="12"/>
      <name val="Times New Roman"/>
      <family val="1"/>
    </font>
    <font>
      <sz val="10"/>
      <name val="標楷體"/>
      <family val="4"/>
    </font>
    <font>
      <sz val="8.5"/>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color indexed="8"/>
      </right>
      <top style="thin">
        <color indexed="8"/>
      </top>
      <bottom style="thin">
        <color indexed="8"/>
      </bottom>
    </border>
    <border>
      <left style="thin"/>
      <right style="thin">
        <color indexed="8"/>
      </right>
      <top>
        <color indexed="63"/>
      </top>
      <bottom style="thin">
        <color indexed="8"/>
      </bottom>
    </border>
    <border>
      <left style="thin"/>
      <right style="thin"/>
      <top>
        <color indexed="63"/>
      </top>
      <bottom style="thin">
        <color indexed="8"/>
      </bottom>
    </border>
    <border>
      <left style="thin">
        <color indexed="8"/>
      </left>
      <right style="thin">
        <color indexed="8"/>
      </right>
      <top>
        <color indexed="63"/>
      </top>
      <bottom style="thin">
        <color indexed="8"/>
      </bottom>
    </border>
    <border>
      <left style="thin"/>
      <right style="thin"/>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color indexed="8"/>
      </bottom>
    </border>
    <border>
      <left>
        <color indexed="63"/>
      </left>
      <right style="thin"/>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230">
    <xf numFmtId="0" fontId="0" fillId="0" borderId="0" xfId="0"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5" fillId="0" borderId="11" xfId="0" applyFont="1" applyFill="1" applyBorder="1" applyAlignment="1">
      <alignment horizontal="center" vertical="center" wrapText="1"/>
    </xf>
    <xf numFmtId="0" fontId="15" fillId="0" borderId="12" xfId="0" applyFont="1" applyFill="1" applyBorder="1" applyAlignment="1">
      <alignment horizontal="right" vertical="top"/>
    </xf>
    <xf numFmtId="0" fontId="15" fillId="0" borderId="13" xfId="0" applyFont="1" applyFill="1" applyBorder="1" applyAlignment="1">
      <alignment horizontal="right" vertical="top"/>
    </xf>
    <xf numFmtId="0" fontId="6" fillId="0" borderId="14" xfId="0" applyFont="1" applyFill="1" applyBorder="1" applyAlignment="1">
      <alignment horizontal="center" vertical="center" wrapText="1"/>
    </xf>
    <xf numFmtId="3" fontId="6" fillId="0" borderId="14"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3" fontId="6" fillId="0" borderId="14" xfId="0" applyNumberFormat="1" applyFont="1" applyFill="1" applyBorder="1" applyAlignment="1">
      <alignment horizontal="center" vertical="center"/>
    </xf>
    <xf numFmtId="10" fontId="6" fillId="0" borderId="14" xfId="0" applyNumberFormat="1" applyFont="1" applyFill="1" applyBorder="1" applyAlignment="1">
      <alignment horizontal="right" vertical="center"/>
    </xf>
    <xf numFmtId="0" fontId="5" fillId="0" borderId="14"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0" fontId="15" fillId="0" borderId="15" xfId="0" applyFont="1" applyFill="1" applyBorder="1" applyAlignment="1">
      <alignment horizontal="right" vertical="top"/>
    </xf>
    <xf numFmtId="0" fontId="15" fillId="0" borderId="16" xfId="0" applyFont="1" applyFill="1" applyBorder="1" applyAlignment="1">
      <alignment horizontal="right" vertical="top"/>
    </xf>
    <xf numFmtId="0" fontId="15" fillId="0" borderId="17" xfId="0" applyFont="1" applyFill="1" applyBorder="1" applyAlignment="1">
      <alignment horizontal="right" vertical="top"/>
    </xf>
    <xf numFmtId="0" fontId="15" fillId="0" borderId="0" xfId="0" applyFont="1" applyFill="1" applyAlignment="1">
      <alignment horizontal="right" vertical="top"/>
    </xf>
    <xf numFmtId="0" fontId="15" fillId="0" borderId="18" xfId="0" applyFont="1" applyFill="1" applyBorder="1" applyAlignment="1">
      <alignment horizontal="right" vertical="top"/>
    </xf>
    <xf numFmtId="0" fontId="15" fillId="0" borderId="13" xfId="0" applyFont="1" applyFill="1" applyBorder="1" applyAlignment="1">
      <alignment horizontal="right" vertical="top" wrapText="1"/>
    </xf>
    <xf numFmtId="0" fontId="15" fillId="0" borderId="15" xfId="0" applyFont="1" applyFill="1" applyBorder="1" applyAlignment="1">
      <alignment horizontal="right" vertical="top" wrapText="1"/>
    </xf>
    <xf numFmtId="0" fontId="15" fillId="0" borderId="0" xfId="0" applyFont="1" applyFill="1" applyAlignment="1">
      <alignment horizontal="right" vertical="top" wrapText="1"/>
    </xf>
    <xf numFmtId="0" fontId="15" fillId="0" borderId="12" xfId="0" applyFont="1" applyFill="1" applyBorder="1" applyAlignment="1">
      <alignment horizontal="right" vertical="top" wrapText="1"/>
    </xf>
    <xf numFmtId="0" fontId="15" fillId="0" borderId="19" xfId="0" applyFont="1" applyFill="1" applyBorder="1" applyAlignment="1">
      <alignment horizontal="right" vertical="top" wrapText="1"/>
    </xf>
    <xf numFmtId="0" fontId="15" fillId="0" borderId="14" xfId="0" applyFont="1" applyFill="1" applyBorder="1" applyAlignment="1">
      <alignment horizontal="right" vertical="top"/>
    </xf>
    <xf numFmtId="0" fontId="15" fillId="0" borderId="16" xfId="0" applyFont="1" applyFill="1" applyBorder="1" applyAlignment="1">
      <alignment horizontal="right" vertical="top" wrapText="1"/>
    </xf>
    <xf numFmtId="0" fontId="15" fillId="0" borderId="14" xfId="0" applyFont="1" applyFill="1" applyBorder="1" applyAlignment="1">
      <alignment horizontal="right" vertical="top" wrapText="1"/>
    </xf>
    <xf numFmtId="3" fontId="16" fillId="0" borderId="11" xfId="0" applyNumberFormat="1" applyFont="1" applyFill="1" applyBorder="1" applyAlignment="1">
      <alignment horizontal="right" vertical="center"/>
    </xf>
    <xf numFmtId="3" fontId="16" fillId="0" borderId="11" xfId="0" applyNumberFormat="1" applyFont="1" applyFill="1" applyBorder="1" applyAlignment="1">
      <alignment horizontal="right" vertical="center" wrapText="1"/>
    </xf>
    <xf numFmtId="10" fontId="16" fillId="0" borderId="20" xfId="0" applyNumberFormat="1" applyFont="1" applyFill="1" applyBorder="1" applyAlignment="1">
      <alignment horizontal="right" vertical="center"/>
    </xf>
    <xf numFmtId="10" fontId="16" fillId="0" borderId="21" xfId="0" applyNumberFormat="1" applyFont="1" applyFill="1" applyBorder="1" applyAlignment="1">
      <alignment horizontal="right" vertical="center"/>
    </xf>
    <xf numFmtId="0" fontId="5" fillId="0" borderId="15" xfId="0" applyFont="1" applyFill="1" applyBorder="1" applyAlignment="1">
      <alignment vertical="center"/>
    </xf>
    <xf numFmtId="0" fontId="15" fillId="0" borderId="19" xfId="0" applyFont="1" applyFill="1" applyBorder="1" applyAlignment="1">
      <alignment vertical="top"/>
    </xf>
    <xf numFmtId="183" fontId="16" fillId="0" borderId="22" xfId="0" applyNumberFormat="1" applyFont="1" applyFill="1" applyBorder="1" applyAlignment="1">
      <alignment horizontal="right" vertical="center" wrapText="1"/>
    </xf>
    <xf numFmtId="0" fontId="3" fillId="0" borderId="23" xfId="0" applyFont="1" applyFill="1" applyBorder="1" applyAlignment="1">
      <alignment horizontal="left" vertical="top"/>
    </xf>
    <xf numFmtId="0" fontId="3" fillId="0" borderId="15" xfId="0" applyFont="1" applyFill="1" applyBorder="1" applyAlignment="1">
      <alignment horizontal="left" vertical="top"/>
    </xf>
    <xf numFmtId="0" fontId="3" fillId="0" borderId="15" xfId="0" applyFont="1" applyFill="1" applyBorder="1" applyAlignment="1">
      <alignment horizontal="left" vertical="top" wrapText="1"/>
    </xf>
    <xf numFmtId="0" fontId="3" fillId="0" borderId="11" xfId="0" applyFont="1" applyFill="1" applyBorder="1" applyAlignment="1">
      <alignment vertical="center"/>
    </xf>
    <xf numFmtId="49" fontId="5" fillId="0" borderId="17" xfId="0" applyNumberFormat="1" applyFont="1" applyFill="1" applyBorder="1" applyAlignment="1">
      <alignment horizontal="left" vertical="top"/>
    </xf>
    <xf numFmtId="0" fontId="6" fillId="0" borderId="23" xfId="0" applyFont="1" applyFill="1" applyBorder="1" applyAlignment="1">
      <alignment horizontal="left" vertical="top"/>
    </xf>
    <xf numFmtId="0" fontId="5" fillId="0" borderId="13" xfId="0" applyFont="1" applyFill="1" applyBorder="1" applyAlignment="1">
      <alignment horizontal="left" vertical="top"/>
    </xf>
    <xf numFmtId="0" fontId="15" fillId="0" borderId="24" xfId="0" applyFont="1" applyFill="1" applyBorder="1" applyAlignment="1">
      <alignment horizontal="right" vertical="top"/>
    </xf>
    <xf numFmtId="3" fontId="16" fillId="0" borderId="23" xfId="0" applyNumberFormat="1" applyFont="1" applyFill="1" applyBorder="1" applyAlignment="1">
      <alignment horizontal="right" vertical="center"/>
    </xf>
    <xf numFmtId="3" fontId="16" fillId="0" borderId="23" xfId="0" applyNumberFormat="1" applyFont="1" applyFill="1" applyBorder="1" applyAlignment="1">
      <alignment vertical="center"/>
    </xf>
    <xf numFmtId="10" fontId="16" fillId="0" borderId="23" xfId="0" applyNumberFormat="1" applyFont="1" applyFill="1" applyBorder="1" applyAlignment="1">
      <alignment horizontal="right" vertical="center"/>
    </xf>
    <xf numFmtId="0" fontId="4" fillId="0" borderId="23" xfId="0" applyFont="1" applyFill="1" applyBorder="1" applyAlignment="1">
      <alignment horizontal="left" vertical="center"/>
    </xf>
    <xf numFmtId="49" fontId="5" fillId="0" borderId="25" xfId="0" applyNumberFormat="1" applyFont="1" applyFill="1" applyBorder="1" applyAlignment="1">
      <alignment horizontal="left" vertical="top"/>
    </xf>
    <xf numFmtId="49" fontId="5" fillId="0" borderId="26" xfId="0" applyNumberFormat="1" applyFont="1" applyFill="1" applyBorder="1" applyAlignment="1">
      <alignment horizontal="left" vertical="top"/>
    </xf>
    <xf numFmtId="3" fontId="16" fillId="0" borderId="25" xfId="0" applyNumberFormat="1" applyFont="1" applyFill="1" applyBorder="1" applyAlignment="1">
      <alignment horizontal="right" vertical="center"/>
    </xf>
    <xf numFmtId="10" fontId="16" fillId="0" borderId="23" xfId="42" applyNumberFormat="1" applyFont="1" applyFill="1" applyBorder="1" applyAlignment="1">
      <alignment vertical="center"/>
    </xf>
    <xf numFmtId="3" fontId="16" fillId="0" borderId="25" xfId="0" applyNumberFormat="1" applyFont="1" applyFill="1" applyBorder="1" applyAlignment="1">
      <alignment horizontal="center" vertical="center"/>
    </xf>
    <xf numFmtId="10" fontId="16" fillId="0" borderId="23" xfId="0" applyNumberFormat="1" applyFont="1" applyFill="1" applyBorder="1" applyAlignment="1">
      <alignment horizontal="center" vertical="center" wrapText="1"/>
    </xf>
    <xf numFmtId="0" fontId="4" fillId="0" borderId="23" xfId="0" applyFont="1" applyFill="1" applyBorder="1" applyAlignment="1">
      <alignment horizontal="left" vertical="top"/>
    </xf>
    <xf numFmtId="0" fontId="0" fillId="0" borderId="0" xfId="0" applyFont="1" applyFill="1" applyBorder="1" applyAlignment="1">
      <alignment vertical="center"/>
    </xf>
    <xf numFmtId="0" fontId="0" fillId="0" borderId="0" xfId="0" applyFont="1" applyFill="1" applyAlignment="1">
      <alignment vertical="center"/>
    </xf>
    <xf numFmtId="0" fontId="5" fillId="0" borderId="27" xfId="0" applyFont="1" applyFill="1" applyBorder="1" applyAlignment="1">
      <alignment vertical="top" wrapText="1"/>
    </xf>
    <xf numFmtId="183" fontId="15" fillId="0" borderId="28" xfId="0" applyNumberFormat="1" applyFont="1" applyFill="1" applyBorder="1" applyAlignment="1">
      <alignment vertical="top" wrapText="1"/>
    </xf>
    <xf numFmtId="10" fontId="15" fillId="0" borderId="28" xfId="0" applyNumberFormat="1" applyFont="1" applyFill="1" applyBorder="1" applyAlignment="1">
      <alignment vertical="top" wrapText="1"/>
    </xf>
    <xf numFmtId="183" fontId="5" fillId="0" borderId="28" xfId="0" applyNumberFormat="1" applyFont="1" applyFill="1" applyBorder="1" applyAlignment="1">
      <alignment horizontal="left" vertical="top" wrapText="1"/>
    </xf>
    <xf numFmtId="0" fontId="5" fillId="0" borderId="29" xfId="0" applyFont="1" applyFill="1" applyBorder="1" applyAlignment="1">
      <alignment vertical="top" wrapText="1"/>
    </xf>
    <xf numFmtId="183" fontId="15" fillId="0" borderId="22" xfId="0" applyNumberFormat="1" applyFont="1" applyFill="1" applyBorder="1" applyAlignment="1">
      <alignment vertical="top" wrapText="1"/>
    </xf>
    <xf numFmtId="10" fontId="15" fillId="0" borderId="22" xfId="0" applyNumberFormat="1" applyFont="1" applyFill="1" applyBorder="1" applyAlignment="1">
      <alignment vertical="top" wrapText="1"/>
    </xf>
    <xf numFmtId="183" fontId="5" fillId="0" borderId="22" xfId="0" applyNumberFormat="1" applyFont="1" applyFill="1" applyBorder="1" applyAlignment="1">
      <alignment horizontal="left" vertical="top" wrapText="1"/>
    </xf>
    <xf numFmtId="0" fontId="5" fillId="0" borderId="30" xfId="0" applyFont="1" applyFill="1" applyBorder="1" applyAlignment="1">
      <alignment vertical="top" wrapText="1"/>
    </xf>
    <xf numFmtId="183" fontId="15" fillId="0" borderId="24" xfId="0" applyNumberFormat="1" applyFont="1" applyFill="1" applyBorder="1" applyAlignment="1">
      <alignment vertical="top" wrapText="1"/>
    </xf>
    <xf numFmtId="10" fontId="15" fillId="0" borderId="24" xfId="0" applyNumberFormat="1" applyFont="1" applyFill="1" applyBorder="1" applyAlignment="1">
      <alignment vertical="top" wrapText="1"/>
    </xf>
    <xf numFmtId="183" fontId="5" fillId="0" borderId="24" xfId="0" applyNumberFormat="1" applyFont="1" applyFill="1" applyBorder="1" applyAlignment="1">
      <alignment horizontal="left" vertical="top" wrapText="1"/>
    </xf>
    <xf numFmtId="10" fontId="16" fillId="0" borderId="23" xfId="0" applyNumberFormat="1" applyFont="1" applyFill="1" applyBorder="1" applyAlignment="1">
      <alignment horizontal="right" vertical="center" wrapText="1"/>
    </xf>
    <xf numFmtId="0" fontId="15" fillId="0" borderId="26" xfId="0" applyFont="1" applyFill="1" applyBorder="1" applyAlignment="1">
      <alignment horizontal="right" vertical="top"/>
    </xf>
    <xf numFmtId="0" fontId="15" fillId="0" borderId="19" xfId="0" applyFont="1" applyFill="1" applyBorder="1" applyAlignment="1">
      <alignment horizontal="right" vertical="top"/>
    </xf>
    <xf numFmtId="49" fontId="5" fillId="0" borderId="27" xfId="0" applyNumberFormat="1" applyFont="1" applyFill="1" applyBorder="1" applyAlignment="1">
      <alignment horizontal="left" vertical="top" wrapText="1"/>
    </xf>
    <xf numFmtId="3" fontId="15" fillId="0" borderId="28" xfId="0" applyNumberFormat="1" applyFont="1" applyFill="1" applyBorder="1" applyAlignment="1">
      <alignment horizontal="right" vertical="top" wrapText="1"/>
    </xf>
    <xf numFmtId="3" fontId="15" fillId="0" borderId="28" xfId="0" applyNumberFormat="1" applyFont="1" applyFill="1" applyBorder="1" applyAlignment="1">
      <alignment vertical="top"/>
    </xf>
    <xf numFmtId="10" fontId="15" fillId="0" borderId="28" xfId="42" applyNumberFormat="1" applyFont="1" applyFill="1" applyBorder="1" applyAlignment="1">
      <alignment horizontal="right" vertical="top"/>
    </xf>
    <xf numFmtId="0" fontId="5" fillId="0" borderId="18" xfId="0" applyFont="1" applyFill="1" applyBorder="1" applyAlignment="1">
      <alignment horizontal="left" vertical="top" wrapText="1"/>
    </xf>
    <xf numFmtId="0" fontId="5" fillId="0" borderId="0" xfId="0" applyFont="1" applyFill="1" applyAlignment="1">
      <alignment vertical="center"/>
    </xf>
    <xf numFmtId="49" fontId="5" fillId="0" borderId="29" xfId="0" applyNumberFormat="1" applyFont="1" applyFill="1" applyBorder="1" applyAlignment="1">
      <alignment horizontal="left" vertical="top" wrapText="1"/>
    </xf>
    <xf numFmtId="3" fontId="15" fillId="0" borderId="22" xfId="0" applyNumberFormat="1" applyFont="1" applyFill="1" applyBorder="1" applyAlignment="1">
      <alignment horizontal="right" vertical="top" wrapText="1"/>
    </xf>
    <xf numFmtId="3" fontId="15" fillId="0" borderId="22" xfId="0" applyNumberFormat="1" applyFont="1" applyFill="1" applyBorder="1" applyAlignment="1">
      <alignment vertical="top"/>
    </xf>
    <xf numFmtId="10" fontId="15" fillId="0" borderId="22" xfId="42" applyNumberFormat="1" applyFont="1" applyFill="1" applyBorder="1" applyAlignment="1">
      <alignment horizontal="right" vertical="top"/>
    </xf>
    <xf numFmtId="0" fontId="5" fillId="0" borderId="21" xfId="0" applyFont="1" applyFill="1" applyBorder="1" applyAlignment="1">
      <alignment horizontal="left" vertical="top" wrapText="1"/>
    </xf>
    <xf numFmtId="49" fontId="5" fillId="0" borderId="30" xfId="0" applyNumberFormat="1" applyFont="1" applyFill="1" applyBorder="1" applyAlignment="1">
      <alignment horizontal="left" vertical="top" wrapText="1"/>
    </xf>
    <xf numFmtId="3" fontId="15" fillId="0" borderId="24" xfId="0" applyNumberFormat="1" applyFont="1" applyFill="1" applyBorder="1" applyAlignment="1">
      <alignment horizontal="right" vertical="top" wrapText="1"/>
    </xf>
    <xf numFmtId="3" fontId="15" fillId="0" borderId="24" xfId="0" applyNumberFormat="1" applyFont="1" applyFill="1" applyBorder="1" applyAlignment="1">
      <alignment vertical="top"/>
    </xf>
    <xf numFmtId="10" fontId="15" fillId="0" borderId="24" xfId="42" applyNumberFormat="1" applyFont="1" applyFill="1" applyBorder="1" applyAlignment="1">
      <alignment horizontal="right" vertical="top"/>
    </xf>
    <xf numFmtId="0" fontId="17" fillId="0" borderId="19" xfId="0" applyFont="1" applyFill="1" applyBorder="1" applyAlignment="1">
      <alignment horizontal="left" vertical="top" wrapText="1"/>
    </xf>
    <xf numFmtId="0" fontId="5" fillId="0" borderId="0" xfId="0" applyFont="1" applyFill="1" applyAlignment="1">
      <alignment vertical="top"/>
    </xf>
    <xf numFmtId="0" fontId="5" fillId="0" borderId="31" xfId="0" applyFont="1" applyFill="1" applyBorder="1" applyAlignment="1">
      <alignment horizontal="left" vertical="top" wrapText="1"/>
    </xf>
    <xf numFmtId="181" fontId="15" fillId="0" borderId="13" xfId="36" applyNumberFormat="1" applyFont="1" applyFill="1" applyBorder="1" applyAlignment="1">
      <alignment horizontal="right" vertical="top" wrapText="1"/>
    </xf>
    <xf numFmtId="183" fontId="15" fillId="0" borderId="13" xfId="36" applyNumberFormat="1" applyFont="1" applyFill="1" applyBorder="1" applyAlignment="1">
      <alignment horizontal="right" vertical="top" wrapText="1"/>
    </xf>
    <xf numFmtId="183" fontId="15" fillId="0" borderId="0" xfId="36" applyNumberFormat="1" applyFont="1" applyFill="1" applyBorder="1" applyAlignment="1">
      <alignment vertical="top" wrapText="1"/>
    </xf>
    <xf numFmtId="183" fontId="15" fillId="0" borderId="12" xfId="36" applyNumberFormat="1" applyFont="1" applyFill="1" applyBorder="1" applyAlignment="1">
      <alignment vertical="top"/>
    </xf>
    <xf numFmtId="183" fontId="15" fillId="0" borderId="28" xfId="36" applyNumberFormat="1" applyFont="1" applyFill="1" applyBorder="1" applyAlignment="1">
      <alignment vertical="top"/>
    </xf>
    <xf numFmtId="183" fontId="15" fillId="0" borderId="31" xfId="0" applyNumberFormat="1" applyFont="1" applyFill="1" applyBorder="1" applyAlignment="1">
      <alignment vertical="top"/>
    </xf>
    <xf numFmtId="10" fontId="15" fillId="0" borderId="13" xfId="42" applyNumberFormat="1" applyFont="1" applyFill="1" applyBorder="1" applyAlignment="1">
      <alignment vertical="top"/>
    </xf>
    <xf numFmtId="0" fontId="5" fillId="0" borderId="13" xfId="0" applyFont="1" applyFill="1" applyBorder="1" applyAlignment="1">
      <alignment vertical="top" wrapText="1"/>
    </xf>
    <xf numFmtId="0" fontId="5" fillId="0" borderId="0" xfId="0" applyFont="1" applyFill="1" applyAlignment="1">
      <alignment horizontal="left" vertical="top"/>
    </xf>
    <xf numFmtId="0" fontId="5" fillId="0" borderId="0" xfId="0" applyFont="1" applyFill="1" applyBorder="1" applyAlignment="1">
      <alignment horizontal="left" vertical="top"/>
    </xf>
    <xf numFmtId="184" fontId="5" fillId="0" borderId="31" xfId="33" applyNumberFormat="1" applyFont="1" applyFill="1" applyBorder="1" applyAlignment="1">
      <alignment horizontal="left" vertical="top" wrapText="1"/>
      <protection/>
    </xf>
    <xf numFmtId="181" fontId="15" fillId="0" borderId="13" xfId="37" applyNumberFormat="1" applyFont="1" applyFill="1" applyBorder="1" applyAlignment="1">
      <alignment horizontal="right" vertical="top" wrapText="1"/>
    </xf>
    <xf numFmtId="182" fontId="15" fillId="0" borderId="13" xfId="34" applyNumberFormat="1" applyFont="1" applyFill="1" applyBorder="1" applyAlignment="1">
      <alignment horizontal="right" vertical="top" wrapText="1"/>
      <protection/>
    </xf>
    <xf numFmtId="182" fontId="15" fillId="0" borderId="13" xfId="36" applyNumberFormat="1" applyFont="1" applyFill="1" applyBorder="1" applyAlignment="1">
      <alignment horizontal="right" vertical="top" wrapText="1"/>
    </xf>
    <xf numFmtId="183" fontId="15" fillId="0" borderId="13" xfId="0" applyNumberFormat="1" applyFont="1" applyFill="1" applyBorder="1" applyAlignment="1">
      <alignment vertical="top" wrapText="1"/>
    </xf>
    <xf numFmtId="182" fontId="15" fillId="0" borderId="13"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wrapText="1"/>
    </xf>
    <xf numFmtId="183" fontId="5" fillId="0" borderId="18" xfId="37" applyNumberFormat="1" applyFont="1" applyFill="1" applyBorder="1" applyAlignment="1">
      <alignment horizontal="left" vertical="top" wrapText="1"/>
    </xf>
    <xf numFmtId="184" fontId="5" fillId="0" borderId="32" xfId="33" applyNumberFormat="1" applyFont="1" applyFill="1" applyBorder="1" applyAlignment="1">
      <alignment horizontal="left" vertical="top" wrapText="1"/>
      <protection/>
    </xf>
    <xf numFmtId="181" fontId="15" fillId="0" borderId="23" xfId="37" applyNumberFormat="1" applyFont="1" applyFill="1" applyBorder="1" applyAlignment="1">
      <alignment horizontal="right" vertical="top" wrapText="1"/>
    </xf>
    <xf numFmtId="182" fontId="15" fillId="0" borderId="23" xfId="34" applyNumberFormat="1" applyFont="1" applyFill="1" applyBorder="1" applyAlignment="1">
      <alignment horizontal="right" vertical="top" wrapText="1"/>
      <protection/>
    </xf>
    <xf numFmtId="182" fontId="15" fillId="0" borderId="23" xfId="36" applyNumberFormat="1" applyFont="1" applyFill="1" applyBorder="1" applyAlignment="1">
      <alignment horizontal="right" vertical="top" wrapText="1"/>
    </xf>
    <xf numFmtId="183" fontId="15" fillId="0" borderId="23" xfId="36" applyNumberFormat="1" applyFont="1" applyFill="1" applyBorder="1" applyAlignment="1">
      <alignment horizontal="right" vertical="top" wrapText="1"/>
    </xf>
    <xf numFmtId="183" fontId="15" fillId="0" borderId="23" xfId="0" applyNumberFormat="1" applyFont="1" applyFill="1" applyBorder="1" applyAlignment="1">
      <alignment vertical="top" wrapText="1"/>
    </xf>
    <xf numFmtId="182" fontId="15" fillId="0" borderId="23" xfId="0" applyNumberFormat="1" applyFont="1" applyFill="1" applyBorder="1" applyAlignment="1">
      <alignment horizontal="right" vertical="top" wrapText="1"/>
    </xf>
    <xf numFmtId="10" fontId="15" fillId="0" borderId="23" xfId="0" applyNumberFormat="1" applyFont="1" applyFill="1" applyBorder="1" applyAlignment="1">
      <alignment horizontal="right" vertical="top" wrapText="1"/>
    </xf>
    <xf numFmtId="183" fontId="5" fillId="0" borderId="21" xfId="37" applyNumberFormat="1" applyFont="1" applyFill="1" applyBorder="1" applyAlignment="1">
      <alignment horizontal="left" vertical="top" wrapText="1"/>
    </xf>
    <xf numFmtId="184" fontId="5" fillId="0" borderId="33" xfId="33" applyNumberFormat="1" applyFont="1" applyFill="1" applyBorder="1" applyAlignment="1">
      <alignment horizontal="left" vertical="top" wrapText="1"/>
      <protection/>
    </xf>
    <xf numFmtId="181" fontId="15" fillId="0" borderId="15" xfId="37" applyNumberFormat="1" applyFont="1" applyFill="1" applyBorder="1" applyAlignment="1">
      <alignment horizontal="right" vertical="top" wrapText="1"/>
    </xf>
    <xf numFmtId="182" fontId="15" fillId="0" borderId="15" xfId="34" applyNumberFormat="1" applyFont="1" applyFill="1" applyBorder="1" applyAlignment="1">
      <alignment horizontal="right" vertical="top" wrapText="1"/>
      <protection/>
    </xf>
    <xf numFmtId="182" fontId="15" fillId="0" borderId="15" xfId="36" applyNumberFormat="1" applyFont="1" applyFill="1" applyBorder="1" applyAlignment="1">
      <alignment horizontal="right" vertical="top" wrapText="1"/>
    </xf>
    <xf numFmtId="183" fontId="15" fillId="0" borderId="15" xfId="36" applyNumberFormat="1" applyFont="1" applyFill="1" applyBorder="1" applyAlignment="1">
      <alignment horizontal="right" vertical="top" wrapText="1"/>
    </xf>
    <xf numFmtId="183" fontId="15" fillId="0" borderId="15" xfId="0" applyNumberFormat="1" applyFont="1" applyFill="1" applyBorder="1" applyAlignment="1">
      <alignment vertical="top" wrapText="1"/>
    </xf>
    <xf numFmtId="182" fontId="15" fillId="0" borderId="15"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wrapText="1"/>
    </xf>
    <xf numFmtId="183" fontId="5" fillId="0" borderId="13" xfId="37" applyNumberFormat="1" applyFont="1" applyFill="1" applyBorder="1" applyAlignment="1">
      <alignment horizontal="left" vertical="top" wrapText="1"/>
    </xf>
    <xf numFmtId="183" fontId="5" fillId="0" borderId="19" xfId="37" applyNumberFormat="1" applyFont="1" applyFill="1" applyBorder="1" applyAlignment="1">
      <alignment horizontal="left" vertical="top" wrapText="1"/>
    </xf>
    <xf numFmtId="183" fontId="18" fillId="0" borderId="18" xfId="37" applyNumberFormat="1" applyFont="1" applyFill="1" applyBorder="1" applyAlignment="1">
      <alignment horizontal="left" vertical="top" wrapText="1"/>
    </xf>
    <xf numFmtId="49" fontId="5" fillId="0" borderId="17" xfId="0" applyNumberFormat="1" applyFont="1" applyFill="1" applyBorder="1" applyAlignment="1">
      <alignment vertical="top" wrapText="1"/>
    </xf>
    <xf numFmtId="0" fontId="5" fillId="0" borderId="0" xfId="0" applyFont="1" applyFill="1" applyBorder="1" applyAlignment="1">
      <alignment vertical="top" wrapText="1"/>
    </xf>
    <xf numFmtId="183" fontId="15" fillId="0" borderId="13" xfId="0" applyNumberFormat="1" applyFont="1" applyFill="1" applyBorder="1" applyAlignment="1">
      <alignment horizontal="right" vertical="top"/>
    </xf>
    <xf numFmtId="183" fontId="15" fillId="0" borderId="13" xfId="0" applyNumberFormat="1" applyFont="1" applyFill="1" applyBorder="1" applyAlignment="1">
      <alignment horizontal="right" vertical="top" wrapText="1"/>
    </xf>
    <xf numFmtId="182" fontId="15" fillId="0" borderId="0" xfId="0" applyNumberFormat="1" applyFont="1" applyFill="1" applyBorder="1" applyAlignment="1">
      <alignment horizontal="right" vertical="top" wrapText="1"/>
    </xf>
    <xf numFmtId="183" fontId="15" fillId="0" borderId="12" xfId="0" applyNumberFormat="1" applyFont="1" applyFill="1" applyBorder="1" applyAlignment="1">
      <alignment horizontal="right" vertical="top" wrapText="1"/>
    </xf>
    <xf numFmtId="183" fontId="15" fillId="0" borderId="18"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xf>
    <xf numFmtId="0" fontId="5" fillId="0" borderId="13" xfId="0" applyFont="1" applyFill="1" applyBorder="1" applyAlignment="1">
      <alignment horizontal="left" vertical="top" wrapText="1"/>
    </xf>
    <xf numFmtId="0" fontId="0" fillId="0" borderId="0" xfId="0" applyFont="1" applyFill="1" applyAlignment="1">
      <alignment vertical="top"/>
    </xf>
    <xf numFmtId="49" fontId="5" fillId="0" borderId="25" xfId="0" applyNumberFormat="1" applyFont="1" applyFill="1" applyBorder="1" applyAlignment="1">
      <alignment vertical="top" wrapText="1"/>
    </xf>
    <xf numFmtId="0" fontId="5" fillId="0" borderId="10" xfId="0" applyFont="1" applyFill="1" applyBorder="1" applyAlignment="1">
      <alignment vertical="top" wrapText="1"/>
    </xf>
    <xf numFmtId="183" fontId="15" fillId="0" borderId="23" xfId="0" applyNumberFormat="1" applyFont="1" applyFill="1" applyBorder="1" applyAlignment="1">
      <alignment horizontal="right" vertical="top"/>
    </xf>
    <xf numFmtId="183" fontId="15" fillId="0" borderId="23" xfId="0" applyNumberFormat="1" applyFont="1" applyFill="1" applyBorder="1" applyAlignment="1">
      <alignment horizontal="right" vertical="top" wrapText="1"/>
    </xf>
    <xf numFmtId="182" fontId="15" fillId="0" borderId="10" xfId="0" applyNumberFormat="1" applyFont="1" applyFill="1" applyBorder="1" applyAlignment="1">
      <alignment horizontal="right" vertical="top" wrapText="1"/>
    </xf>
    <xf numFmtId="183" fontId="15" fillId="0" borderId="34" xfId="0" applyNumberFormat="1" applyFont="1" applyFill="1" applyBorder="1" applyAlignment="1">
      <alignment horizontal="right" vertical="top" wrapText="1"/>
    </xf>
    <xf numFmtId="183" fontId="15" fillId="0" borderId="21" xfId="0" applyNumberFormat="1" applyFont="1" applyFill="1" applyBorder="1" applyAlignment="1">
      <alignment horizontal="right" vertical="top" wrapText="1"/>
    </xf>
    <xf numFmtId="10" fontId="15" fillId="0" borderId="23" xfId="0" applyNumberFormat="1" applyFont="1" applyFill="1" applyBorder="1" applyAlignment="1">
      <alignment horizontal="right" vertical="top"/>
    </xf>
    <xf numFmtId="0" fontId="5" fillId="0" borderId="23" xfId="0" applyFont="1" applyFill="1" applyBorder="1" applyAlignment="1">
      <alignment horizontal="left" vertical="top" wrapText="1"/>
    </xf>
    <xf numFmtId="49" fontId="5" fillId="0" borderId="26" xfId="0" applyNumberFormat="1" applyFont="1" applyFill="1" applyBorder="1" applyAlignment="1">
      <alignment vertical="top" wrapText="1"/>
    </xf>
    <xf numFmtId="0" fontId="5" fillId="0" borderId="14" xfId="0" applyFont="1" applyFill="1" applyBorder="1" applyAlignment="1">
      <alignment vertical="top" wrapText="1"/>
    </xf>
    <xf numFmtId="183" fontId="15" fillId="0" borderId="15" xfId="0" applyNumberFormat="1" applyFont="1" applyFill="1" applyBorder="1" applyAlignment="1">
      <alignment horizontal="right" vertical="top"/>
    </xf>
    <xf numFmtId="183" fontId="15" fillId="0" borderId="15" xfId="0" applyNumberFormat="1" applyFont="1" applyFill="1" applyBorder="1" applyAlignment="1">
      <alignment horizontal="right" vertical="top" wrapText="1"/>
    </xf>
    <xf numFmtId="182" fontId="15" fillId="0" borderId="14" xfId="0" applyNumberFormat="1" applyFont="1" applyFill="1" applyBorder="1" applyAlignment="1">
      <alignment horizontal="right" vertical="top" wrapText="1"/>
    </xf>
    <xf numFmtId="183" fontId="15" fillId="0" borderId="16" xfId="0" applyNumberFormat="1" applyFont="1" applyFill="1" applyBorder="1" applyAlignment="1">
      <alignment horizontal="right" vertical="top" wrapText="1"/>
    </xf>
    <xf numFmtId="183" fontId="15" fillId="0" borderId="19"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xf>
    <xf numFmtId="0" fontId="5" fillId="0" borderId="15" xfId="0" applyFont="1" applyFill="1" applyBorder="1" applyAlignment="1">
      <alignment horizontal="left" vertical="top" wrapText="1"/>
    </xf>
    <xf numFmtId="49" fontId="3" fillId="0" borderId="17" xfId="0" applyNumberFormat="1" applyFont="1" applyFill="1" applyBorder="1" applyAlignment="1">
      <alignment horizontal="left" vertical="top"/>
    </xf>
    <xf numFmtId="0" fontId="5" fillId="0" borderId="27" xfId="0" applyFont="1" applyFill="1" applyBorder="1" applyAlignment="1">
      <alignment horizontal="left" vertical="top" wrapText="1"/>
    </xf>
    <xf numFmtId="3" fontId="15" fillId="0" borderId="28" xfId="36" applyNumberFormat="1" applyFont="1" applyFill="1" applyBorder="1" applyAlignment="1">
      <alignment horizontal="right" vertical="top" shrinkToFit="1"/>
    </xf>
    <xf numFmtId="38" fontId="15" fillId="0" borderId="28" xfId="0" applyNumberFormat="1" applyFont="1" applyFill="1" applyBorder="1" applyAlignment="1">
      <alignment vertical="top" wrapText="1"/>
    </xf>
    <xf numFmtId="38" fontId="15" fillId="0" borderId="28" xfId="0" applyNumberFormat="1" applyFont="1" applyFill="1" applyBorder="1" applyAlignment="1">
      <alignment vertical="top"/>
    </xf>
    <xf numFmtId="38" fontId="15" fillId="0" borderId="28" xfId="0" applyNumberFormat="1" applyFont="1" applyFill="1" applyBorder="1" applyAlignment="1">
      <alignment horizontal="right" vertical="top" wrapText="1"/>
    </xf>
    <xf numFmtId="10" fontId="15" fillId="0" borderId="28" xfId="0" applyNumberFormat="1" applyFont="1" applyFill="1" applyBorder="1" applyAlignment="1">
      <alignment horizontal="right" vertical="top" wrapText="1"/>
    </xf>
    <xf numFmtId="10" fontId="5" fillId="0" borderId="18" xfId="0" applyNumberFormat="1" applyFont="1" applyFill="1" applyBorder="1" applyAlignment="1">
      <alignment vertical="top" wrapText="1"/>
    </xf>
    <xf numFmtId="49" fontId="3" fillId="0" borderId="25" xfId="0" applyNumberFormat="1" applyFont="1" applyFill="1" applyBorder="1" applyAlignment="1">
      <alignment horizontal="left" vertical="top"/>
    </xf>
    <xf numFmtId="0" fontId="5" fillId="0" borderId="29" xfId="0" applyFont="1" applyFill="1" applyBorder="1" applyAlignment="1">
      <alignment horizontal="left" vertical="top" wrapText="1"/>
    </xf>
    <xf numFmtId="3" fontId="15" fillId="0" borderId="22" xfId="36" applyNumberFormat="1" applyFont="1" applyFill="1" applyBorder="1" applyAlignment="1">
      <alignment horizontal="right" vertical="top" shrinkToFit="1"/>
    </xf>
    <xf numFmtId="38" fontId="15" fillId="0" borderId="22" xfId="0" applyNumberFormat="1" applyFont="1" applyFill="1" applyBorder="1" applyAlignment="1">
      <alignment vertical="top" wrapText="1"/>
    </xf>
    <xf numFmtId="38" fontId="15" fillId="0" borderId="22" xfId="0" applyNumberFormat="1" applyFont="1" applyFill="1" applyBorder="1" applyAlignment="1">
      <alignment vertical="top"/>
    </xf>
    <xf numFmtId="38" fontId="15" fillId="0" borderId="22" xfId="0" applyNumberFormat="1" applyFont="1" applyFill="1" applyBorder="1" applyAlignment="1">
      <alignment horizontal="right" vertical="top" wrapText="1"/>
    </xf>
    <xf numFmtId="10" fontId="15" fillId="0" borderId="22" xfId="0" applyNumberFormat="1" applyFont="1" applyFill="1" applyBorder="1" applyAlignment="1">
      <alignment horizontal="right" vertical="top" wrapText="1"/>
    </xf>
    <xf numFmtId="10" fontId="5" fillId="0" borderId="21" xfId="0" applyNumberFormat="1" applyFont="1" applyFill="1" applyBorder="1" applyAlignment="1">
      <alignment vertical="top" wrapText="1"/>
    </xf>
    <xf numFmtId="49" fontId="3" fillId="0" borderId="26" xfId="0" applyNumberFormat="1" applyFont="1" applyFill="1" applyBorder="1" applyAlignment="1">
      <alignment horizontal="left" vertical="top"/>
    </xf>
    <xf numFmtId="0" fontId="5" fillId="0" borderId="30" xfId="0" applyFont="1" applyFill="1" applyBorder="1" applyAlignment="1">
      <alignment horizontal="left" vertical="top" wrapText="1"/>
    </xf>
    <xf numFmtId="3" fontId="15" fillId="0" borderId="24" xfId="36" applyNumberFormat="1" applyFont="1" applyFill="1" applyBorder="1" applyAlignment="1">
      <alignment horizontal="right" vertical="top" shrinkToFit="1"/>
    </xf>
    <xf numFmtId="38" fontId="15" fillId="0" borderId="24" xfId="0" applyNumberFormat="1" applyFont="1" applyFill="1" applyBorder="1" applyAlignment="1">
      <alignment vertical="top" wrapText="1"/>
    </xf>
    <xf numFmtId="38" fontId="15" fillId="0" borderId="24" xfId="0" applyNumberFormat="1" applyFont="1" applyFill="1" applyBorder="1" applyAlignment="1">
      <alignment vertical="top"/>
    </xf>
    <xf numFmtId="38" fontId="15" fillId="0" borderId="24" xfId="0" applyNumberFormat="1" applyFont="1" applyFill="1" applyBorder="1" applyAlignment="1">
      <alignment horizontal="right" vertical="top" wrapText="1"/>
    </xf>
    <xf numFmtId="10" fontId="15" fillId="0" borderId="24" xfId="0" applyNumberFormat="1" applyFont="1" applyFill="1" applyBorder="1" applyAlignment="1">
      <alignment horizontal="right" vertical="top" wrapText="1"/>
    </xf>
    <xf numFmtId="10" fontId="5" fillId="0" borderId="19" xfId="0" applyNumberFormat="1" applyFont="1" applyFill="1" applyBorder="1" applyAlignment="1">
      <alignment vertical="top" wrapText="1"/>
    </xf>
    <xf numFmtId="49" fontId="5" fillId="0" borderId="30" xfId="0" applyNumberFormat="1" applyFont="1" applyFill="1" applyBorder="1" applyAlignment="1">
      <alignment vertical="top" wrapText="1"/>
    </xf>
    <xf numFmtId="3" fontId="15" fillId="0" borderId="24" xfId="0" applyNumberFormat="1" applyFont="1" applyFill="1" applyBorder="1" applyAlignment="1">
      <alignment vertical="top" wrapText="1"/>
    </xf>
    <xf numFmtId="0" fontId="5" fillId="0" borderId="19" xfId="0" applyFont="1" applyFill="1" applyBorder="1" applyAlignment="1">
      <alignment vertical="top" wrapText="1"/>
    </xf>
    <xf numFmtId="0" fontId="5" fillId="0" borderId="32" xfId="0" applyFont="1" applyFill="1" applyBorder="1" applyAlignment="1">
      <alignment horizontal="left" vertical="top" wrapText="1"/>
    </xf>
    <xf numFmtId="181" fontId="15" fillId="0" borderId="23" xfId="36" applyNumberFormat="1" applyFont="1" applyFill="1" applyBorder="1" applyAlignment="1">
      <alignment horizontal="right" vertical="top" wrapText="1"/>
    </xf>
    <xf numFmtId="183" fontId="15" fillId="0" borderId="10" xfId="36" applyNumberFormat="1" applyFont="1" applyFill="1" applyBorder="1" applyAlignment="1">
      <alignment vertical="top" wrapText="1"/>
    </xf>
    <xf numFmtId="183" fontId="15" fillId="0" borderId="34" xfId="36" applyNumberFormat="1" applyFont="1" applyFill="1" applyBorder="1" applyAlignment="1">
      <alignment vertical="top"/>
    </xf>
    <xf numFmtId="183" fontId="15" fillId="0" borderId="22" xfId="36" applyNumberFormat="1" applyFont="1" applyFill="1" applyBorder="1" applyAlignment="1">
      <alignment vertical="top"/>
    </xf>
    <xf numFmtId="183" fontId="15" fillId="0" borderId="32" xfId="0" applyNumberFormat="1" applyFont="1" applyFill="1" applyBorder="1" applyAlignment="1">
      <alignment vertical="top"/>
    </xf>
    <xf numFmtId="10" fontId="15" fillId="0" borderId="23" xfId="42" applyNumberFormat="1" applyFont="1" applyFill="1" applyBorder="1" applyAlignment="1">
      <alignment vertical="top"/>
    </xf>
    <xf numFmtId="0" fontId="5" fillId="0" borderId="23" xfId="0" applyFont="1" applyFill="1" applyBorder="1" applyAlignment="1">
      <alignment vertical="top" wrapText="1"/>
    </xf>
    <xf numFmtId="0" fontId="5" fillId="0" borderId="33" xfId="0" applyFont="1" applyFill="1" applyBorder="1" applyAlignment="1">
      <alignment horizontal="left" vertical="top" wrapText="1"/>
    </xf>
    <xf numFmtId="181" fontId="15" fillId="0" borderId="15" xfId="36" applyNumberFormat="1" applyFont="1" applyFill="1" applyBorder="1" applyAlignment="1">
      <alignment horizontal="right" vertical="top" wrapText="1"/>
    </xf>
    <xf numFmtId="183" fontId="15" fillId="0" borderId="14" xfId="36" applyNumberFormat="1" applyFont="1" applyFill="1" applyBorder="1" applyAlignment="1">
      <alignment vertical="top" wrapText="1"/>
    </xf>
    <xf numFmtId="183" fontId="15" fillId="0" borderId="16" xfId="36" applyNumberFormat="1" applyFont="1" applyFill="1" applyBorder="1" applyAlignment="1">
      <alignment vertical="top"/>
    </xf>
    <xf numFmtId="183" fontId="15" fillId="0" borderId="24" xfId="36" applyNumberFormat="1" applyFont="1" applyFill="1" applyBorder="1" applyAlignment="1">
      <alignment vertical="top"/>
    </xf>
    <xf numFmtId="183" fontId="15" fillId="0" borderId="33" xfId="0" applyNumberFormat="1" applyFont="1" applyFill="1" applyBorder="1" applyAlignment="1">
      <alignment vertical="top"/>
    </xf>
    <xf numFmtId="10" fontId="15" fillId="0" borderId="15" xfId="42" applyNumberFormat="1" applyFont="1" applyFill="1" applyBorder="1" applyAlignment="1">
      <alignment vertical="top"/>
    </xf>
    <xf numFmtId="0" fontId="5" fillId="0" borderId="15" xfId="0" applyFont="1" applyFill="1" applyBorder="1" applyAlignment="1">
      <alignment vertical="top" wrapText="1"/>
    </xf>
    <xf numFmtId="0" fontId="6" fillId="0" borderId="26" xfId="0" applyFont="1" applyFill="1" applyBorder="1" applyAlignment="1">
      <alignment vertical="center" wrapText="1"/>
    </xf>
    <xf numFmtId="0" fontId="5" fillId="0" borderId="33" xfId="0" applyFont="1" applyFill="1" applyBorder="1" applyAlignment="1">
      <alignment vertical="center" wrapText="1"/>
    </xf>
    <xf numFmtId="0" fontId="6" fillId="0" borderId="25"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 fillId="0" borderId="10" xfId="0" applyFont="1" applyFill="1" applyBorder="1" applyAlignment="1">
      <alignment horizontal="righ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13" fillId="0" borderId="0" xfId="0" applyFont="1" applyFill="1" applyAlignment="1">
      <alignment horizontal="left" vertical="center"/>
    </xf>
    <xf numFmtId="0" fontId="1"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Fill="1" applyAlignment="1">
      <alignment vertical="top" wrapText="1"/>
    </xf>
    <xf numFmtId="0" fontId="3" fillId="0" borderId="0" xfId="0" applyFont="1" applyFill="1" applyBorder="1" applyAlignment="1">
      <alignment horizontal="left" vertical="center" wrapText="1"/>
    </xf>
    <xf numFmtId="0" fontId="11"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vertical="center" wrapText="1"/>
    </xf>
    <xf numFmtId="0" fontId="6" fillId="0" borderId="17" xfId="0" applyFont="1" applyFill="1" applyBorder="1" applyAlignment="1">
      <alignment vertical="center" wrapText="1"/>
    </xf>
    <xf numFmtId="0" fontId="6" fillId="0" borderId="31" xfId="0" applyFont="1" applyFill="1" applyBorder="1" applyAlignment="1">
      <alignment vertical="center" wrapText="1"/>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6" fillId="0" borderId="15" xfId="0" applyFont="1" applyFill="1" applyBorder="1" applyAlignment="1">
      <alignment vertical="center" wrapText="1"/>
    </xf>
    <xf numFmtId="0" fontId="5" fillId="0" borderId="15" xfId="0" applyFont="1" applyFill="1" applyBorder="1" applyAlignment="1">
      <alignmen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 5"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6"/>
  <sheetViews>
    <sheetView tabSelected="1" view="pageBreakPreview" zoomScale="87" zoomScaleNormal="84" zoomScaleSheetLayoutView="87" zoomScalePageLayoutView="0" workbookViewId="0" topLeftCell="A1">
      <selection activeCell="A7" sqref="A7:J7"/>
    </sheetView>
  </sheetViews>
  <sheetFormatPr defaultColWidth="9.00390625" defaultRowHeight="16.5"/>
  <cols>
    <col min="1" max="1" width="3.875" style="1" customWidth="1"/>
    <col min="2" max="2" width="17.50390625" style="1" customWidth="1"/>
    <col min="3" max="3" width="14.50390625" style="1" customWidth="1"/>
    <col min="4" max="4" width="13.50390625" style="1" customWidth="1"/>
    <col min="5" max="5" width="13.375" style="1" customWidth="1"/>
    <col min="6" max="6" width="13.125" style="1" customWidth="1"/>
    <col min="7" max="7" width="13.50390625" style="1" customWidth="1"/>
    <col min="8" max="8" width="14.50390625" style="1" customWidth="1"/>
    <col min="9" max="9" width="10.125" style="1" customWidth="1"/>
    <col min="10" max="10" width="21.00390625" style="1" customWidth="1"/>
    <col min="11" max="16384" width="9.00390625" style="1" customWidth="1"/>
  </cols>
  <sheetData>
    <row r="1" spans="1:10" ht="30" customHeight="1">
      <c r="A1" s="224" t="s">
        <v>25</v>
      </c>
      <c r="B1" s="225"/>
      <c r="C1" s="225"/>
      <c r="D1" s="225"/>
      <c r="E1" s="225"/>
      <c r="F1" s="225"/>
      <c r="G1" s="225"/>
      <c r="H1" s="225"/>
      <c r="I1" s="225"/>
      <c r="J1" s="225"/>
    </row>
    <row r="2" spans="1:10" ht="26.25" customHeight="1">
      <c r="A2" s="223" t="s">
        <v>24</v>
      </c>
      <c r="B2" s="215"/>
      <c r="C2" s="215"/>
      <c r="D2" s="215"/>
      <c r="E2" s="215"/>
      <c r="F2" s="215"/>
      <c r="G2" s="215"/>
      <c r="H2" s="215"/>
      <c r="I2" s="215"/>
      <c r="J2" s="215"/>
    </row>
    <row r="3" spans="1:10" ht="24" customHeight="1">
      <c r="A3" s="214" t="s">
        <v>249</v>
      </c>
      <c r="B3" s="215"/>
      <c r="C3" s="215"/>
      <c r="D3" s="215"/>
      <c r="E3" s="215"/>
      <c r="F3" s="215"/>
      <c r="G3" s="215"/>
      <c r="H3" s="215"/>
      <c r="I3" s="215"/>
      <c r="J3" s="215"/>
    </row>
    <row r="4" spans="1:10" ht="36" customHeight="1">
      <c r="A4" s="210" t="s">
        <v>240</v>
      </c>
      <c r="B4" s="211"/>
      <c r="C4" s="211"/>
      <c r="D4" s="211"/>
      <c r="E4" s="211"/>
      <c r="F4" s="211"/>
      <c r="G4" s="211"/>
      <c r="H4" s="211"/>
      <c r="I4" s="211"/>
      <c r="J4" s="211"/>
    </row>
    <row r="5" ht="36" customHeight="1">
      <c r="A5" s="2" t="s">
        <v>251</v>
      </c>
    </row>
    <row r="6" ht="36" customHeight="1">
      <c r="A6" s="2" t="s">
        <v>0</v>
      </c>
    </row>
    <row r="7" spans="1:10" ht="59.25" customHeight="1">
      <c r="A7" s="210" t="s">
        <v>241</v>
      </c>
      <c r="B7" s="216"/>
      <c r="C7" s="216"/>
      <c r="D7" s="216"/>
      <c r="E7" s="216"/>
      <c r="F7" s="216"/>
      <c r="G7" s="216"/>
      <c r="H7" s="216"/>
      <c r="I7" s="216"/>
      <c r="J7" s="216"/>
    </row>
    <row r="8" spans="1:10" ht="35.25" customHeight="1">
      <c r="A8" s="210" t="s">
        <v>242</v>
      </c>
      <c r="B8" s="216"/>
      <c r="C8" s="216"/>
      <c r="D8" s="216"/>
      <c r="E8" s="216"/>
      <c r="F8" s="216"/>
      <c r="G8" s="216"/>
      <c r="H8" s="216"/>
      <c r="I8" s="216"/>
      <c r="J8" s="216"/>
    </row>
    <row r="9" spans="1:10" ht="27" customHeight="1">
      <c r="A9" s="210" t="s">
        <v>250</v>
      </c>
      <c r="B9" s="211"/>
      <c r="C9" s="211"/>
      <c r="D9" s="211"/>
      <c r="E9" s="211"/>
      <c r="F9" s="211"/>
      <c r="G9" s="211"/>
      <c r="H9" s="211"/>
      <c r="I9" s="211"/>
      <c r="J9" s="211"/>
    </row>
    <row r="10" ht="34.5" customHeight="1">
      <c r="A10" s="2" t="s">
        <v>1</v>
      </c>
    </row>
    <row r="11" spans="1:10" ht="34.5" customHeight="1">
      <c r="A11" s="210" t="s">
        <v>243</v>
      </c>
      <c r="B11" s="216"/>
      <c r="C11" s="216"/>
      <c r="D11" s="216"/>
      <c r="E11" s="216"/>
      <c r="F11" s="216"/>
      <c r="G11" s="216"/>
      <c r="H11" s="216"/>
      <c r="I11" s="216"/>
      <c r="J11" s="216"/>
    </row>
    <row r="12" spans="1:10" ht="34.5" customHeight="1">
      <c r="A12" s="210" t="s">
        <v>244</v>
      </c>
      <c r="B12" s="211"/>
      <c r="C12" s="211"/>
      <c r="D12" s="211"/>
      <c r="E12" s="211"/>
      <c r="F12" s="211"/>
      <c r="G12" s="211"/>
      <c r="H12" s="211"/>
      <c r="I12" s="211"/>
      <c r="J12" s="211"/>
    </row>
    <row r="13" spans="1:10" ht="41.25" customHeight="1">
      <c r="A13" s="4" t="s">
        <v>2</v>
      </c>
      <c r="B13" s="5"/>
      <c r="C13" s="6"/>
      <c r="D13" s="7"/>
      <c r="E13" s="7"/>
      <c r="F13" s="7"/>
      <c r="G13" s="7"/>
      <c r="H13" s="206" t="s">
        <v>3</v>
      </c>
      <c r="I13" s="206"/>
      <c r="J13" s="206"/>
    </row>
    <row r="14" spans="1:10" ht="53.25" customHeight="1">
      <c r="A14" s="226" t="s">
        <v>4</v>
      </c>
      <c r="B14" s="227"/>
      <c r="C14" s="8" t="s">
        <v>11</v>
      </c>
      <c r="D14" s="8" t="s">
        <v>26</v>
      </c>
      <c r="E14" s="8" t="s">
        <v>27</v>
      </c>
      <c r="F14" s="8" t="s">
        <v>28</v>
      </c>
      <c r="G14" s="8" t="s">
        <v>29</v>
      </c>
      <c r="H14" s="8" t="s">
        <v>41</v>
      </c>
      <c r="I14" s="8" t="s">
        <v>30</v>
      </c>
      <c r="J14" s="8" t="s">
        <v>246</v>
      </c>
    </row>
    <row r="15" spans="1:10" ht="34.5" customHeight="1">
      <c r="A15" s="228" t="s">
        <v>5</v>
      </c>
      <c r="B15" s="229"/>
      <c r="C15" s="36"/>
      <c r="D15" s="36"/>
      <c r="E15" s="36"/>
      <c r="F15" s="36"/>
      <c r="G15" s="36"/>
      <c r="H15" s="36"/>
      <c r="I15" s="36"/>
      <c r="J15" s="36"/>
    </row>
    <row r="16" spans="1:10" s="80" customFormat="1" ht="157.5" customHeight="1">
      <c r="A16" s="43" t="s">
        <v>38</v>
      </c>
      <c r="B16" s="75" t="s">
        <v>55</v>
      </c>
      <c r="C16" s="76">
        <v>5548000</v>
      </c>
      <c r="D16" s="76">
        <v>26621</v>
      </c>
      <c r="E16" s="76">
        <v>708839</v>
      </c>
      <c r="F16" s="76">
        <v>653716</v>
      </c>
      <c r="G16" s="76">
        <v>3413018</v>
      </c>
      <c r="H16" s="77">
        <f>SUM(D16:G16)</f>
        <v>4802194</v>
      </c>
      <c r="I16" s="78">
        <f>H16/C16</f>
        <v>0.8655720980533526</v>
      </c>
      <c r="J16" s="79" t="s">
        <v>255</v>
      </c>
    </row>
    <row r="17" spans="1:10" s="80" customFormat="1" ht="243" customHeight="1">
      <c r="A17" s="51" t="s">
        <v>42</v>
      </c>
      <c r="B17" s="81" t="s">
        <v>56</v>
      </c>
      <c r="C17" s="82">
        <v>13950000</v>
      </c>
      <c r="D17" s="82">
        <v>158000</v>
      </c>
      <c r="E17" s="82">
        <v>2533660</v>
      </c>
      <c r="F17" s="82">
        <v>3429361</v>
      </c>
      <c r="G17" s="82">
        <v>6056992</v>
      </c>
      <c r="H17" s="83">
        <f aca="true" t="shared" si="0" ref="H17:H29">SUM(D17:G17)</f>
        <v>12178013</v>
      </c>
      <c r="I17" s="84">
        <f aca="true" t="shared" si="1" ref="I17:I29">H17/C17</f>
        <v>0.8729758422939068</v>
      </c>
      <c r="J17" s="85" t="s">
        <v>256</v>
      </c>
    </row>
    <row r="18" spans="1:10" s="80" customFormat="1" ht="370.5" customHeight="1">
      <c r="A18" s="52" t="s">
        <v>43</v>
      </c>
      <c r="B18" s="86" t="s">
        <v>57</v>
      </c>
      <c r="C18" s="87">
        <v>59025000</v>
      </c>
      <c r="D18" s="87">
        <v>6648848</v>
      </c>
      <c r="E18" s="87">
        <v>16056761</v>
      </c>
      <c r="F18" s="87">
        <v>14709429</v>
      </c>
      <c r="G18" s="87">
        <v>20601765</v>
      </c>
      <c r="H18" s="88">
        <f t="shared" si="0"/>
        <v>58016803</v>
      </c>
      <c r="I18" s="89">
        <f t="shared" si="1"/>
        <v>0.982919152901313</v>
      </c>
      <c r="J18" s="90" t="s">
        <v>257</v>
      </c>
    </row>
    <row r="19" spans="1:10" s="80" customFormat="1" ht="102" customHeight="1">
      <c r="A19" s="43" t="s">
        <v>44</v>
      </c>
      <c r="B19" s="75" t="s">
        <v>58</v>
      </c>
      <c r="C19" s="76">
        <v>23238000</v>
      </c>
      <c r="D19" s="76">
        <v>0</v>
      </c>
      <c r="E19" s="76">
        <v>3775228</v>
      </c>
      <c r="F19" s="76">
        <v>4456395</v>
      </c>
      <c r="G19" s="76">
        <v>12283217</v>
      </c>
      <c r="H19" s="77">
        <f t="shared" si="0"/>
        <v>20514840</v>
      </c>
      <c r="I19" s="78">
        <f t="shared" si="1"/>
        <v>0.8828143557965401</v>
      </c>
      <c r="J19" s="79" t="s">
        <v>253</v>
      </c>
    </row>
    <row r="20" spans="1:10" s="80" customFormat="1" ht="137.25" customHeight="1">
      <c r="A20" s="43" t="s">
        <v>45</v>
      </c>
      <c r="B20" s="75" t="s">
        <v>59</v>
      </c>
      <c r="C20" s="76">
        <v>50000</v>
      </c>
      <c r="D20" s="76">
        <v>0</v>
      </c>
      <c r="E20" s="76">
        <v>0</v>
      </c>
      <c r="F20" s="76">
        <v>0</v>
      </c>
      <c r="G20" s="76">
        <v>150000</v>
      </c>
      <c r="H20" s="77">
        <f t="shared" si="0"/>
        <v>150000</v>
      </c>
      <c r="I20" s="78">
        <f t="shared" si="1"/>
        <v>3</v>
      </c>
      <c r="J20" s="79" t="s">
        <v>254</v>
      </c>
    </row>
    <row r="21" spans="1:10" s="80" customFormat="1" ht="99" customHeight="1">
      <c r="A21" s="43" t="s">
        <v>46</v>
      </c>
      <c r="B21" s="75" t="s">
        <v>60</v>
      </c>
      <c r="C21" s="76">
        <v>260000</v>
      </c>
      <c r="D21" s="76">
        <v>0</v>
      </c>
      <c r="E21" s="76">
        <v>62127</v>
      </c>
      <c r="F21" s="76">
        <v>69406</v>
      </c>
      <c r="G21" s="76">
        <v>90245</v>
      </c>
      <c r="H21" s="77">
        <f t="shared" si="0"/>
        <v>221778</v>
      </c>
      <c r="I21" s="78">
        <f t="shared" si="1"/>
        <v>0.8529923076923077</v>
      </c>
      <c r="J21" s="79" t="s">
        <v>259</v>
      </c>
    </row>
    <row r="22" spans="1:10" s="80" customFormat="1" ht="54" customHeight="1">
      <c r="A22" s="43" t="s">
        <v>47</v>
      </c>
      <c r="B22" s="75" t="s">
        <v>61</v>
      </c>
      <c r="C22" s="76">
        <v>18000</v>
      </c>
      <c r="D22" s="76">
        <v>0</v>
      </c>
      <c r="E22" s="76">
        <v>0</v>
      </c>
      <c r="F22" s="76">
        <v>0</v>
      </c>
      <c r="G22" s="76">
        <v>0</v>
      </c>
      <c r="H22" s="77">
        <f t="shared" si="0"/>
        <v>0</v>
      </c>
      <c r="I22" s="78">
        <f t="shared" si="1"/>
        <v>0</v>
      </c>
      <c r="J22" s="79" t="s">
        <v>259</v>
      </c>
    </row>
    <row r="23" spans="1:10" s="80" customFormat="1" ht="131.25" customHeight="1">
      <c r="A23" s="43" t="s">
        <v>48</v>
      </c>
      <c r="B23" s="75" t="s">
        <v>214</v>
      </c>
      <c r="C23" s="76">
        <v>100000</v>
      </c>
      <c r="D23" s="76">
        <v>0</v>
      </c>
      <c r="E23" s="76">
        <v>0</v>
      </c>
      <c r="F23" s="76">
        <v>0</v>
      </c>
      <c r="G23" s="76">
        <v>92581</v>
      </c>
      <c r="H23" s="77">
        <f t="shared" si="0"/>
        <v>92581</v>
      </c>
      <c r="I23" s="78">
        <f t="shared" si="1"/>
        <v>0.92581</v>
      </c>
      <c r="J23" s="79" t="s">
        <v>258</v>
      </c>
    </row>
    <row r="24" spans="1:10" s="80" customFormat="1" ht="78" customHeight="1">
      <c r="A24" s="43" t="s">
        <v>54</v>
      </c>
      <c r="B24" s="75" t="s">
        <v>62</v>
      </c>
      <c r="C24" s="76">
        <v>1000000</v>
      </c>
      <c r="D24" s="76">
        <v>0</v>
      </c>
      <c r="E24" s="76">
        <v>0</v>
      </c>
      <c r="F24" s="76">
        <v>0</v>
      </c>
      <c r="G24" s="76">
        <v>1000000</v>
      </c>
      <c r="H24" s="77">
        <f t="shared" si="0"/>
        <v>1000000</v>
      </c>
      <c r="I24" s="78">
        <f t="shared" si="1"/>
        <v>1</v>
      </c>
      <c r="J24" s="79"/>
    </row>
    <row r="25" spans="1:10" s="80" customFormat="1" ht="71.25" customHeight="1">
      <c r="A25" s="51" t="s">
        <v>68</v>
      </c>
      <c r="B25" s="81" t="s">
        <v>63</v>
      </c>
      <c r="C25" s="82">
        <v>400000</v>
      </c>
      <c r="D25" s="82">
        <v>0</v>
      </c>
      <c r="E25" s="82">
        <v>0</v>
      </c>
      <c r="F25" s="82">
        <v>40000</v>
      </c>
      <c r="G25" s="82">
        <v>360000</v>
      </c>
      <c r="H25" s="83">
        <f t="shared" si="0"/>
        <v>400000</v>
      </c>
      <c r="I25" s="84">
        <f t="shared" si="1"/>
        <v>1</v>
      </c>
      <c r="J25" s="85"/>
    </row>
    <row r="26" spans="1:10" s="91" customFormat="1" ht="71.25" customHeight="1">
      <c r="A26" s="52" t="s">
        <v>69</v>
      </c>
      <c r="B26" s="183" t="s">
        <v>64</v>
      </c>
      <c r="C26" s="184">
        <v>150000</v>
      </c>
      <c r="D26" s="184">
        <v>0</v>
      </c>
      <c r="E26" s="184">
        <v>29772</v>
      </c>
      <c r="F26" s="184">
        <v>24710</v>
      </c>
      <c r="G26" s="184">
        <v>75308</v>
      </c>
      <c r="H26" s="88">
        <f t="shared" si="0"/>
        <v>129790</v>
      </c>
      <c r="I26" s="89">
        <f t="shared" si="1"/>
        <v>0.8652666666666666</v>
      </c>
      <c r="J26" s="185" t="s">
        <v>260</v>
      </c>
    </row>
    <row r="27" spans="1:10" s="80" customFormat="1" ht="87.75" customHeight="1">
      <c r="A27" s="43" t="s">
        <v>70</v>
      </c>
      <c r="B27" s="75" t="s">
        <v>65</v>
      </c>
      <c r="C27" s="76">
        <v>5400000</v>
      </c>
      <c r="D27" s="76">
        <v>0</v>
      </c>
      <c r="E27" s="76">
        <v>0</v>
      </c>
      <c r="F27" s="76">
        <v>0</v>
      </c>
      <c r="G27" s="76">
        <v>690855</v>
      </c>
      <c r="H27" s="77">
        <f t="shared" si="0"/>
        <v>690855</v>
      </c>
      <c r="I27" s="78">
        <f t="shared" si="1"/>
        <v>0.1279361111111111</v>
      </c>
      <c r="J27" s="79" t="s">
        <v>261</v>
      </c>
    </row>
    <row r="28" spans="1:10" s="80" customFormat="1" ht="51.75" customHeight="1">
      <c r="A28" s="43" t="s">
        <v>71</v>
      </c>
      <c r="B28" s="75" t="s">
        <v>66</v>
      </c>
      <c r="C28" s="76">
        <v>800000</v>
      </c>
      <c r="D28" s="76">
        <v>0</v>
      </c>
      <c r="E28" s="76">
        <v>0</v>
      </c>
      <c r="F28" s="76">
        <v>664569</v>
      </c>
      <c r="G28" s="76">
        <v>135431</v>
      </c>
      <c r="H28" s="77">
        <f t="shared" si="0"/>
        <v>800000</v>
      </c>
      <c r="I28" s="78">
        <f t="shared" si="1"/>
        <v>1</v>
      </c>
      <c r="J28" s="79"/>
    </row>
    <row r="29" spans="1:10" s="80" customFormat="1" ht="89.25" customHeight="1">
      <c r="A29" s="43" t="s">
        <v>108</v>
      </c>
      <c r="B29" s="75" t="s">
        <v>67</v>
      </c>
      <c r="C29" s="76">
        <v>3400000</v>
      </c>
      <c r="D29" s="76">
        <v>312050</v>
      </c>
      <c r="E29" s="76">
        <v>428249</v>
      </c>
      <c r="F29" s="76">
        <v>2020057</v>
      </c>
      <c r="G29" s="76">
        <v>580379</v>
      </c>
      <c r="H29" s="77">
        <f t="shared" si="0"/>
        <v>3340735</v>
      </c>
      <c r="I29" s="78">
        <f t="shared" si="1"/>
        <v>0.9825691176470588</v>
      </c>
      <c r="J29" s="79" t="s">
        <v>252</v>
      </c>
    </row>
    <row r="30" spans="1:10" ht="26.25" customHeight="1">
      <c r="A30" s="204" t="s">
        <v>15</v>
      </c>
      <c r="B30" s="205"/>
      <c r="C30" s="47">
        <f aca="true" t="shared" si="2" ref="C30:H30">SUM(C16:C29)</f>
        <v>113339000</v>
      </c>
      <c r="D30" s="47">
        <f t="shared" si="2"/>
        <v>7145519</v>
      </c>
      <c r="E30" s="47">
        <f t="shared" si="2"/>
        <v>23594636</v>
      </c>
      <c r="F30" s="47">
        <f t="shared" si="2"/>
        <v>26067643</v>
      </c>
      <c r="G30" s="47">
        <f t="shared" si="2"/>
        <v>45529791</v>
      </c>
      <c r="H30" s="48">
        <f t="shared" si="2"/>
        <v>102337589</v>
      </c>
      <c r="I30" s="72">
        <f>H30/C30</f>
        <v>0.9029335797915986</v>
      </c>
      <c r="J30" s="39"/>
    </row>
    <row r="31" spans="1:10" ht="23.25" customHeight="1">
      <c r="A31" s="202" t="s">
        <v>16</v>
      </c>
      <c r="B31" s="220"/>
      <c r="C31" s="19"/>
      <c r="D31" s="19"/>
      <c r="E31" s="29"/>
      <c r="F31" s="20"/>
      <c r="G31" s="46"/>
      <c r="H31" s="37"/>
      <c r="I31" s="19"/>
      <c r="J31" s="40"/>
    </row>
    <row r="32" spans="1:10" s="101" customFormat="1" ht="39" customHeight="1">
      <c r="A32" s="43" t="s">
        <v>39</v>
      </c>
      <c r="B32" s="92" t="s">
        <v>49</v>
      </c>
      <c r="C32" s="93">
        <v>900000</v>
      </c>
      <c r="D32" s="94">
        <v>0</v>
      </c>
      <c r="E32" s="95">
        <v>850000</v>
      </c>
      <c r="F32" s="96">
        <v>0</v>
      </c>
      <c r="G32" s="97">
        <v>0</v>
      </c>
      <c r="H32" s="98">
        <f>SUM(D32:G32)</f>
        <v>850000</v>
      </c>
      <c r="I32" s="99">
        <f>H32/C32</f>
        <v>0.9444444444444444</v>
      </c>
      <c r="J32" s="100" t="s">
        <v>295</v>
      </c>
    </row>
    <row r="33" spans="1:10" s="101" customFormat="1" ht="68.25" customHeight="1">
      <c r="A33" s="43" t="s">
        <v>42</v>
      </c>
      <c r="B33" s="92" t="s">
        <v>233</v>
      </c>
      <c r="C33" s="93">
        <v>3800000</v>
      </c>
      <c r="D33" s="94">
        <v>0</v>
      </c>
      <c r="E33" s="95">
        <v>0</v>
      </c>
      <c r="F33" s="96">
        <v>1612781</v>
      </c>
      <c r="G33" s="97">
        <v>1907984</v>
      </c>
      <c r="H33" s="98">
        <f aca="true" t="shared" si="3" ref="H33:H40">SUM(D33:G33)</f>
        <v>3520765</v>
      </c>
      <c r="I33" s="99">
        <f aca="true" t="shared" si="4" ref="I33:I40">H33/C33</f>
        <v>0.9265171052631579</v>
      </c>
      <c r="J33" s="100" t="s">
        <v>296</v>
      </c>
    </row>
    <row r="34" spans="1:10" s="101" customFormat="1" ht="105.75" customHeight="1">
      <c r="A34" s="43" t="s">
        <v>43</v>
      </c>
      <c r="B34" s="92" t="s">
        <v>232</v>
      </c>
      <c r="C34" s="93">
        <v>2900000</v>
      </c>
      <c r="D34" s="94">
        <v>66801</v>
      </c>
      <c r="E34" s="95">
        <v>313161</v>
      </c>
      <c r="F34" s="96">
        <v>570952</v>
      </c>
      <c r="G34" s="97">
        <v>1949086</v>
      </c>
      <c r="H34" s="98">
        <f t="shared" si="3"/>
        <v>2900000</v>
      </c>
      <c r="I34" s="99">
        <f t="shared" si="4"/>
        <v>1</v>
      </c>
      <c r="J34" s="100"/>
    </row>
    <row r="35" spans="1:10" s="101" customFormat="1" ht="87" customHeight="1">
      <c r="A35" s="43" t="s">
        <v>44</v>
      </c>
      <c r="B35" s="92" t="s">
        <v>234</v>
      </c>
      <c r="C35" s="93">
        <v>950000</v>
      </c>
      <c r="D35" s="94">
        <v>0</v>
      </c>
      <c r="E35" s="95">
        <v>0</v>
      </c>
      <c r="F35" s="96">
        <v>0</v>
      </c>
      <c r="G35" s="97">
        <v>950000</v>
      </c>
      <c r="H35" s="98">
        <f t="shared" si="3"/>
        <v>950000</v>
      </c>
      <c r="I35" s="99">
        <f t="shared" si="4"/>
        <v>1</v>
      </c>
      <c r="J35" s="100"/>
    </row>
    <row r="36" spans="1:10" s="102" customFormat="1" ht="84" customHeight="1">
      <c r="A36" s="43" t="s">
        <v>45</v>
      </c>
      <c r="B36" s="92" t="s">
        <v>50</v>
      </c>
      <c r="C36" s="93">
        <v>2850000</v>
      </c>
      <c r="D36" s="94">
        <v>543874</v>
      </c>
      <c r="E36" s="95">
        <v>64253</v>
      </c>
      <c r="F36" s="96">
        <v>364956</v>
      </c>
      <c r="G36" s="97">
        <v>790954</v>
      </c>
      <c r="H36" s="98">
        <f t="shared" si="3"/>
        <v>1764037</v>
      </c>
      <c r="I36" s="99">
        <f t="shared" si="4"/>
        <v>0.618960350877193</v>
      </c>
      <c r="J36" s="100" t="s">
        <v>297</v>
      </c>
    </row>
    <row r="37" spans="1:10" s="102" customFormat="1" ht="102.75" customHeight="1">
      <c r="A37" s="43" t="s">
        <v>46</v>
      </c>
      <c r="B37" s="92" t="s">
        <v>51</v>
      </c>
      <c r="C37" s="93">
        <v>3050000</v>
      </c>
      <c r="D37" s="94">
        <v>85000</v>
      </c>
      <c r="E37" s="95">
        <v>144732</v>
      </c>
      <c r="F37" s="96">
        <v>180000</v>
      </c>
      <c r="G37" s="97">
        <v>1550211</v>
      </c>
      <c r="H37" s="98">
        <f t="shared" si="3"/>
        <v>1959943</v>
      </c>
      <c r="I37" s="99">
        <f t="shared" si="4"/>
        <v>0.6426042622950819</v>
      </c>
      <c r="J37" s="100" t="s">
        <v>298</v>
      </c>
    </row>
    <row r="38" spans="1:10" s="101" customFormat="1" ht="72" customHeight="1">
      <c r="A38" s="43" t="s">
        <v>47</v>
      </c>
      <c r="B38" s="92" t="s">
        <v>235</v>
      </c>
      <c r="C38" s="93">
        <v>1500000</v>
      </c>
      <c r="D38" s="94">
        <v>0</v>
      </c>
      <c r="E38" s="95">
        <v>0</v>
      </c>
      <c r="F38" s="96">
        <v>334000</v>
      </c>
      <c r="G38" s="97">
        <v>1165600</v>
      </c>
      <c r="H38" s="98">
        <f t="shared" si="3"/>
        <v>1499600</v>
      </c>
      <c r="I38" s="99">
        <f t="shared" si="4"/>
        <v>0.9997333333333334</v>
      </c>
      <c r="J38" s="100" t="s">
        <v>299</v>
      </c>
    </row>
    <row r="39" spans="1:10" s="101" customFormat="1" ht="93.75" customHeight="1">
      <c r="A39" s="51" t="s">
        <v>48</v>
      </c>
      <c r="B39" s="186" t="s">
        <v>52</v>
      </c>
      <c r="C39" s="187">
        <v>657000</v>
      </c>
      <c r="D39" s="115">
        <v>92399</v>
      </c>
      <c r="E39" s="188">
        <v>246389</v>
      </c>
      <c r="F39" s="189">
        <v>23793</v>
      </c>
      <c r="G39" s="190">
        <v>119661</v>
      </c>
      <c r="H39" s="191">
        <f t="shared" si="3"/>
        <v>482242</v>
      </c>
      <c r="I39" s="192">
        <f t="shared" si="4"/>
        <v>0.7340060882800609</v>
      </c>
      <c r="J39" s="193" t="s">
        <v>259</v>
      </c>
    </row>
    <row r="40" spans="1:10" s="101" customFormat="1" ht="60.75" customHeight="1">
      <c r="A40" s="52" t="s">
        <v>54</v>
      </c>
      <c r="B40" s="194" t="s">
        <v>53</v>
      </c>
      <c r="C40" s="195">
        <v>150000</v>
      </c>
      <c r="D40" s="124">
        <v>0</v>
      </c>
      <c r="E40" s="196">
        <v>0</v>
      </c>
      <c r="F40" s="197">
        <v>95600</v>
      </c>
      <c r="G40" s="198">
        <v>0</v>
      </c>
      <c r="H40" s="199">
        <f t="shared" si="3"/>
        <v>95600</v>
      </c>
      <c r="I40" s="200">
        <f t="shared" si="4"/>
        <v>0.6373333333333333</v>
      </c>
      <c r="J40" s="201" t="s">
        <v>259</v>
      </c>
    </row>
    <row r="41" spans="1:10" ht="23.25" customHeight="1">
      <c r="A41" s="204" t="s">
        <v>14</v>
      </c>
      <c r="B41" s="205"/>
      <c r="C41" s="53">
        <f aca="true" t="shared" si="5" ref="C41:H41">SUM(C32:C40)</f>
        <v>16757000</v>
      </c>
      <c r="D41" s="53">
        <f t="shared" si="5"/>
        <v>788074</v>
      </c>
      <c r="E41" s="53">
        <f t="shared" si="5"/>
        <v>1618535</v>
      </c>
      <c r="F41" s="53">
        <f t="shared" si="5"/>
        <v>3182082</v>
      </c>
      <c r="G41" s="53">
        <f t="shared" si="5"/>
        <v>8433496</v>
      </c>
      <c r="H41" s="53">
        <f t="shared" si="5"/>
        <v>14022187</v>
      </c>
      <c r="I41" s="54">
        <f>H41/C41</f>
        <v>0.8367957868353524</v>
      </c>
      <c r="J41" s="44"/>
    </row>
    <row r="42" spans="1:10" ht="23.25" customHeight="1">
      <c r="A42" s="221" t="s">
        <v>17</v>
      </c>
      <c r="B42" s="222"/>
      <c r="C42" s="21"/>
      <c r="D42" s="24"/>
      <c r="E42" s="25"/>
      <c r="F42" s="26"/>
      <c r="G42" s="27"/>
      <c r="H42" s="28"/>
      <c r="I42" s="10"/>
      <c r="J42" s="45"/>
    </row>
    <row r="43" spans="1:10" ht="45" customHeight="1">
      <c r="A43" s="43" t="s">
        <v>40</v>
      </c>
      <c r="B43" s="103" t="s">
        <v>72</v>
      </c>
      <c r="C43" s="104">
        <v>1400000</v>
      </c>
      <c r="D43" s="105">
        <v>0</v>
      </c>
      <c r="E43" s="106">
        <v>0</v>
      </c>
      <c r="F43" s="94">
        <v>0</v>
      </c>
      <c r="G43" s="107">
        <v>0</v>
      </c>
      <c r="H43" s="108">
        <f>SUM(D43:G43)</f>
        <v>0</v>
      </c>
      <c r="I43" s="109">
        <f>H43/C43</f>
        <v>0</v>
      </c>
      <c r="J43" s="110" t="s">
        <v>262</v>
      </c>
    </row>
    <row r="44" spans="1:10" ht="43.5" customHeight="1">
      <c r="A44" s="43" t="s">
        <v>42</v>
      </c>
      <c r="B44" s="103" t="s">
        <v>73</v>
      </c>
      <c r="C44" s="104">
        <v>120000</v>
      </c>
      <c r="D44" s="105">
        <v>0</v>
      </c>
      <c r="E44" s="106">
        <v>0</v>
      </c>
      <c r="F44" s="94">
        <v>0</v>
      </c>
      <c r="G44" s="107">
        <v>0</v>
      </c>
      <c r="H44" s="108">
        <f aca="true" t="shared" si="6" ref="H44:H79">SUM(D44:G44)</f>
        <v>0</v>
      </c>
      <c r="I44" s="109">
        <f aca="true" t="shared" si="7" ref="I44:I79">H44/C44</f>
        <v>0</v>
      </c>
      <c r="J44" s="110" t="s">
        <v>262</v>
      </c>
    </row>
    <row r="45" spans="1:10" ht="48.75" customHeight="1">
      <c r="A45" s="43" t="s">
        <v>43</v>
      </c>
      <c r="B45" s="103" t="s">
        <v>74</v>
      </c>
      <c r="C45" s="104">
        <v>80000</v>
      </c>
      <c r="D45" s="105">
        <v>21188</v>
      </c>
      <c r="E45" s="106">
        <v>11458</v>
      </c>
      <c r="F45" s="94">
        <v>21801</v>
      </c>
      <c r="G45" s="107">
        <v>48990</v>
      </c>
      <c r="H45" s="108">
        <f t="shared" si="6"/>
        <v>103437</v>
      </c>
      <c r="I45" s="109">
        <f t="shared" si="7"/>
        <v>1.2929625</v>
      </c>
      <c r="J45" s="110" t="s">
        <v>274</v>
      </c>
    </row>
    <row r="46" spans="1:10" ht="75.75" customHeight="1">
      <c r="A46" s="43" t="s">
        <v>44</v>
      </c>
      <c r="B46" s="103" t="s">
        <v>75</v>
      </c>
      <c r="C46" s="104">
        <v>20000</v>
      </c>
      <c r="D46" s="105">
        <v>0</v>
      </c>
      <c r="E46" s="106">
        <v>0</v>
      </c>
      <c r="F46" s="94">
        <v>0</v>
      </c>
      <c r="G46" s="107">
        <v>0</v>
      </c>
      <c r="H46" s="108">
        <f t="shared" si="6"/>
        <v>0</v>
      </c>
      <c r="I46" s="109">
        <f t="shared" si="7"/>
        <v>0</v>
      </c>
      <c r="J46" s="110" t="s">
        <v>262</v>
      </c>
    </row>
    <row r="47" spans="1:10" ht="123" customHeight="1">
      <c r="A47" s="43" t="s">
        <v>45</v>
      </c>
      <c r="B47" s="103" t="s">
        <v>76</v>
      </c>
      <c r="C47" s="104">
        <v>300000</v>
      </c>
      <c r="D47" s="105">
        <v>133400</v>
      </c>
      <c r="E47" s="106">
        <v>18464</v>
      </c>
      <c r="F47" s="94">
        <v>28834</v>
      </c>
      <c r="G47" s="107">
        <v>159232</v>
      </c>
      <c r="H47" s="108">
        <f t="shared" si="6"/>
        <v>339930</v>
      </c>
      <c r="I47" s="109">
        <f t="shared" si="7"/>
        <v>1.1331</v>
      </c>
      <c r="J47" s="128" t="s">
        <v>274</v>
      </c>
    </row>
    <row r="48" spans="1:10" ht="45.75" customHeight="1">
      <c r="A48" s="43" t="s">
        <v>46</v>
      </c>
      <c r="B48" s="103" t="s">
        <v>77</v>
      </c>
      <c r="C48" s="104">
        <v>100000</v>
      </c>
      <c r="D48" s="105">
        <v>0</v>
      </c>
      <c r="E48" s="106">
        <v>0</v>
      </c>
      <c r="F48" s="94">
        <v>97650</v>
      </c>
      <c r="G48" s="107">
        <v>0</v>
      </c>
      <c r="H48" s="108">
        <f t="shared" si="6"/>
        <v>97650</v>
      </c>
      <c r="I48" s="109">
        <f t="shared" si="7"/>
        <v>0.9765</v>
      </c>
      <c r="J48" s="128" t="s">
        <v>279</v>
      </c>
    </row>
    <row r="49" spans="1:10" ht="92.25" customHeight="1">
      <c r="A49" s="43" t="s">
        <v>47</v>
      </c>
      <c r="B49" s="103" t="s">
        <v>78</v>
      </c>
      <c r="C49" s="104">
        <v>600000</v>
      </c>
      <c r="D49" s="105">
        <v>0</v>
      </c>
      <c r="E49" s="106">
        <v>0</v>
      </c>
      <c r="F49" s="94">
        <v>0</v>
      </c>
      <c r="G49" s="107">
        <v>0</v>
      </c>
      <c r="H49" s="108">
        <f t="shared" si="6"/>
        <v>0</v>
      </c>
      <c r="I49" s="109">
        <f t="shared" si="7"/>
        <v>0</v>
      </c>
      <c r="J49" s="110" t="s">
        <v>262</v>
      </c>
    </row>
    <row r="50" spans="1:10" ht="72" customHeight="1">
      <c r="A50" s="43" t="s">
        <v>48</v>
      </c>
      <c r="B50" s="103" t="s">
        <v>79</v>
      </c>
      <c r="C50" s="104">
        <v>250000</v>
      </c>
      <c r="D50" s="105">
        <v>0</v>
      </c>
      <c r="E50" s="106">
        <v>0</v>
      </c>
      <c r="F50" s="94">
        <v>0</v>
      </c>
      <c r="G50" s="107">
        <v>0</v>
      </c>
      <c r="H50" s="108">
        <f t="shared" si="6"/>
        <v>0</v>
      </c>
      <c r="I50" s="109">
        <f t="shared" si="7"/>
        <v>0</v>
      </c>
      <c r="J50" s="110" t="s">
        <v>262</v>
      </c>
    </row>
    <row r="51" spans="1:10" ht="117" customHeight="1">
      <c r="A51" s="43" t="s">
        <v>54</v>
      </c>
      <c r="B51" s="103" t="s">
        <v>80</v>
      </c>
      <c r="C51" s="104">
        <v>150000</v>
      </c>
      <c r="D51" s="105">
        <v>0</v>
      </c>
      <c r="E51" s="106">
        <v>0</v>
      </c>
      <c r="F51" s="94">
        <v>0</v>
      </c>
      <c r="G51" s="107">
        <v>0</v>
      </c>
      <c r="H51" s="108">
        <f t="shared" si="6"/>
        <v>0</v>
      </c>
      <c r="I51" s="109">
        <f t="shared" si="7"/>
        <v>0</v>
      </c>
      <c r="J51" s="110" t="s">
        <v>281</v>
      </c>
    </row>
    <row r="52" spans="1:10" ht="42.75" customHeight="1">
      <c r="A52" s="43" t="s">
        <v>68</v>
      </c>
      <c r="B52" s="103" t="s">
        <v>81</v>
      </c>
      <c r="C52" s="104">
        <v>9240000</v>
      </c>
      <c r="D52" s="105">
        <v>1297800</v>
      </c>
      <c r="E52" s="106">
        <v>1482600</v>
      </c>
      <c r="F52" s="94">
        <v>3179400</v>
      </c>
      <c r="G52" s="107">
        <v>2279200</v>
      </c>
      <c r="H52" s="108">
        <f t="shared" si="6"/>
        <v>8239000</v>
      </c>
      <c r="I52" s="109">
        <f t="shared" si="7"/>
        <v>0.8916666666666667</v>
      </c>
      <c r="J52" s="110" t="s">
        <v>263</v>
      </c>
    </row>
    <row r="53" spans="1:10" ht="91.5" customHeight="1">
      <c r="A53" s="43" t="s">
        <v>69</v>
      </c>
      <c r="B53" s="103" t="s">
        <v>82</v>
      </c>
      <c r="C53" s="104">
        <v>2200000</v>
      </c>
      <c r="D53" s="105">
        <v>0</v>
      </c>
      <c r="E53" s="106">
        <v>234329</v>
      </c>
      <c r="F53" s="94">
        <v>85700</v>
      </c>
      <c r="G53" s="107">
        <v>1031625</v>
      </c>
      <c r="H53" s="108">
        <f t="shared" si="6"/>
        <v>1351654</v>
      </c>
      <c r="I53" s="109">
        <f t="shared" si="7"/>
        <v>0.6143881818181818</v>
      </c>
      <c r="J53" s="110" t="s">
        <v>264</v>
      </c>
    </row>
    <row r="54" spans="1:10" ht="59.25" customHeight="1">
      <c r="A54" s="43" t="s">
        <v>70</v>
      </c>
      <c r="B54" s="103" t="s">
        <v>83</v>
      </c>
      <c r="C54" s="104">
        <v>50000</v>
      </c>
      <c r="D54" s="105">
        <v>0</v>
      </c>
      <c r="E54" s="106">
        <v>16750</v>
      </c>
      <c r="F54" s="94">
        <v>17500</v>
      </c>
      <c r="G54" s="107">
        <v>12500</v>
      </c>
      <c r="H54" s="108">
        <f t="shared" si="6"/>
        <v>46750</v>
      </c>
      <c r="I54" s="109">
        <f t="shared" si="7"/>
        <v>0.935</v>
      </c>
      <c r="J54" s="110" t="s">
        <v>278</v>
      </c>
    </row>
    <row r="55" spans="1:10" ht="84" customHeight="1">
      <c r="A55" s="51" t="s">
        <v>71</v>
      </c>
      <c r="B55" s="111" t="s">
        <v>84</v>
      </c>
      <c r="C55" s="112">
        <v>700000</v>
      </c>
      <c r="D55" s="113">
        <v>0</v>
      </c>
      <c r="E55" s="114">
        <v>143424</v>
      </c>
      <c r="F55" s="115">
        <v>98395</v>
      </c>
      <c r="G55" s="116">
        <v>517934</v>
      </c>
      <c r="H55" s="117">
        <f t="shared" si="6"/>
        <v>759753</v>
      </c>
      <c r="I55" s="118">
        <f t="shared" si="7"/>
        <v>1.0853614285714286</v>
      </c>
      <c r="J55" s="119" t="s">
        <v>274</v>
      </c>
    </row>
    <row r="56" spans="1:10" ht="90" customHeight="1">
      <c r="A56" s="52" t="s">
        <v>108</v>
      </c>
      <c r="B56" s="120" t="s">
        <v>85</v>
      </c>
      <c r="C56" s="121">
        <v>2500000</v>
      </c>
      <c r="D56" s="122">
        <v>0</v>
      </c>
      <c r="E56" s="123">
        <v>0</v>
      </c>
      <c r="F56" s="124">
        <v>181164</v>
      </c>
      <c r="G56" s="125">
        <v>623838</v>
      </c>
      <c r="H56" s="126">
        <f t="shared" si="6"/>
        <v>805002</v>
      </c>
      <c r="I56" s="127">
        <f t="shared" si="7"/>
        <v>0.3220008</v>
      </c>
      <c r="J56" s="129" t="s">
        <v>266</v>
      </c>
    </row>
    <row r="57" spans="1:10" ht="93.75" customHeight="1">
      <c r="A57" s="43" t="s">
        <v>109</v>
      </c>
      <c r="B57" s="103" t="s">
        <v>86</v>
      </c>
      <c r="C57" s="104">
        <v>1000000</v>
      </c>
      <c r="D57" s="105">
        <v>84000</v>
      </c>
      <c r="E57" s="106">
        <v>50645</v>
      </c>
      <c r="F57" s="94">
        <v>242200</v>
      </c>
      <c r="G57" s="107">
        <v>571355</v>
      </c>
      <c r="H57" s="108">
        <f t="shared" si="6"/>
        <v>948200</v>
      </c>
      <c r="I57" s="109">
        <f t="shared" si="7"/>
        <v>0.9482</v>
      </c>
      <c r="J57" s="110" t="s">
        <v>265</v>
      </c>
    </row>
    <row r="58" spans="1:10" ht="75" customHeight="1">
      <c r="A58" s="43" t="s">
        <v>110</v>
      </c>
      <c r="B58" s="103" t="s">
        <v>87</v>
      </c>
      <c r="C58" s="104">
        <v>4000000</v>
      </c>
      <c r="D58" s="105">
        <v>0</v>
      </c>
      <c r="E58" s="106">
        <v>0</v>
      </c>
      <c r="F58" s="94">
        <v>183209</v>
      </c>
      <c r="G58" s="107">
        <v>1023894</v>
      </c>
      <c r="H58" s="108">
        <f t="shared" si="6"/>
        <v>1207103</v>
      </c>
      <c r="I58" s="109">
        <f t="shared" si="7"/>
        <v>0.30177575</v>
      </c>
      <c r="J58" s="110" t="s">
        <v>265</v>
      </c>
    </row>
    <row r="59" spans="1:10" ht="67.5" customHeight="1">
      <c r="A59" s="43" t="s">
        <v>111</v>
      </c>
      <c r="B59" s="103" t="s">
        <v>88</v>
      </c>
      <c r="C59" s="104">
        <v>2778000</v>
      </c>
      <c r="D59" s="105">
        <v>44242</v>
      </c>
      <c r="E59" s="106">
        <v>42257</v>
      </c>
      <c r="F59" s="94">
        <v>37092</v>
      </c>
      <c r="G59" s="107">
        <v>1281189</v>
      </c>
      <c r="H59" s="108">
        <f t="shared" si="6"/>
        <v>1404780</v>
      </c>
      <c r="I59" s="109">
        <f t="shared" si="7"/>
        <v>0.5056803455723542</v>
      </c>
      <c r="J59" s="110" t="s">
        <v>267</v>
      </c>
    </row>
    <row r="60" spans="1:10" ht="162.75" customHeight="1">
      <c r="A60" s="43" t="s">
        <v>112</v>
      </c>
      <c r="B60" s="103" t="s">
        <v>236</v>
      </c>
      <c r="C60" s="104">
        <v>775000</v>
      </c>
      <c r="D60" s="105">
        <v>0</v>
      </c>
      <c r="E60" s="106">
        <v>168000</v>
      </c>
      <c r="F60" s="94">
        <v>0</v>
      </c>
      <c r="G60" s="107">
        <v>510000</v>
      </c>
      <c r="H60" s="108">
        <f t="shared" si="6"/>
        <v>678000</v>
      </c>
      <c r="I60" s="109">
        <f t="shared" si="7"/>
        <v>0.8748387096774194</v>
      </c>
      <c r="J60" s="110" t="s">
        <v>268</v>
      </c>
    </row>
    <row r="61" spans="1:10" ht="77.25" customHeight="1">
      <c r="A61" s="43" t="s">
        <v>113</v>
      </c>
      <c r="B61" s="103" t="s">
        <v>89</v>
      </c>
      <c r="C61" s="104">
        <v>150000</v>
      </c>
      <c r="D61" s="105">
        <v>8000</v>
      </c>
      <c r="E61" s="106">
        <v>36760</v>
      </c>
      <c r="F61" s="94">
        <v>184000</v>
      </c>
      <c r="G61" s="107">
        <v>252400</v>
      </c>
      <c r="H61" s="108">
        <f t="shared" si="6"/>
        <v>481160</v>
      </c>
      <c r="I61" s="109">
        <f t="shared" si="7"/>
        <v>3.2077333333333335</v>
      </c>
      <c r="J61" s="110" t="s">
        <v>277</v>
      </c>
    </row>
    <row r="62" spans="1:10" ht="72.75" customHeight="1">
      <c r="A62" s="43" t="s">
        <v>114</v>
      </c>
      <c r="B62" s="103" t="s">
        <v>90</v>
      </c>
      <c r="C62" s="104">
        <v>180000</v>
      </c>
      <c r="D62" s="105">
        <v>0</v>
      </c>
      <c r="E62" s="106">
        <v>14000</v>
      </c>
      <c r="F62" s="94">
        <v>309200</v>
      </c>
      <c r="G62" s="107">
        <v>0</v>
      </c>
      <c r="H62" s="108">
        <f t="shared" si="6"/>
        <v>323200</v>
      </c>
      <c r="I62" s="109">
        <f t="shared" si="7"/>
        <v>1.7955555555555556</v>
      </c>
      <c r="J62" s="110" t="s">
        <v>274</v>
      </c>
    </row>
    <row r="63" spans="1:10" ht="159.75" customHeight="1">
      <c r="A63" s="43" t="s">
        <v>115</v>
      </c>
      <c r="B63" s="103" t="s">
        <v>91</v>
      </c>
      <c r="C63" s="104">
        <v>172000</v>
      </c>
      <c r="D63" s="105">
        <v>67531</v>
      </c>
      <c r="E63" s="106">
        <v>80484</v>
      </c>
      <c r="F63" s="94">
        <v>11624</v>
      </c>
      <c r="G63" s="107">
        <v>0</v>
      </c>
      <c r="H63" s="108">
        <f t="shared" si="6"/>
        <v>159639</v>
      </c>
      <c r="I63" s="109">
        <f t="shared" si="7"/>
        <v>0.9281337209302326</v>
      </c>
      <c r="J63" s="110" t="s">
        <v>269</v>
      </c>
    </row>
    <row r="64" spans="1:10" ht="80.25" customHeight="1">
      <c r="A64" s="43" t="s">
        <v>116</v>
      </c>
      <c r="B64" s="103" t="s">
        <v>92</v>
      </c>
      <c r="C64" s="104">
        <v>8000000</v>
      </c>
      <c r="D64" s="105">
        <v>0</v>
      </c>
      <c r="E64" s="106">
        <v>0</v>
      </c>
      <c r="F64" s="94">
        <v>3660535</v>
      </c>
      <c r="G64" s="107">
        <v>1954692</v>
      </c>
      <c r="H64" s="108">
        <f t="shared" si="6"/>
        <v>5615227</v>
      </c>
      <c r="I64" s="109">
        <f t="shared" si="7"/>
        <v>0.701903375</v>
      </c>
      <c r="J64" s="110" t="s">
        <v>265</v>
      </c>
    </row>
    <row r="65" spans="1:10" ht="48" customHeight="1">
      <c r="A65" s="43" t="s">
        <v>117</v>
      </c>
      <c r="B65" s="103" t="s">
        <v>93</v>
      </c>
      <c r="C65" s="104">
        <v>830000</v>
      </c>
      <c r="D65" s="105">
        <v>0</v>
      </c>
      <c r="E65" s="106">
        <v>0</v>
      </c>
      <c r="F65" s="94">
        <v>0</v>
      </c>
      <c r="G65" s="107">
        <v>710000</v>
      </c>
      <c r="H65" s="108">
        <f t="shared" si="6"/>
        <v>710000</v>
      </c>
      <c r="I65" s="109">
        <f t="shared" si="7"/>
        <v>0.8554216867469879</v>
      </c>
      <c r="J65" s="110" t="s">
        <v>265</v>
      </c>
    </row>
    <row r="66" spans="1:10" ht="79.5" customHeight="1">
      <c r="A66" s="51" t="s">
        <v>118</v>
      </c>
      <c r="B66" s="111" t="s">
        <v>94</v>
      </c>
      <c r="C66" s="112">
        <v>500000</v>
      </c>
      <c r="D66" s="113">
        <v>0</v>
      </c>
      <c r="E66" s="114">
        <v>0</v>
      </c>
      <c r="F66" s="115">
        <v>73500</v>
      </c>
      <c r="G66" s="116">
        <v>406067</v>
      </c>
      <c r="H66" s="117">
        <f t="shared" si="6"/>
        <v>479567</v>
      </c>
      <c r="I66" s="118">
        <f t="shared" si="7"/>
        <v>0.959134</v>
      </c>
      <c r="J66" s="119" t="s">
        <v>265</v>
      </c>
    </row>
    <row r="67" spans="1:10" ht="63">
      <c r="A67" s="52" t="s">
        <v>119</v>
      </c>
      <c r="B67" s="120" t="s">
        <v>95</v>
      </c>
      <c r="C67" s="121">
        <v>1500000</v>
      </c>
      <c r="D67" s="122">
        <v>0</v>
      </c>
      <c r="E67" s="123">
        <v>29040</v>
      </c>
      <c r="F67" s="124">
        <v>0</v>
      </c>
      <c r="G67" s="125">
        <v>17670</v>
      </c>
      <c r="H67" s="126">
        <f t="shared" si="6"/>
        <v>46710</v>
      </c>
      <c r="I67" s="127">
        <f t="shared" si="7"/>
        <v>0.03114</v>
      </c>
      <c r="J67" s="129" t="s">
        <v>265</v>
      </c>
    </row>
    <row r="68" spans="1:10" ht="87" customHeight="1">
      <c r="A68" s="43" t="s">
        <v>120</v>
      </c>
      <c r="B68" s="103" t="s">
        <v>96</v>
      </c>
      <c r="C68" s="104">
        <v>4000000</v>
      </c>
      <c r="D68" s="105">
        <v>0</v>
      </c>
      <c r="E68" s="106">
        <v>140659</v>
      </c>
      <c r="F68" s="94">
        <v>289975</v>
      </c>
      <c r="G68" s="107">
        <v>2190683</v>
      </c>
      <c r="H68" s="108">
        <f t="shared" si="6"/>
        <v>2621317</v>
      </c>
      <c r="I68" s="109">
        <f t="shared" si="7"/>
        <v>0.65532925</v>
      </c>
      <c r="J68" s="110" t="s">
        <v>265</v>
      </c>
    </row>
    <row r="69" spans="1:10" ht="408" customHeight="1">
      <c r="A69" s="43" t="s">
        <v>121</v>
      </c>
      <c r="B69" s="103" t="s">
        <v>97</v>
      </c>
      <c r="C69" s="104">
        <v>4000000</v>
      </c>
      <c r="D69" s="105">
        <v>0</v>
      </c>
      <c r="E69" s="106">
        <v>0</v>
      </c>
      <c r="F69" s="94">
        <v>0</v>
      </c>
      <c r="G69" s="107">
        <v>3337988</v>
      </c>
      <c r="H69" s="108">
        <f t="shared" si="6"/>
        <v>3337988</v>
      </c>
      <c r="I69" s="109">
        <f t="shared" si="7"/>
        <v>0.834497</v>
      </c>
      <c r="J69" s="130" t="s">
        <v>276</v>
      </c>
    </row>
    <row r="70" spans="1:10" ht="104.25" customHeight="1">
      <c r="A70" s="43" t="s">
        <v>122</v>
      </c>
      <c r="B70" s="103" t="s">
        <v>98</v>
      </c>
      <c r="C70" s="104">
        <v>1600000</v>
      </c>
      <c r="D70" s="105">
        <v>0</v>
      </c>
      <c r="E70" s="106">
        <v>0</v>
      </c>
      <c r="F70" s="94">
        <v>0</v>
      </c>
      <c r="G70" s="107">
        <v>0</v>
      </c>
      <c r="H70" s="108">
        <f t="shared" si="6"/>
        <v>0</v>
      </c>
      <c r="I70" s="109">
        <f t="shared" si="7"/>
        <v>0</v>
      </c>
      <c r="J70" s="110" t="s">
        <v>270</v>
      </c>
    </row>
    <row r="71" spans="1:10" ht="60" customHeight="1">
      <c r="A71" s="43" t="s">
        <v>123</v>
      </c>
      <c r="B71" s="103" t="s">
        <v>99</v>
      </c>
      <c r="C71" s="104">
        <v>6500000</v>
      </c>
      <c r="D71" s="105">
        <v>2155367</v>
      </c>
      <c r="E71" s="106">
        <v>2070580</v>
      </c>
      <c r="F71" s="94">
        <v>2611125</v>
      </c>
      <c r="G71" s="107">
        <v>2369400</v>
      </c>
      <c r="H71" s="108">
        <f t="shared" si="6"/>
        <v>9206472</v>
      </c>
      <c r="I71" s="109">
        <f t="shared" si="7"/>
        <v>1.4163803076923076</v>
      </c>
      <c r="J71" s="110" t="s">
        <v>274</v>
      </c>
    </row>
    <row r="72" spans="1:10" ht="48" customHeight="1">
      <c r="A72" s="43" t="s">
        <v>124</v>
      </c>
      <c r="B72" s="103" t="s">
        <v>100</v>
      </c>
      <c r="C72" s="104">
        <v>81905000</v>
      </c>
      <c r="D72" s="105">
        <v>11053751</v>
      </c>
      <c r="E72" s="106">
        <v>45782757</v>
      </c>
      <c r="F72" s="94">
        <v>23646910</v>
      </c>
      <c r="G72" s="107">
        <v>1421582</v>
      </c>
      <c r="H72" s="108">
        <f t="shared" si="6"/>
        <v>81905000</v>
      </c>
      <c r="I72" s="109">
        <f t="shared" si="7"/>
        <v>1</v>
      </c>
      <c r="J72" s="110"/>
    </row>
    <row r="73" spans="1:10" ht="94.5" customHeight="1">
      <c r="A73" s="43" t="s">
        <v>125</v>
      </c>
      <c r="B73" s="103" t="s">
        <v>101</v>
      </c>
      <c r="C73" s="104">
        <v>350000</v>
      </c>
      <c r="D73" s="105">
        <v>0</v>
      </c>
      <c r="E73" s="106">
        <v>0</v>
      </c>
      <c r="F73" s="94">
        <v>290000</v>
      </c>
      <c r="G73" s="107">
        <v>100000</v>
      </c>
      <c r="H73" s="108">
        <f t="shared" si="6"/>
        <v>390000</v>
      </c>
      <c r="I73" s="109">
        <f t="shared" si="7"/>
        <v>1.1142857142857143</v>
      </c>
      <c r="J73" s="110" t="s">
        <v>275</v>
      </c>
    </row>
    <row r="74" spans="1:10" ht="98.25" customHeight="1">
      <c r="A74" s="51" t="s">
        <v>126</v>
      </c>
      <c r="B74" s="111" t="s">
        <v>102</v>
      </c>
      <c r="C74" s="112">
        <v>80000</v>
      </c>
      <c r="D74" s="113">
        <v>25298</v>
      </c>
      <c r="E74" s="114">
        <v>23651</v>
      </c>
      <c r="F74" s="115">
        <v>21708</v>
      </c>
      <c r="G74" s="116">
        <v>12158</v>
      </c>
      <c r="H74" s="117">
        <f t="shared" si="6"/>
        <v>82815</v>
      </c>
      <c r="I74" s="118">
        <f t="shared" si="7"/>
        <v>1.0351875</v>
      </c>
      <c r="J74" s="119" t="s">
        <v>274</v>
      </c>
    </row>
    <row r="75" spans="1:10" ht="145.5" customHeight="1">
      <c r="A75" s="52" t="s">
        <v>127</v>
      </c>
      <c r="B75" s="120" t="s">
        <v>103</v>
      </c>
      <c r="C75" s="121">
        <v>500000</v>
      </c>
      <c r="D75" s="122">
        <v>0</v>
      </c>
      <c r="E75" s="123">
        <v>11737</v>
      </c>
      <c r="F75" s="124">
        <v>0</v>
      </c>
      <c r="G75" s="125">
        <v>117665</v>
      </c>
      <c r="H75" s="126">
        <f t="shared" si="6"/>
        <v>129402</v>
      </c>
      <c r="I75" s="127">
        <f t="shared" si="7"/>
        <v>0.258804</v>
      </c>
      <c r="J75" s="129" t="s">
        <v>280</v>
      </c>
    </row>
    <row r="76" spans="1:10" ht="91.5" customHeight="1">
      <c r="A76" s="43" t="s">
        <v>128</v>
      </c>
      <c r="B76" s="103" t="s">
        <v>104</v>
      </c>
      <c r="C76" s="104">
        <v>100000</v>
      </c>
      <c r="D76" s="105">
        <v>0</v>
      </c>
      <c r="E76" s="106">
        <v>12849</v>
      </c>
      <c r="F76" s="94">
        <v>36390</v>
      </c>
      <c r="G76" s="107">
        <v>57600</v>
      </c>
      <c r="H76" s="108">
        <f t="shared" si="6"/>
        <v>106839</v>
      </c>
      <c r="I76" s="109">
        <f t="shared" si="7"/>
        <v>1.06839</v>
      </c>
      <c r="J76" s="110" t="s">
        <v>265</v>
      </c>
    </row>
    <row r="77" spans="1:10" ht="84.75" customHeight="1">
      <c r="A77" s="43" t="s">
        <v>215</v>
      </c>
      <c r="B77" s="103" t="s">
        <v>105</v>
      </c>
      <c r="C77" s="104">
        <v>10000000</v>
      </c>
      <c r="D77" s="105">
        <v>0</v>
      </c>
      <c r="E77" s="106">
        <v>0</v>
      </c>
      <c r="F77" s="94">
        <v>0</v>
      </c>
      <c r="G77" s="107">
        <v>10000000</v>
      </c>
      <c r="H77" s="108">
        <f t="shared" si="6"/>
        <v>10000000</v>
      </c>
      <c r="I77" s="109">
        <f t="shared" si="7"/>
        <v>1</v>
      </c>
      <c r="J77" s="110"/>
    </row>
    <row r="78" spans="1:10" ht="160.5" customHeight="1">
      <c r="A78" s="43" t="s">
        <v>130</v>
      </c>
      <c r="B78" s="103" t="s">
        <v>106</v>
      </c>
      <c r="C78" s="104">
        <v>827200</v>
      </c>
      <c r="D78" s="105">
        <v>0</v>
      </c>
      <c r="E78" s="106">
        <v>0</v>
      </c>
      <c r="F78" s="94">
        <v>0</v>
      </c>
      <c r="G78" s="107">
        <v>0</v>
      </c>
      <c r="H78" s="108">
        <f t="shared" si="6"/>
        <v>0</v>
      </c>
      <c r="I78" s="109">
        <f t="shared" si="7"/>
        <v>0</v>
      </c>
      <c r="J78" s="110" t="s">
        <v>271</v>
      </c>
    </row>
    <row r="79" spans="1:10" ht="144.75" customHeight="1">
      <c r="A79" s="43" t="s">
        <v>131</v>
      </c>
      <c r="B79" s="103" t="s">
        <v>107</v>
      </c>
      <c r="C79" s="104">
        <v>9000000</v>
      </c>
      <c r="D79" s="105">
        <v>0</v>
      </c>
      <c r="E79" s="106">
        <v>0</v>
      </c>
      <c r="F79" s="94">
        <v>101351</v>
      </c>
      <c r="G79" s="107">
        <v>90270</v>
      </c>
      <c r="H79" s="108">
        <f t="shared" si="6"/>
        <v>191621</v>
      </c>
      <c r="I79" s="109">
        <f t="shared" si="7"/>
        <v>0.021291222222222222</v>
      </c>
      <c r="J79" s="110" t="s">
        <v>272</v>
      </c>
    </row>
    <row r="80" spans="1:10" ht="26.25" customHeight="1">
      <c r="A80" s="204" t="s">
        <v>13</v>
      </c>
      <c r="B80" s="205"/>
      <c r="C80" s="55">
        <f aca="true" t="shared" si="8" ref="C80:H80">SUM(C43:C79)</f>
        <v>156457200</v>
      </c>
      <c r="D80" s="55">
        <f t="shared" si="8"/>
        <v>14890577</v>
      </c>
      <c r="E80" s="55">
        <f t="shared" si="8"/>
        <v>50370444</v>
      </c>
      <c r="F80" s="55">
        <f t="shared" si="8"/>
        <v>35409263</v>
      </c>
      <c r="G80" s="55">
        <f t="shared" si="8"/>
        <v>31097932</v>
      </c>
      <c r="H80" s="55">
        <f t="shared" si="8"/>
        <v>131768216</v>
      </c>
      <c r="I80" s="56">
        <f>H80/C80</f>
        <v>0.8421997581447195</v>
      </c>
      <c r="J80" s="57"/>
    </row>
    <row r="81" spans="1:10" ht="42.75" customHeight="1">
      <c r="A81" s="202" t="s">
        <v>34</v>
      </c>
      <c r="B81" s="203"/>
      <c r="C81" s="73"/>
      <c r="D81" s="19"/>
      <c r="E81" s="29"/>
      <c r="F81" s="20"/>
      <c r="G81" s="20"/>
      <c r="H81" s="74"/>
      <c r="I81" s="19"/>
      <c r="J81" s="41"/>
    </row>
    <row r="82" spans="1:10" s="140" customFormat="1" ht="116.25" customHeight="1">
      <c r="A82" s="131" t="s">
        <v>37</v>
      </c>
      <c r="B82" s="132" t="s">
        <v>132</v>
      </c>
      <c r="C82" s="133">
        <v>9500000</v>
      </c>
      <c r="D82" s="134">
        <v>511351</v>
      </c>
      <c r="E82" s="135">
        <v>857995</v>
      </c>
      <c r="F82" s="136">
        <v>1094764</v>
      </c>
      <c r="G82" s="136">
        <v>3018742</v>
      </c>
      <c r="H82" s="137">
        <f>SUM(D82:G82)</f>
        <v>5482852</v>
      </c>
      <c r="I82" s="138">
        <f>H82/C82</f>
        <v>0.5771423157894737</v>
      </c>
      <c r="J82" s="139" t="s">
        <v>282</v>
      </c>
    </row>
    <row r="83" spans="1:10" s="140" customFormat="1" ht="75.75" customHeight="1">
      <c r="A83" s="131" t="s">
        <v>42</v>
      </c>
      <c r="B83" s="132" t="s">
        <v>133</v>
      </c>
      <c r="C83" s="133">
        <v>2875000</v>
      </c>
      <c r="D83" s="134">
        <v>391700</v>
      </c>
      <c r="E83" s="135">
        <v>358257</v>
      </c>
      <c r="F83" s="136">
        <v>896651</v>
      </c>
      <c r="G83" s="136">
        <v>1316224</v>
      </c>
      <c r="H83" s="137">
        <f aca="true" t="shared" si="9" ref="H83:H103">SUM(D83:G83)</f>
        <v>2962832</v>
      </c>
      <c r="I83" s="138">
        <f aca="true" t="shared" si="10" ref="I83:I103">H83/C83</f>
        <v>1.0305502608695651</v>
      </c>
      <c r="J83" s="139" t="s">
        <v>273</v>
      </c>
    </row>
    <row r="84" spans="1:10" s="140" customFormat="1" ht="58.5" customHeight="1">
      <c r="A84" s="131" t="s">
        <v>43</v>
      </c>
      <c r="B84" s="132" t="s">
        <v>134</v>
      </c>
      <c r="C84" s="133">
        <v>17438000</v>
      </c>
      <c r="D84" s="134">
        <v>2807748</v>
      </c>
      <c r="E84" s="135">
        <v>3655422</v>
      </c>
      <c r="F84" s="136">
        <v>4261396</v>
      </c>
      <c r="G84" s="136">
        <v>6829116</v>
      </c>
      <c r="H84" s="137">
        <f t="shared" si="9"/>
        <v>17553682</v>
      </c>
      <c r="I84" s="138">
        <f t="shared" si="10"/>
        <v>1.0066339029705242</v>
      </c>
      <c r="J84" s="139" t="s">
        <v>273</v>
      </c>
    </row>
    <row r="85" spans="1:10" s="140" customFormat="1" ht="90" customHeight="1">
      <c r="A85" s="141" t="s">
        <v>44</v>
      </c>
      <c r="B85" s="142" t="s">
        <v>135</v>
      </c>
      <c r="C85" s="143">
        <v>19005000</v>
      </c>
      <c r="D85" s="144">
        <v>0</v>
      </c>
      <c r="E85" s="145">
        <v>0</v>
      </c>
      <c r="F85" s="146">
        <v>0</v>
      </c>
      <c r="G85" s="146">
        <v>6620134</v>
      </c>
      <c r="H85" s="147">
        <f t="shared" si="9"/>
        <v>6620134</v>
      </c>
      <c r="I85" s="148">
        <f t="shared" si="10"/>
        <v>0.3483364377795317</v>
      </c>
      <c r="J85" s="149" t="s">
        <v>283</v>
      </c>
    </row>
    <row r="86" spans="1:10" s="140" customFormat="1" ht="83.25" customHeight="1">
      <c r="A86" s="150" t="s">
        <v>45</v>
      </c>
      <c r="B86" s="151" t="s">
        <v>136</v>
      </c>
      <c r="C86" s="152">
        <v>17988000</v>
      </c>
      <c r="D86" s="153">
        <v>0</v>
      </c>
      <c r="E86" s="154">
        <v>1600466</v>
      </c>
      <c r="F86" s="155">
        <v>3687016</v>
      </c>
      <c r="G86" s="155">
        <v>8652634</v>
      </c>
      <c r="H86" s="156">
        <f t="shared" si="9"/>
        <v>13940116</v>
      </c>
      <c r="I86" s="157">
        <f t="shared" si="10"/>
        <v>0.7749675339114965</v>
      </c>
      <c r="J86" s="158" t="s">
        <v>284</v>
      </c>
    </row>
    <row r="87" spans="1:10" s="140" customFormat="1" ht="126" customHeight="1">
      <c r="A87" s="131" t="s">
        <v>46</v>
      </c>
      <c r="B87" s="132" t="s">
        <v>137</v>
      </c>
      <c r="C87" s="133">
        <v>4676000</v>
      </c>
      <c r="D87" s="134">
        <v>235133</v>
      </c>
      <c r="E87" s="135">
        <v>872529</v>
      </c>
      <c r="F87" s="136">
        <v>1068017</v>
      </c>
      <c r="G87" s="136">
        <v>1998365</v>
      </c>
      <c r="H87" s="137">
        <f t="shared" si="9"/>
        <v>4174044</v>
      </c>
      <c r="I87" s="138">
        <f t="shared" si="10"/>
        <v>0.8926526946107785</v>
      </c>
      <c r="J87" s="139" t="s">
        <v>285</v>
      </c>
    </row>
    <row r="88" spans="1:10" s="140" customFormat="1" ht="60.75" customHeight="1">
      <c r="A88" s="131" t="s">
        <v>47</v>
      </c>
      <c r="B88" s="132" t="s">
        <v>138</v>
      </c>
      <c r="C88" s="133">
        <v>900000</v>
      </c>
      <c r="D88" s="134">
        <v>0</v>
      </c>
      <c r="E88" s="135">
        <v>0</v>
      </c>
      <c r="F88" s="136">
        <v>0</v>
      </c>
      <c r="G88" s="136">
        <v>845750</v>
      </c>
      <c r="H88" s="137">
        <f t="shared" si="9"/>
        <v>845750</v>
      </c>
      <c r="I88" s="138">
        <f t="shared" si="10"/>
        <v>0.9397222222222222</v>
      </c>
      <c r="J88" s="139" t="s">
        <v>286</v>
      </c>
    </row>
    <row r="89" spans="1:10" s="140" customFormat="1" ht="194.25" customHeight="1">
      <c r="A89" s="131" t="s">
        <v>48</v>
      </c>
      <c r="B89" s="132" t="s">
        <v>139</v>
      </c>
      <c r="C89" s="133">
        <v>144571000</v>
      </c>
      <c r="D89" s="134">
        <v>0</v>
      </c>
      <c r="E89" s="135">
        <v>42309955</v>
      </c>
      <c r="F89" s="136">
        <v>21455686</v>
      </c>
      <c r="G89" s="136">
        <v>66123486</v>
      </c>
      <c r="H89" s="137">
        <f t="shared" si="9"/>
        <v>129889127</v>
      </c>
      <c r="I89" s="138">
        <f t="shared" si="10"/>
        <v>0.8984452414384627</v>
      </c>
      <c r="J89" s="139" t="s">
        <v>287</v>
      </c>
    </row>
    <row r="90" spans="1:10" s="140" customFormat="1" ht="71.25" customHeight="1">
      <c r="A90" s="131" t="s">
        <v>54</v>
      </c>
      <c r="B90" s="132" t="s">
        <v>140</v>
      </c>
      <c r="C90" s="133">
        <v>1308000</v>
      </c>
      <c r="D90" s="134">
        <v>0</v>
      </c>
      <c r="E90" s="135">
        <v>348543</v>
      </c>
      <c r="F90" s="136">
        <v>285886</v>
      </c>
      <c r="G90" s="136">
        <v>675076</v>
      </c>
      <c r="H90" s="137">
        <f t="shared" si="9"/>
        <v>1309505</v>
      </c>
      <c r="I90" s="138">
        <f t="shared" si="10"/>
        <v>1.001150611620795</v>
      </c>
      <c r="J90" s="139" t="s">
        <v>273</v>
      </c>
    </row>
    <row r="91" spans="1:10" s="140" customFormat="1" ht="60" customHeight="1">
      <c r="A91" s="131" t="s">
        <v>68</v>
      </c>
      <c r="B91" s="132" t="s">
        <v>141</v>
      </c>
      <c r="C91" s="133">
        <v>900000</v>
      </c>
      <c r="D91" s="134">
        <v>0</v>
      </c>
      <c r="E91" s="135">
        <v>0</v>
      </c>
      <c r="F91" s="136">
        <v>0</v>
      </c>
      <c r="G91" s="136">
        <v>850000</v>
      </c>
      <c r="H91" s="137">
        <f t="shared" si="9"/>
        <v>850000</v>
      </c>
      <c r="I91" s="138">
        <f t="shared" si="10"/>
        <v>0.9444444444444444</v>
      </c>
      <c r="J91" s="139" t="s">
        <v>288</v>
      </c>
    </row>
    <row r="92" spans="1:10" s="140" customFormat="1" ht="59.25" customHeight="1">
      <c r="A92" s="131" t="s">
        <v>69</v>
      </c>
      <c r="B92" s="132" t="s">
        <v>142</v>
      </c>
      <c r="C92" s="133">
        <v>2043000</v>
      </c>
      <c r="D92" s="134">
        <v>0</v>
      </c>
      <c r="E92" s="135">
        <v>94235</v>
      </c>
      <c r="F92" s="136">
        <v>444641</v>
      </c>
      <c r="G92" s="136">
        <v>1187220</v>
      </c>
      <c r="H92" s="137">
        <f t="shared" si="9"/>
        <v>1726096</v>
      </c>
      <c r="I92" s="138">
        <f t="shared" si="10"/>
        <v>0.8448830151737641</v>
      </c>
      <c r="J92" s="139" t="s">
        <v>289</v>
      </c>
    </row>
    <row r="93" spans="1:10" s="140" customFormat="1" ht="57.75" customHeight="1">
      <c r="A93" s="131" t="s">
        <v>70</v>
      </c>
      <c r="B93" s="132" t="s">
        <v>143</v>
      </c>
      <c r="C93" s="133">
        <v>1366000</v>
      </c>
      <c r="D93" s="134">
        <v>0</v>
      </c>
      <c r="E93" s="135">
        <v>0</v>
      </c>
      <c r="F93" s="136">
        <v>242305</v>
      </c>
      <c r="G93" s="136">
        <v>1017136</v>
      </c>
      <c r="H93" s="137">
        <f t="shared" si="9"/>
        <v>1259441</v>
      </c>
      <c r="I93" s="138">
        <f t="shared" si="10"/>
        <v>0.9219919472913617</v>
      </c>
      <c r="J93" s="139" t="s">
        <v>290</v>
      </c>
    </row>
    <row r="94" spans="1:10" s="140" customFormat="1" ht="131.25" customHeight="1">
      <c r="A94" s="131" t="s">
        <v>71</v>
      </c>
      <c r="B94" s="132" t="s">
        <v>144</v>
      </c>
      <c r="C94" s="133">
        <v>9500000</v>
      </c>
      <c r="D94" s="134">
        <v>0</v>
      </c>
      <c r="E94" s="135">
        <v>418724</v>
      </c>
      <c r="F94" s="136">
        <v>3982448</v>
      </c>
      <c r="G94" s="136">
        <v>4596812</v>
      </c>
      <c r="H94" s="137">
        <f t="shared" si="9"/>
        <v>8997984</v>
      </c>
      <c r="I94" s="138">
        <f t="shared" si="10"/>
        <v>0.9471562105263158</v>
      </c>
      <c r="J94" s="139" t="s">
        <v>291</v>
      </c>
    </row>
    <row r="95" spans="1:10" s="140" customFormat="1" ht="43.5" customHeight="1">
      <c r="A95" s="131" t="s">
        <v>108</v>
      </c>
      <c r="B95" s="132" t="s">
        <v>145</v>
      </c>
      <c r="C95" s="133">
        <v>800000</v>
      </c>
      <c r="D95" s="134">
        <v>0</v>
      </c>
      <c r="E95" s="135">
        <v>13351</v>
      </c>
      <c r="F95" s="136">
        <v>206923</v>
      </c>
      <c r="G95" s="136">
        <v>685905</v>
      </c>
      <c r="H95" s="137">
        <f t="shared" si="9"/>
        <v>906179</v>
      </c>
      <c r="I95" s="138">
        <f t="shared" si="10"/>
        <v>1.13272375</v>
      </c>
      <c r="J95" s="139" t="s">
        <v>273</v>
      </c>
    </row>
    <row r="96" spans="1:10" s="140" customFormat="1" ht="120" customHeight="1">
      <c r="A96" s="141" t="s">
        <v>109</v>
      </c>
      <c r="B96" s="142" t="s">
        <v>146</v>
      </c>
      <c r="C96" s="143">
        <v>15990000</v>
      </c>
      <c r="D96" s="144">
        <v>0</v>
      </c>
      <c r="E96" s="145">
        <v>2125889</v>
      </c>
      <c r="F96" s="146">
        <v>2390527</v>
      </c>
      <c r="G96" s="146">
        <v>6662267</v>
      </c>
      <c r="H96" s="147">
        <f t="shared" si="9"/>
        <v>11178683</v>
      </c>
      <c r="I96" s="148">
        <f t="shared" si="10"/>
        <v>0.6991046278924328</v>
      </c>
      <c r="J96" s="149" t="s">
        <v>292</v>
      </c>
    </row>
    <row r="97" spans="1:10" s="140" customFormat="1" ht="93.75" customHeight="1">
      <c r="A97" s="150" t="s">
        <v>110</v>
      </c>
      <c r="B97" s="151" t="s">
        <v>147</v>
      </c>
      <c r="C97" s="152">
        <v>1079000</v>
      </c>
      <c r="D97" s="153">
        <v>0</v>
      </c>
      <c r="E97" s="154">
        <v>0</v>
      </c>
      <c r="F97" s="155">
        <v>284194</v>
      </c>
      <c r="G97" s="155">
        <v>407709</v>
      </c>
      <c r="H97" s="156">
        <f t="shared" si="9"/>
        <v>691903</v>
      </c>
      <c r="I97" s="157">
        <f t="shared" si="10"/>
        <v>0.6412446709916589</v>
      </c>
      <c r="J97" s="158" t="s">
        <v>293</v>
      </c>
    </row>
    <row r="98" spans="1:10" s="140" customFormat="1" ht="60.75" customHeight="1">
      <c r="A98" s="131" t="s">
        <v>111</v>
      </c>
      <c r="B98" s="132" t="s">
        <v>148</v>
      </c>
      <c r="C98" s="133">
        <v>20000</v>
      </c>
      <c r="D98" s="134">
        <v>1200</v>
      </c>
      <c r="E98" s="135">
        <v>4942</v>
      </c>
      <c r="F98" s="136">
        <v>8783</v>
      </c>
      <c r="G98" s="136">
        <v>5880</v>
      </c>
      <c r="H98" s="137">
        <f t="shared" si="9"/>
        <v>20805</v>
      </c>
      <c r="I98" s="138">
        <f t="shared" si="10"/>
        <v>1.04025</v>
      </c>
      <c r="J98" s="139" t="s">
        <v>273</v>
      </c>
    </row>
    <row r="99" spans="1:10" s="140" customFormat="1" ht="91.5" customHeight="1">
      <c r="A99" s="131" t="s">
        <v>112</v>
      </c>
      <c r="B99" s="132" t="s">
        <v>149</v>
      </c>
      <c r="C99" s="133">
        <v>24180000</v>
      </c>
      <c r="D99" s="134">
        <v>1389140</v>
      </c>
      <c r="E99" s="135">
        <v>4742964</v>
      </c>
      <c r="F99" s="136">
        <v>6454474</v>
      </c>
      <c r="G99" s="136">
        <v>12553398</v>
      </c>
      <c r="H99" s="137">
        <f t="shared" si="9"/>
        <v>25139976</v>
      </c>
      <c r="I99" s="138">
        <f t="shared" si="10"/>
        <v>1.039701240694789</v>
      </c>
      <c r="J99" s="139" t="s">
        <v>273</v>
      </c>
    </row>
    <row r="100" spans="1:10" s="140" customFormat="1" ht="42" customHeight="1">
      <c r="A100" s="131" t="s">
        <v>113</v>
      </c>
      <c r="B100" s="132" t="s">
        <v>150</v>
      </c>
      <c r="C100" s="133">
        <v>142264000</v>
      </c>
      <c r="D100" s="134">
        <v>142264000</v>
      </c>
      <c r="E100" s="135">
        <v>0</v>
      </c>
      <c r="F100" s="136">
        <v>0</v>
      </c>
      <c r="G100" s="136">
        <v>0</v>
      </c>
      <c r="H100" s="137">
        <f t="shared" si="9"/>
        <v>142264000</v>
      </c>
      <c r="I100" s="138">
        <f t="shared" si="10"/>
        <v>1</v>
      </c>
      <c r="J100" s="139"/>
    </row>
    <row r="101" spans="1:10" s="140" customFormat="1" ht="78.75" customHeight="1">
      <c r="A101" s="131" t="s">
        <v>114</v>
      </c>
      <c r="B101" s="132" t="s">
        <v>151</v>
      </c>
      <c r="C101" s="133">
        <v>80000000</v>
      </c>
      <c r="D101" s="134">
        <v>65236099</v>
      </c>
      <c r="E101" s="135">
        <v>14763901</v>
      </c>
      <c r="F101" s="136">
        <v>0</v>
      </c>
      <c r="G101" s="136">
        <v>0</v>
      </c>
      <c r="H101" s="137">
        <f t="shared" si="9"/>
        <v>80000000</v>
      </c>
      <c r="I101" s="138">
        <f t="shared" si="10"/>
        <v>1</v>
      </c>
      <c r="J101" s="139"/>
    </row>
    <row r="102" spans="1:10" s="140" customFormat="1" ht="43.5" customHeight="1">
      <c r="A102" s="131" t="s">
        <v>115</v>
      </c>
      <c r="B102" s="132" t="s">
        <v>152</v>
      </c>
      <c r="C102" s="133">
        <v>4000000</v>
      </c>
      <c r="D102" s="134">
        <v>953907</v>
      </c>
      <c r="E102" s="135">
        <v>1277303</v>
      </c>
      <c r="F102" s="136">
        <v>2121548</v>
      </c>
      <c r="G102" s="136">
        <v>1458750</v>
      </c>
      <c r="H102" s="137">
        <f t="shared" si="9"/>
        <v>5811508</v>
      </c>
      <c r="I102" s="138">
        <f t="shared" si="10"/>
        <v>1.452877</v>
      </c>
      <c r="J102" s="139" t="s">
        <v>273</v>
      </c>
    </row>
    <row r="103" spans="1:10" s="140" customFormat="1" ht="156" customHeight="1">
      <c r="A103" s="131" t="s">
        <v>116</v>
      </c>
      <c r="B103" s="132" t="s">
        <v>153</v>
      </c>
      <c r="C103" s="133">
        <v>27411000</v>
      </c>
      <c r="D103" s="134">
        <v>440042</v>
      </c>
      <c r="E103" s="135">
        <v>3373751</v>
      </c>
      <c r="F103" s="136">
        <v>2644401</v>
      </c>
      <c r="G103" s="136">
        <v>474482</v>
      </c>
      <c r="H103" s="137">
        <f t="shared" si="9"/>
        <v>6932676</v>
      </c>
      <c r="I103" s="138">
        <f t="shared" si="10"/>
        <v>0.252915836707891</v>
      </c>
      <c r="J103" s="139" t="s">
        <v>294</v>
      </c>
    </row>
    <row r="104" spans="1:10" ht="30" customHeight="1">
      <c r="A104" s="204" t="s">
        <v>12</v>
      </c>
      <c r="B104" s="205"/>
      <c r="C104" s="47">
        <f aca="true" t="shared" si="11" ref="C104:H104">SUM(C82:C103)</f>
        <v>527814000</v>
      </c>
      <c r="D104" s="47">
        <f t="shared" si="11"/>
        <v>214230320</v>
      </c>
      <c r="E104" s="47">
        <f t="shared" si="11"/>
        <v>76818227</v>
      </c>
      <c r="F104" s="47">
        <f t="shared" si="11"/>
        <v>51529660</v>
      </c>
      <c r="G104" s="47">
        <f t="shared" si="11"/>
        <v>125979086</v>
      </c>
      <c r="H104" s="47">
        <f t="shared" si="11"/>
        <v>468557293</v>
      </c>
      <c r="I104" s="49">
        <f>H104/C104</f>
        <v>0.8877318392464012</v>
      </c>
      <c r="J104" s="50"/>
    </row>
    <row r="105" spans="1:10" ht="22.5" customHeight="1">
      <c r="A105" s="202" t="s">
        <v>18</v>
      </c>
      <c r="B105" s="220"/>
      <c r="C105" s="29"/>
      <c r="D105" s="25"/>
      <c r="E105" s="25"/>
      <c r="F105" s="31"/>
      <c r="G105" s="30"/>
      <c r="H105" s="28"/>
      <c r="I105" s="19"/>
      <c r="J105" s="41"/>
    </row>
    <row r="106" spans="1:10" s="59" customFormat="1" ht="59.25" customHeight="1">
      <c r="A106" s="159" t="s">
        <v>38</v>
      </c>
      <c r="B106" s="160" t="s">
        <v>154</v>
      </c>
      <c r="C106" s="161">
        <v>35000</v>
      </c>
      <c r="D106" s="162">
        <v>2126</v>
      </c>
      <c r="E106" s="163">
        <v>1004</v>
      </c>
      <c r="F106" s="164">
        <v>2213</v>
      </c>
      <c r="G106" s="162">
        <v>12277</v>
      </c>
      <c r="H106" s="164">
        <f>SUM(D106:G106)</f>
        <v>17620</v>
      </c>
      <c r="I106" s="165">
        <f>H106/C106</f>
        <v>0.5034285714285714</v>
      </c>
      <c r="J106" s="166" t="s">
        <v>262</v>
      </c>
    </row>
    <row r="107" spans="1:10" s="59" customFormat="1" ht="63.75" customHeight="1">
      <c r="A107" s="159" t="s">
        <v>42</v>
      </c>
      <c r="B107" s="160" t="s">
        <v>155</v>
      </c>
      <c r="C107" s="161">
        <v>100000</v>
      </c>
      <c r="D107" s="162">
        <v>0</v>
      </c>
      <c r="E107" s="163">
        <v>8400</v>
      </c>
      <c r="F107" s="164">
        <v>27903</v>
      </c>
      <c r="G107" s="162">
        <v>5302</v>
      </c>
      <c r="H107" s="164">
        <f aca="true" t="shared" si="12" ref="H107:H131">SUM(D107:G107)</f>
        <v>41605</v>
      </c>
      <c r="I107" s="165">
        <f aca="true" t="shared" si="13" ref="I107:I131">H107/C107</f>
        <v>0.41605</v>
      </c>
      <c r="J107" s="166" t="s">
        <v>262</v>
      </c>
    </row>
    <row r="108" spans="1:10" s="59" customFormat="1" ht="57.75" customHeight="1">
      <c r="A108" s="159" t="s">
        <v>43</v>
      </c>
      <c r="B108" s="160" t="s">
        <v>156</v>
      </c>
      <c r="C108" s="161">
        <v>150000</v>
      </c>
      <c r="D108" s="162">
        <v>0</v>
      </c>
      <c r="E108" s="163">
        <v>93187</v>
      </c>
      <c r="F108" s="164">
        <v>4286</v>
      </c>
      <c r="G108" s="162">
        <v>58334</v>
      </c>
      <c r="H108" s="164">
        <f t="shared" si="12"/>
        <v>155807</v>
      </c>
      <c r="I108" s="165">
        <f t="shared" si="13"/>
        <v>1.0387133333333334</v>
      </c>
      <c r="J108" s="166" t="s">
        <v>262</v>
      </c>
    </row>
    <row r="109" spans="1:10" s="59" customFormat="1" ht="58.5" customHeight="1">
      <c r="A109" s="159" t="s">
        <v>44</v>
      </c>
      <c r="B109" s="160" t="s">
        <v>157</v>
      </c>
      <c r="C109" s="161">
        <v>100000</v>
      </c>
      <c r="D109" s="162">
        <v>0</v>
      </c>
      <c r="E109" s="163">
        <v>73902</v>
      </c>
      <c r="F109" s="164">
        <v>0</v>
      </c>
      <c r="G109" s="162">
        <v>0</v>
      </c>
      <c r="H109" s="164">
        <f t="shared" si="12"/>
        <v>73902</v>
      </c>
      <c r="I109" s="165">
        <f t="shared" si="13"/>
        <v>0.73902</v>
      </c>
      <c r="J109" s="166" t="s">
        <v>262</v>
      </c>
    </row>
    <row r="110" spans="1:10" s="59" customFormat="1" ht="42.75" customHeight="1">
      <c r="A110" s="159" t="s">
        <v>45</v>
      </c>
      <c r="B110" s="160" t="s">
        <v>158</v>
      </c>
      <c r="C110" s="161">
        <v>6400000</v>
      </c>
      <c r="D110" s="162">
        <v>873610</v>
      </c>
      <c r="E110" s="163">
        <v>1460703</v>
      </c>
      <c r="F110" s="164">
        <v>1495508</v>
      </c>
      <c r="G110" s="162">
        <v>1988876</v>
      </c>
      <c r="H110" s="164">
        <f t="shared" si="12"/>
        <v>5818697</v>
      </c>
      <c r="I110" s="165">
        <f t="shared" si="13"/>
        <v>0.90917140625</v>
      </c>
      <c r="J110" s="166" t="s">
        <v>300</v>
      </c>
    </row>
    <row r="111" spans="1:10" s="59" customFormat="1" ht="78" customHeight="1">
      <c r="A111" s="159" t="s">
        <v>46</v>
      </c>
      <c r="B111" s="160" t="s">
        <v>159</v>
      </c>
      <c r="C111" s="161">
        <v>2500000</v>
      </c>
      <c r="D111" s="162">
        <v>0</v>
      </c>
      <c r="E111" s="163">
        <v>196489</v>
      </c>
      <c r="F111" s="164">
        <v>266849</v>
      </c>
      <c r="G111" s="162">
        <v>1388324</v>
      </c>
      <c r="H111" s="164">
        <f t="shared" si="12"/>
        <v>1851662</v>
      </c>
      <c r="I111" s="165">
        <f t="shared" si="13"/>
        <v>0.7406648</v>
      </c>
      <c r="J111" s="166" t="s">
        <v>300</v>
      </c>
    </row>
    <row r="112" spans="1:10" s="59" customFormat="1" ht="60" customHeight="1">
      <c r="A112" s="167" t="s">
        <v>47</v>
      </c>
      <c r="B112" s="168" t="s">
        <v>160</v>
      </c>
      <c r="C112" s="169">
        <v>2500000</v>
      </c>
      <c r="D112" s="170">
        <v>600</v>
      </c>
      <c r="E112" s="171">
        <v>495269</v>
      </c>
      <c r="F112" s="172">
        <v>580656</v>
      </c>
      <c r="G112" s="170">
        <v>1267362</v>
      </c>
      <c r="H112" s="172">
        <f t="shared" si="12"/>
        <v>2343887</v>
      </c>
      <c r="I112" s="173">
        <f t="shared" si="13"/>
        <v>0.9375548</v>
      </c>
      <c r="J112" s="174" t="s">
        <v>300</v>
      </c>
    </row>
    <row r="113" spans="1:10" s="59" customFormat="1" ht="90.75" customHeight="1">
      <c r="A113" s="175" t="s">
        <v>48</v>
      </c>
      <c r="B113" s="176" t="s">
        <v>161</v>
      </c>
      <c r="C113" s="177">
        <v>100000</v>
      </c>
      <c r="D113" s="178">
        <v>6132</v>
      </c>
      <c r="E113" s="179">
        <v>41776</v>
      </c>
      <c r="F113" s="180">
        <v>13600</v>
      </c>
      <c r="G113" s="178">
        <v>26000</v>
      </c>
      <c r="H113" s="180">
        <f t="shared" si="12"/>
        <v>87508</v>
      </c>
      <c r="I113" s="181">
        <f t="shared" si="13"/>
        <v>0.87508</v>
      </c>
      <c r="J113" s="182" t="s">
        <v>262</v>
      </c>
    </row>
    <row r="114" spans="1:10" s="59" customFormat="1" ht="69.75" customHeight="1">
      <c r="A114" s="159" t="s">
        <v>54</v>
      </c>
      <c r="B114" s="160" t="s">
        <v>162</v>
      </c>
      <c r="C114" s="161">
        <v>200000</v>
      </c>
      <c r="D114" s="162">
        <v>0</v>
      </c>
      <c r="E114" s="163">
        <v>0</v>
      </c>
      <c r="F114" s="164">
        <v>63000</v>
      </c>
      <c r="G114" s="162">
        <v>0</v>
      </c>
      <c r="H114" s="164">
        <f t="shared" si="12"/>
        <v>63000</v>
      </c>
      <c r="I114" s="165">
        <f t="shared" si="13"/>
        <v>0.315</v>
      </c>
      <c r="J114" s="166" t="s">
        <v>262</v>
      </c>
    </row>
    <row r="115" spans="1:10" s="59" customFormat="1" ht="95.25" customHeight="1">
      <c r="A115" s="159" t="s">
        <v>68</v>
      </c>
      <c r="B115" s="160" t="s">
        <v>163</v>
      </c>
      <c r="C115" s="161">
        <v>200000</v>
      </c>
      <c r="D115" s="162">
        <v>0</v>
      </c>
      <c r="E115" s="163">
        <v>1148</v>
      </c>
      <c r="F115" s="164">
        <v>70479</v>
      </c>
      <c r="G115" s="162">
        <v>98855</v>
      </c>
      <c r="H115" s="164">
        <f t="shared" si="12"/>
        <v>170482</v>
      </c>
      <c r="I115" s="165">
        <f t="shared" si="13"/>
        <v>0.85241</v>
      </c>
      <c r="J115" s="166" t="s">
        <v>262</v>
      </c>
    </row>
    <row r="116" spans="1:10" s="59" customFormat="1" ht="69.75" customHeight="1">
      <c r="A116" s="159" t="s">
        <v>69</v>
      </c>
      <c r="B116" s="160" t="s">
        <v>164</v>
      </c>
      <c r="C116" s="161">
        <v>50000</v>
      </c>
      <c r="D116" s="162">
        <v>0</v>
      </c>
      <c r="E116" s="163">
        <v>1800</v>
      </c>
      <c r="F116" s="164">
        <v>9500</v>
      </c>
      <c r="G116" s="162">
        <v>4200</v>
      </c>
      <c r="H116" s="164">
        <f t="shared" si="12"/>
        <v>15500</v>
      </c>
      <c r="I116" s="165">
        <f t="shared" si="13"/>
        <v>0.31</v>
      </c>
      <c r="J116" s="166" t="s">
        <v>262</v>
      </c>
    </row>
    <row r="117" spans="1:10" s="59" customFormat="1" ht="75.75" customHeight="1">
      <c r="A117" s="159" t="s">
        <v>70</v>
      </c>
      <c r="B117" s="160" t="s">
        <v>165</v>
      </c>
      <c r="C117" s="161">
        <v>300000</v>
      </c>
      <c r="D117" s="162">
        <v>0</v>
      </c>
      <c r="E117" s="163">
        <v>0</v>
      </c>
      <c r="F117" s="164">
        <v>42900</v>
      </c>
      <c r="G117" s="162">
        <v>0</v>
      </c>
      <c r="H117" s="164">
        <f t="shared" si="12"/>
        <v>42900</v>
      </c>
      <c r="I117" s="165">
        <f t="shared" si="13"/>
        <v>0.143</v>
      </c>
      <c r="J117" s="166" t="s">
        <v>301</v>
      </c>
    </row>
    <row r="118" spans="1:10" s="59" customFormat="1" ht="78.75">
      <c r="A118" s="159" t="s">
        <v>71</v>
      </c>
      <c r="B118" s="160" t="s">
        <v>339</v>
      </c>
      <c r="C118" s="161">
        <v>20000000</v>
      </c>
      <c r="D118" s="162">
        <v>0</v>
      </c>
      <c r="E118" s="163">
        <v>10950000</v>
      </c>
      <c r="F118" s="164">
        <v>2354658</v>
      </c>
      <c r="G118" s="162">
        <v>-654537</v>
      </c>
      <c r="H118" s="164">
        <f t="shared" si="12"/>
        <v>12650121</v>
      </c>
      <c r="I118" s="165">
        <f t="shared" si="13"/>
        <v>0.63250605</v>
      </c>
      <c r="J118" s="166" t="s">
        <v>336</v>
      </c>
    </row>
    <row r="119" spans="1:10" s="59" customFormat="1" ht="44.25" customHeight="1">
      <c r="A119" s="159" t="s">
        <v>108</v>
      </c>
      <c r="B119" s="160" t="s">
        <v>166</v>
      </c>
      <c r="C119" s="161">
        <v>3330000</v>
      </c>
      <c r="D119" s="162">
        <v>978600</v>
      </c>
      <c r="E119" s="163">
        <v>987600</v>
      </c>
      <c r="F119" s="164">
        <v>607500</v>
      </c>
      <c r="G119" s="162">
        <v>702000</v>
      </c>
      <c r="H119" s="164">
        <f t="shared" si="12"/>
        <v>3275700</v>
      </c>
      <c r="I119" s="165">
        <f t="shared" si="13"/>
        <v>0.9836936936936936</v>
      </c>
      <c r="J119" s="166" t="s">
        <v>302</v>
      </c>
    </row>
    <row r="120" spans="1:10" s="59" customFormat="1" ht="63.75" customHeight="1">
      <c r="A120" s="159" t="s">
        <v>109</v>
      </c>
      <c r="B120" s="160" t="s">
        <v>167</v>
      </c>
      <c r="C120" s="161">
        <v>150000</v>
      </c>
      <c r="D120" s="162">
        <v>0</v>
      </c>
      <c r="E120" s="163">
        <v>0</v>
      </c>
      <c r="F120" s="164">
        <v>0</v>
      </c>
      <c r="G120" s="162">
        <v>150000</v>
      </c>
      <c r="H120" s="164">
        <f t="shared" si="12"/>
        <v>150000</v>
      </c>
      <c r="I120" s="165">
        <f t="shared" si="13"/>
        <v>1</v>
      </c>
      <c r="J120" s="166"/>
    </row>
    <row r="121" spans="1:10" s="59" customFormat="1" ht="99.75" customHeight="1">
      <c r="A121" s="159" t="s">
        <v>110</v>
      </c>
      <c r="B121" s="160" t="s">
        <v>168</v>
      </c>
      <c r="C121" s="161">
        <v>416000</v>
      </c>
      <c r="D121" s="162">
        <v>415200</v>
      </c>
      <c r="E121" s="163">
        <v>0</v>
      </c>
      <c r="F121" s="164">
        <v>0</v>
      </c>
      <c r="G121" s="162">
        <v>-292306</v>
      </c>
      <c r="H121" s="164">
        <f t="shared" si="12"/>
        <v>122894</v>
      </c>
      <c r="I121" s="165">
        <f t="shared" si="13"/>
        <v>0.29541826923076925</v>
      </c>
      <c r="J121" s="166" t="s">
        <v>307</v>
      </c>
    </row>
    <row r="122" spans="1:10" s="59" customFormat="1" ht="71.25" customHeight="1">
      <c r="A122" s="159" t="s">
        <v>111</v>
      </c>
      <c r="B122" s="160" t="s">
        <v>169</v>
      </c>
      <c r="C122" s="161">
        <v>150000</v>
      </c>
      <c r="D122" s="162">
        <v>0</v>
      </c>
      <c r="E122" s="163">
        <v>150000</v>
      </c>
      <c r="F122" s="164">
        <v>0</v>
      </c>
      <c r="G122" s="162">
        <v>0</v>
      </c>
      <c r="H122" s="164">
        <f t="shared" si="12"/>
        <v>150000</v>
      </c>
      <c r="I122" s="165">
        <f t="shared" si="13"/>
        <v>1</v>
      </c>
      <c r="J122" s="166"/>
    </row>
    <row r="123" spans="1:10" s="59" customFormat="1" ht="87" customHeight="1">
      <c r="A123" s="159" t="s">
        <v>112</v>
      </c>
      <c r="B123" s="160" t="s">
        <v>338</v>
      </c>
      <c r="C123" s="161">
        <v>19080000</v>
      </c>
      <c r="D123" s="162">
        <v>0</v>
      </c>
      <c r="E123" s="163">
        <v>0</v>
      </c>
      <c r="F123" s="164">
        <v>0</v>
      </c>
      <c r="G123" s="162">
        <v>8408395</v>
      </c>
      <c r="H123" s="164">
        <f t="shared" si="12"/>
        <v>8408395</v>
      </c>
      <c r="I123" s="165">
        <f t="shared" si="13"/>
        <v>0.44069156184486374</v>
      </c>
      <c r="J123" s="166" t="s">
        <v>340</v>
      </c>
    </row>
    <row r="124" spans="1:10" s="59" customFormat="1" ht="57" customHeight="1">
      <c r="A124" s="159" t="s">
        <v>113</v>
      </c>
      <c r="B124" s="160" t="s">
        <v>170</v>
      </c>
      <c r="C124" s="161">
        <v>3300000</v>
      </c>
      <c r="D124" s="162">
        <v>695292</v>
      </c>
      <c r="E124" s="163">
        <v>1385020</v>
      </c>
      <c r="F124" s="164">
        <v>1208371</v>
      </c>
      <c r="G124" s="162">
        <v>0</v>
      </c>
      <c r="H124" s="164">
        <f t="shared" si="12"/>
        <v>3288683</v>
      </c>
      <c r="I124" s="165">
        <f t="shared" si="13"/>
        <v>0.9965706060606061</v>
      </c>
      <c r="J124" s="166" t="s">
        <v>306</v>
      </c>
    </row>
    <row r="125" spans="1:10" s="59" customFormat="1" ht="45" customHeight="1">
      <c r="A125" s="159" t="s">
        <v>114</v>
      </c>
      <c r="B125" s="160" t="s">
        <v>171</v>
      </c>
      <c r="C125" s="161">
        <v>7062000</v>
      </c>
      <c r="D125" s="162">
        <v>0</v>
      </c>
      <c r="E125" s="163">
        <v>7062000</v>
      </c>
      <c r="F125" s="164">
        <v>0</v>
      </c>
      <c r="G125" s="162"/>
      <c r="H125" s="164">
        <f t="shared" si="12"/>
        <v>7062000</v>
      </c>
      <c r="I125" s="165">
        <f t="shared" si="13"/>
        <v>1</v>
      </c>
      <c r="J125" s="166"/>
    </row>
    <row r="126" spans="1:10" s="59" customFormat="1" ht="42.75" customHeight="1">
      <c r="A126" s="167" t="s">
        <v>115</v>
      </c>
      <c r="B126" s="168" t="s">
        <v>172</v>
      </c>
      <c r="C126" s="169">
        <v>50500000</v>
      </c>
      <c r="D126" s="170">
        <v>0</v>
      </c>
      <c r="E126" s="171">
        <v>0</v>
      </c>
      <c r="F126" s="172">
        <v>0</v>
      </c>
      <c r="G126" s="170">
        <v>49282347</v>
      </c>
      <c r="H126" s="172">
        <f t="shared" si="12"/>
        <v>49282347</v>
      </c>
      <c r="I126" s="173">
        <f t="shared" si="13"/>
        <v>0.9758880594059406</v>
      </c>
      <c r="J126" s="174" t="s">
        <v>306</v>
      </c>
    </row>
    <row r="127" spans="1:10" s="59" customFormat="1" ht="69.75" customHeight="1">
      <c r="A127" s="175" t="s">
        <v>116</v>
      </c>
      <c r="B127" s="176" t="s">
        <v>337</v>
      </c>
      <c r="C127" s="177">
        <v>48670000</v>
      </c>
      <c r="D127" s="178">
        <v>0</v>
      </c>
      <c r="E127" s="179">
        <v>0</v>
      </c>
      <c r="F127" s="180">
        <v>0</v>
      </c>
      <c r="G127" s="178">
        <v>26259258</v>
      </c>
      <c r="H127" s="180">
        <f t="shared" si="12"/>
        <v>26259258</v>
      </c>
      <c r="I127" s="181">
        <f t="shared" si="13"/>
        <v>0.5395368399424697</v>
      </c>
      <c r="J127" s="182" t="s">
        <v>304</v>
      </c>
    </row>
    <row r="128" spans="1:10" s="59" customFormat="1" ht="69.75" customHeight="1">
      <c r="A128" s="159" t="s">
        <v>117</v>
      </c>
      <c r="B128" s="160" t="s">
        <v>173</v>
      </c>
      <c r="C128" s="161">
        <v>1100000</v>
      </c>
      <c r="D128" s="162">
        <v>178000</v>
      </c>
      <c r="E128" s="163">
        <v>179500</v>
      </c>
      <c r="F128" s="164">
        <v>356000</v>
      </c>
      <c r="G128" s="162">
        <v>356000</v>
      </c>
      <c r="H128" s="164">
        <f t="shared" si="12"/>
        <v>1069500</v>
      </c>
      <c r="I128" s="165">
        <f t="shared" si="13"/>
        <v>0.9722727272727273</v>
      </c>
      <c r="J128" s="166" t="s">
        <v>303</v>
      </c>
    </row>
    <row r="129" spans="1:10" s="59" customFormat="1" ht="64.5" customHeight="1">
      <c r="A129" s="159" t="s">
        <v>118</v>
      </c>
      <c r="B129" s="160" t="s">
        <v>174</v>
      </c>
      <c r="C129" s="161">
        <v>80000</v>
      </c>
      <c r="D129" s="162">
        <v>0</v>
      </c>
      <c r="E129" s="163">
        <v>44500</v>
      </c>
      <c r="F129" s="164">
        <v>15580</v>
      </c>
      <c r="G129" s="162">
        <v>3000</v>
      </c>
      <c r="H129" s="164">
        <f t="shared" si="12"/>
        <v>63080</v>
      </c>
      <c r="I129" s="165">
        <f t="shared" si="13"/>
        <v>0.7885</v>
      </c>
      <c r="J129" s="166" t="s">
        <v>262</v>
      </c>
    </row>
    <row r="130" spans="1:10" s="59" customFormat="1" ht="61.5" customHeight="1">
      <c r="A130" s="159" t="s">
        <v>119</v>
      </c>
      <c r="B130" s="160" t="s">
        <v>175</v>
      </c>
      <c r="C130" s="161">
        <v>70000</v>
      </c>
      <c r="D130" s="162">
        <v>31300</v>
      </c>
      <c r="E130" s="163">
        <v>31520</v>
      </c>
      <c r="F130" s="164">
        <v>922</v>
      </c>
      <c r="G130" s="162">
        <v>4000</v>
      </c>
      <c r="H130" s="164">
        <f t="shared" si="12"/>
        <v>67742</v>
      </c>
      <c r="I130" s="165">
        <f t="shared" si="13"/>
        <v>0.9677428571428571</v>
      </c>
      <c r="J130" s="166" t="s">
        <v>305</v>
      </c>
    </row>
    <row r="131" spans="1:10" s="58" customFormat="1" ht="63.75" customHeight="1">
      <c r="A131" s="159" t="s">
        <v>120</v>
      </c>
      <c r="B131" s="160" t="s">
        <v>176</v>
      </c>
      <c r="C131" s="161">
        <v>100000</v>
      </c>
      <c r="D131" s="162">
        <v>0</v>
      </c>
      <c r="E131" s="163">
        <v>0</v>
      </c>
      <c r="F131" s="164">
        <v>61820</v>
      </c>
      <c r="G131" s="162">
        <v>396</v>
      </c>
      <c r="H131" s="164">
        <f t="shared" si="12"/>
        <v>62216</v>
      </c>
      <c r="I131" s="165">
        <f t="shared" si="13"/>
        <v>0.62216</v>
      </c>
      <c r="J131" s="166" t="s">
        <v>262</v>
      </c>
    </row>
    <row r="132" spans="1:10" s="17" customFormat="1" ht="30" customHeight="1">
      <c r="A132" s="204" t="s">
        <v>15</v>
      </c>
      <c r="B132" s="205"/>
      <c r="C132" s="47">
        <f aca="true" t="shared" si="14" ref="C132:H132">SUM(C106:C131)</f>
        <v>166643000</v>
      </c>
      <c r="D132" s="47">
        <f t="shared" si="14"/>
        <v>3180860</v>
      </c>
      <c r="E132" s="47">
        <f t="shared" si="14"/>
        <v>23163818</v>
      </c>
      <c r="F132" s="47">
        <f t="shared" si="14"/>
        <v>7181745</v>
      </c>
      <c r="G132" s="47">
        <f t="shared" si="14"/>
        <v>89068083</v>
      </c>
      <c r="H132" s="47">
        <f t="shared" si="14"/>
        <v>122594506</v>
      </c>
      <c r="I132" s="72">
        <f>H132/C132</f>
        <v>0.7356715013531921</v>
      </c>
      <c r="J132" s="57"/>
    </row>
    <row r="133" spans="1:10" ht="31.5" customHeight="1">
      <c r="A133" s="202" t="s">
        <v>19</v>
      </c>
      <c r="B133" s="220"/>
      <c r="C133" s="10"/>
      <c r="D133" s="10"/>
      <c r="E133" s="22"/>
      <c r="F133" s="9"/>
      <c r="G133" s="9"/>
      <c r="H133" s="23"/>
      <c r="I133" s="10"/>
      <c r="J133" s="41"/>
    </row>
    <row r="134" spans="1:10" s="59" customFormat="1" ht="50.25" customHeight="1">
      <c r="A134" s="43" t="s">
        <v>39</v>
      </c>
      <c r="B134" s="60" t="s">
        <v>226</v>
      </c>
      <c r="C134" s="61">
        <v>10000</v>
      </c>
      <c r="D134" s="61">
        <v>0</v>
      </c>
      <c r="E134" s="61">
        <v>900</v>
      </c>
      <c r="F134" s="61">
        <v>0</v>
      </c>
      <c r="G134" s="61">
        <v>8000</v>
      </c>
      <c r="H134" s="61">
        <f>SUM(D134:G134)</f>
        <v>8900</v>
      </c>
      <c r="I134" s="62">
        <f>H134/C134</f>
        <v>0.89</v>
      </c>
      <c r="J134" s="63" t="s">
        <v>331</v>
      </c>
    </row>
    <row r="135" spans="1:10" s="59" customFormat="1" ht="75" customHeight="1">
      <c r="A135" s="43" t="s">
        <v>177</v>
      </c>
      <c r="B135" s="60" t="s">
        <v>227</v>
      </c>
      <c r="C135" s="61">
        <v>50000</v>
      </c>
      <c r="D135" s="61">
        <v>0</v>
      </c>
      <c r="E135" s="61">
        <v>0</v>
      </c>
      <c r="F135" s="61">
        <v>0</v>
      </c>
      <c r="G135" s="61">
        <v>30000</v>
      </c>
      <c r="H135" s="61">
        <f aca="true" t="shared" si="15" ref="H135:H179">SUM(D135:G135)</f>
        <v>30000</v>
      </c>
      <c r="I135" s="62">
        <f aca="true" t="shared" si="16" ref="I135:I179">H135/C135</f>
        <v>0.6</v>
      </c>
      <c r="J135" s="63" t="s">
        <v>331</v>
      </c>
    </row>
    <row r="136" spans="1:10" s="59" customFormat="1" ht="61.5" customHeight="1">
      <c r="A136" s="43" t="s">
        <v>43</v>
      </c>
      <c r="B136" s="60" t="s">
        <v>228</v>
      </c>
      <c r="C136" s="61">
        <v>215000</v>
      </c>
      <c r="D136" s="61">
        <v>0</v>
      </c>
      <c r="E136" s="61">
        <v>0</v>
      </c>
      <c r="F136" s="61">
        <v>0</v>
      </c>
      <c r="G136" s="61">
        <v>0</v>
      </c>
      <c r="H136" s="61">
        <f t="shared" si="15"/>
        <v>0</v>
      </c>
      <c r="I136" s="62">
        <f t="shared" si="16"/>
        <v>0</v>
      </c>
      <c r="J136" s="63" t="s">
        <v>262</v>
      </c>
    </row>
    <row r="137" spans="1:10" s="59" customFormat="1" ht="74.25" customHeight="1">
      <c r="A137" s="43" t="s">
        <v>44</v>
      </c>
      <c r="B137" s="60" t="s">
        <v>229</v>
      </c>
      <c r="C137" s="61">
        <v>2310000</v>
      </c>
      <c r="D137" s="61">
        <v>0</v>
      </c>
      <c r="E137" s="61">
        <v>0</v>
      </c>
      <c r="F137" s="61">
        <v>184298</v>
      </c>
      <c r="G137" s="61">
        <v>1723466</v>
      </c>
      <c r="H137" s="61">
        <f t="shared" si="15"/>
        <v>1907764</v>
      </c>
      <c r="I137" s="62">
        <f t="shared" si="16"/>
        <v>0.8258718614718614</v>
      </c>
      <c r="J137" s="63" t="s">
        <v>300</v>
      </c>
    </row>
    <row r="138" spans="1:10" s="59" customFormat="1" ht="47.25" customHeight="1">
      <c r="A138" s="43" t="s">
        <v>45</v>
      </c>
      <c r="B138" s="60" t="s">
        <v>230</v>
      </c>
      <c r="C138" s="61">
        <v>1238000</v>
      </c>
      <c r="D138" s="61">
        <v>27195</v>
      </c>
      <c r="E138" s="61">
        <v>74055</v>
      </c>
      <c r="F138" s="61">
        <v>4200</v>
      </c>
      <c r="G138" s="61">
        <v>991053</v>
      </c>
      <c r="H138" s="61">
        <f t="shared" si="15"/>
        <v>1096503</v>
      </c>
      <c r="I138" s="62">
        <f t="shared" si="16"/>
        <v>0.8857051696284329</v>
      </c>
      <c r="J138" s="63" t="s">
        <v>332</v>
      </c>
    </row>
    <row r="139" spans="1:10" s="59" customFormat="1" ht="64.5" customHeight="1">
      <c r="A139" s="43" t="s">
        <v>46</v>
      </c>
      <c r="B139" s="60" t="s">
        <v>231</v>
      </c>
      <c r="C139" s="61">
        <v>3520000</v>
      </c>
      <c r="D139" s="61">
        <v>15050</v>
      </c>
      <c r="E139" s="61">
        <v>345982</v>
      </c>
      <c r="F139" s="61">
        <v>48351</v>
      </c>
      <c r="G139" s="61">
        <v>2771373</v>
      </c>
      <c r="H139" s="61">
        <f t="shared" si="15"/>
        <v>3180756</v>
      </c>
      <c r="I139" s="62">
        <f t="shared" si="16"/>
        <v>0.9036238636363636</v>
      </c>
      <c r="J139" s="63" t="s">
        <v>332</v>
      </c>
    </row>
    <row r="140" spans="1:10" s="59" customFormat="1" ht="104.25" customHeight="1">
      <c r="A140" s="43" t="s">
        <v>47</v>
      </c>
      <c r="B140" s="60" t="s">
        <v>224</v>
      </c>
      <c r="C140" s="61">
        <v>500000</v>
      </c>
      <c r="D140" s="61">
        <v>0</v>
      </c>
      <c r="E140" s="61">
        <v>131150</v>
      </c>
      <c r="F140" s="61">
        <v>96300</v>
      </c>
      <c r="G140" s="61">
        <v>362504</v>
      </c>
      <c r="H140" s="61">
        <f t="shared" si="15"/>
        <v>589954</v>
      </c>
      <c r="I140" s="62">
        <f t="shared" si="16"/>
        <v>1.179908</v>
      </c>
      <c r="J140" s="63" t="s">
        <v>333</v>
      </c>
    </row>
    <row r="141" spans="1:10" s="59" customFormat="1" ht="50.25" customHeight="1">
      <c r="A141" s="43" t="s">
        <v>48</v>
      </c>
      <c r="B141" s="60" t="s">
        <v>225</v>
      </c>
      <c r="C141" s="61">
        <v>600000</v>
      </c>
      <c r="D141" s="61">
        <v>0</v>
      </c>
      <c r="E141" s="61">
        <v>0</v>
      </c>
      <c r="F141" s="61">
        <v>108445</v>
      </c>
      <c r="G141" s="61">
        <v>149000</v>
      </c>
      <c r="H141" s="61">
        <f t="shared" si="15"/>
        <v>257445</v>
      </c>
      <c r="I141" s="62">
        <f t="shared" si="16"/>
        <v>0.429075</v>
      </c>
      <c r="J141" s="63" t="s">
        <v>334</v>
      </c>
    </row>
    <row r="142" spans="1:10" s="59" customFormat="1" ht="60" customHeight="1">
      <c r="A142" s="43" t="s">
        <v>54</v>
      </c>
      <c r="B142" s="60" t="s">
        <v>223</v>
      </c>
      <c r="C142" s="61">
        <v>30000</v>
      </c>
      <c r="D142" s="61">
        <v>0</v>
      </c>
      <c r="E142" s="61">
        <v>30000</v>
      </c>
      <c r="F142" s="61">
        <v>0</v>
      </c>
      <c r="G142" s="61">
        <v>221500</v>
      </c>
      <c r="H142" s="61">
        <f t="shared" si="15"/>
        <v>251500</v>
      </c>
      <c r="I142" s="62">
        <f t="shared" si="16"/>
        <v>8.383333333333333</v>
      </c>
      <c r="J142" s="63" t="s">
        <v>333</v>
      </c>
    </row>
    <row r="143" spans="1:10" s="59" customFormat="1" ht="66" customHeight="1">
      <c r="A143" s="51" t="s">
        <v>68</v>
      </c>
      <c r="B143" s="64" t="s">
        <v>218</v>
      </c>
      <c r="C143" s="65">
        <v>45000000</v>
      </c>
      <c r="D143" s="65">
        <v>5736001</v>
      </c>
      <c r="E143" s="65">
        <v>3598483</v>
      </c>
      <c r="F143" s="65">
        <v>15202128</v>
      </c>
      <c r="G143" s="65">
        <v>26009253</v>
      </c>
      <c r="H143" s="65">
        <f t="shared" si="15"/>
        <v>50545865</v>
      </c>
      <c r="I143" s="66">
        <f t="shared" si="16"/>
        <v>1.1232414444444445</v>
      </c>
      <c r="J143" s="67" t="s">
        <v>333</v>
      </c>
    </row>
    <row r="144" spans="1:10" s="59" customFormat="1" ht="60.75" customHeight="1">
      <c r="A144" s="52" t="s">
        <v>69</v>
      </c>
      <c r="B144" s="68" t="s">
        <v>219</v>
      </c>
      <c r="C144" s="69">
        <v>1000000</v>
      </c>
      <c r="D144" s="69">
        <v>20000</v>
      </c>
      <c r="E144" s="69">
        <v>60000</v>
      </c>
      <c r="F144" s="69">
        <v>54800</v>
      </c>
      <c r="G144" s="69">
        <v>491345</v>
      </c>
      <c r="H144" s="69">
        <f t="shared" si="15"/>
        <v>626145</v>
      </c>
      <c r="I144" s="70">
        <f t="shared" si="16"/>
        <v>0.626145</v>
      </c>
      <c r="J144" s="71" t="s">
        <v>335</v>
      </c>
    </row>
    <row r="145" spans="1:10" s="59" customFormat="1" ht="90" customHeight="1">
      <c r="A145" s="43" t="s">
        <v>70</v>
      </c>
      <c r="B145" s="60" t="s">
        <v>220</v>
      </c>
      <c r="C145" s="61">
        <v>7000000</v>
      </c>
      <c r="D145" s="61">
        <v>0</v>
      </c>
      <c r="E145" s="61">
        <v>1251000</v>
      </c>
      <c r="F145" s="61">
        <v>4082580</v>
      </c>
      <c r="G145" s="61">
        <v>0</v>
      </c>
      <c r="H145" s="61">
        <f t="shared" si="15"/>
        <v>5333580</v>
      </c>
      <c r="I145" s="62">
        <f t="shared" si="16"/>
        <v>0.76194</v>
      </c>
      <c r="J145" s="63" t="s">
        <v>335</v>
      </c>
    </row>
    <row r="146" spans="1:10" s="59" customFormat="1" ht="63" customHeight="1">
      <c r="A146" s="43" t="s">
        <v>71</v>
      </c>
      <c r="B146" s="60" t="s">
        <v>221</v>
      </c>
      <c r="C146" s="61">
        <v>300000</v>
      </c>
      <c r="D146" s="61">
        <v>52000</v>
      </c>
      <c r="E146" s="61">
        <v>120000</v>
      </c>
      <c r="F146" s="61">
        <v>0</v>
      </c>
      <c r="G146" s="61">
        <v>92000</v>
      </c>
      <c r="H146" s="61">
        <f t="shared" si="15"/>
        <v>264000</v>
      </c>
      <c r="I146" s="62">
        <f t="shared" si="16"/>
        <v>0.88</v>
      </c>
      <c r="J146" s="63" t="s">
        <v>335</v>
      </c>
    </row>
    <row r="147" spans="1:10" s="59" customFormat="1" ht="61.5" customHeight="1">
      <c r="A147" s="43" t="s">
        <v>108</v>
      </c>
      <c r="B147" s="60" t="s">
        <v>222</v>
      </c>
      <c r="C147" s="61">
        <v>25000</v>
      </c>
      <c r="D147" s="61">
        <v>0</v>
      </c>
      <c r="E147" s="61">
        <v>525</v>
      </c>
      <c r="F147" s="61">
        <v>5466</v>
      </c>
      <c r="G147" s="61">
        <v>18935</v>
      </c>
      <c r="H147" s="61">
        <f t="shared" si="15"/>
        <v>24926</v>
      </c>
      <c r="I147" s="62">
        <f t="shared" si="16"/>
        <v>0.99704</v>
      </c>
      <c r="J147" s="63" t="s">
        <v>335</v>
      </c>
    </row>
    <row r="148" spans="1:10" s="59" customFormat="1" ht="69.75" customHeight="1">
      <c r="A148" s="43" t="s">
        <v>109</v>
      </c>
      <c r="B148" s="60" t="s">
        <v>216</v>
      </c>
      <c r="C148" s="61">
        <v>25000</v>
      </c>
      <c r="D148" s="61">
        <v>0</v>
      </c>
      <c r="E148" s="61">
        <v>0</v>
      </c>
      <c r="F148" s="59">
        <v>0</v>
      </c>
      <c r="G148" s="61">
        <v>24500</v>
      </c>
      <c r="H148" s="61">
        <f t="shared" si="15"/>
        <v>24500</v>
      </c>
      <c r="I148" s="62">
        <f t="shared" si="16"/>
        <v>0.98</v>
      </c>
      <c r="J148" s="63" t="s">
        <v>335</v>
      </c>
    </row>
    <row r="149" spans="1:10" s="59" customFormat="1" ht="57.75" customHeight="1">
      <c r="A149" s="43" t="s">
        <v>110</v>
      </c>
      <c r="B149" s="60" t="s">
        <v>217</v>
      </c>
      <c r="C149" s="61">
        <v>177000</v>
      </c>
      <c r="D149" s="61">
        <v>47810</v>
      </c>
      <c r="E149" s="61">
        <v>48664</v>
      </c>
      <c r="F149" s="61">
        <v>0</v>
      </c>
      <c r="G149" s="61">
        <v>95765</v>
      </c>
      <c r="H149" s="61">
        <f t="shared" si="15"/>
        <v>192239</v>
      </c>
      <c r="I149" s="62">
        <f t="shared" si="16"/>
        <v>1.0860960451977402</v>
      </c>
      <c r="J149" s="63" t="s">
        <v>333</v>
      </c>
    </row>
    <row r="150" spans="1:10" s="59" customFormat="1" ht="91.5" customHeight="1">
      <c r="A150" s="43" t="s">
        <v>111</v>
      </c>
      <c r="B150" s="60" t="s">
        <v>178</v>
      </c>
      <c r="C150" s="61">
        <v>100000</v>
      </c>
      <c r="D150" s="61">
        <v>0</v>
      </c>
      <c r="E150" s="61">
        <v>0</v>
      </c>
      <c r="F150" s="61">
        <v>0</v>
      </c>
      <c r="G150" s="61">
        <v>0</v>
      </c>
      <c r="H150" s="61">
        <f t="shared" si="15"/>
        <v>0</v>
      </c>
      <c r="I150" s="62">
        <f t="shared" si="16"/>
        <v>0</v>
      </c>
      <c r="J150" s="63" t="s">
        <v>315</v>
      </c>
    </row>
    <row r="151" spans="1:10" s="59" customFormat="1" ht="45.75" customHeight="1">
      <c r="A151" s="43" t="s">
        <v>112</v>
      </c>
      <c r="B151" s="60" t="s">
        <v>179</v>
      </c>
      <c r="C151" s="61">
        <v>698000</v>
      </c>
      <c r="D151" s="61">
        <v>69269</v>
      </c>
      <c r="E151" s="61">
        <v>65549</v>
      </c>
      <c r="F151" s="61">
        <v>246600</v>
      </c>
      <c r="G151" s="61">
        <v>239283</v>
      </c>
      <c r="H151" s="61">
        <f t="shared" si="15"/>
        <v>620701</v>
      </c>
      <c r="I151" s="62">
        <f t="shared" si="16"/>
        <v>0.889256446991404</v>
      </c>
      <c r="J151" s="63" t="s">
        <v>316</v>
      </c>
    </row>
    <row r="152" spans="1:10" s="59" customFormat="1" ht="51.75" customHeight="1">
      <c r="A152" s="43" t="s">
        <v>113</v>
      </c>
      <c r="B152" s="60" t="s">
        <v>180</v>
      </c>
      <c r="C152" s="61">
        <v>576000</v>
      </c>
      <c r="D152" s="61">
        <v>1789</v>
      </c>
      <c r="E152" s="61">
        <v>403761</v>
      </c>
      <c r="F152" s="61">
        <v>139062</v>
      </c>
      <c r="G152" s="61">
        <v>-201289</v>
      </c>
      <c r="H152" s="61">
        <f t="shared" si="15"/>
        <v>343323</v>
      </c>
      <c r="I152" s="62">
        <f t="shared" si="16"/>
        <v>0.596046875</v>
      </c>
      <c r="J152" s="63" t="s">
        <v>317</v>
      </c>
    </row>
    <row r="153" spans="1:10" s="59" customFormat="1" ht="62.25" customHeight="1">
      <c r="A153" s="43" t="s">
        <v>114</v>
      </c>
      <c r="B153" s="60" t="s">
        <v>181</v>
      </c>
      <c r="C153" s="61">
        <v>300000</v>
      </c>
      <c r="D153" s="61">
        <v>1210</v>
      </c>
      <c r="E153" s="61">
        <v>18300</v>
      </c>
      <c r="F153" s="61">
        <v>209160</v>
      </c>
      <c r="G153" s="61">
        <v>65200</v>
      </c>
      <c r="H153" s="61">
        <f t="shared" si="15"/>
        <v>293870</v>
      </c>
      <c r="I153" s="62">
        <f t="shared" si="16"/>
        <v>0.9795666666666667</v>
      </c>
      <c r="J153" s="63" t="s">
        <v>318</v>
      </c>
    </row>
    <row r="154" spans="1:10" s="59" customFormat="1" ht="47.25" customHeight="1">
      <c r="A154" s="43" t="s">
        <v>115</v>
      </c>
      <c r="B154" s="60" t="s">
        <v>190</v>
      </c>
      <c r="C154" s="61">
        <v>2500000</v>
      </c>
      <c r="D154" s="61">
        <v>0</v>
      </c>
      <c r="E154" s="61">
        <v>339691</v>
      </c>
      <c r="F154" s="61">
        <v>718767</v>
      </c>
      <c r="G154" s="61">
        <v>959303</v>
      </c>
      <c r="H154" s="61">
        <f t="shared" si="15"/>
        <v>2017761</v>
      </c>
      <c r="I154" s="62">
        <f t="shared" si="16"/>
        <v>0.8071044</v>
      </c>
      <c r="J154" s="63" t="s">
        <v>316</v>
      </c>
    </row>
    <row r="155" spans="1:10" s="59" customFormat="1" ht="88.5" customHeight="1">
      <c r="A155" s="43" t="s">
        <v>116</v>
      </c>
      <c r="B155" s="60" t="s">
        <v>182</v>
      </c>
      <c r="C155" s="61">
        <v>3250000</v>
      </c>
      <c r="D155" s="61">
        <v>67990</v>
      </c>
      <c r="E155" s="61">
        <v>150844</v>
      </c>
      <c r="F155" s="61">
        <v>111126</v>
      </c>
      <c r="G155" s="61">
        <v>277353</v>
      </c>
      <c r="H155" s="61">
        <f t="shared" si="15"/>
        <v>607313</v>
      </c>
      <c r="I155" s="62">
        <f t="shared" si="16"/>
        <v>0.18686553846153847</v>
      </c>
      <c r="J155" s="63" t="s">
        <v>319</v>
      </c>
    </row>
    <row r="156" spans="1:10" s="59" customFormat="1" ht="110.25" customHeight="1">
      <c r="A156" s="43" t="s">
        <v>117</v>
      </c>
      <c r="B156" s="60" t="s">
        <v>183</v>
      </c>
      <c r="C156" s="61">
        <v>18830000</v>
      </c>
      <c r="D156" s="61">
        <v>1089525</v>
      </c>
      <c r="E156" s="61">
        <v>1891652</v>
      </c>
      <c r="F156" s="61">
        <v>2803923</v>
      </c>
      <c r="G156" s="61">
        <v>5455184</v>
      </c>
      <c r="H156" s="61">
        <f t="shared" si="15"/>
        <v>11240284</v>
      </c>
      <c r="I156" s="62">
        <f t="shared" si="16"/>
        <v>0.5969348911311737</v>
      </c>
      <c r="J156" s="63" t="s">
        <v>320</v>
      </c>
    </row>
    <row r="157" spans="1:10" s="59" customFormat="1" ht="63.75" customHeight="1">
      <c r="A157" s="43" t="s">
        <v>118</v>
      </c>
      <c r="B157" s="60" t="s">
        <v>184</v>
      </c>
      <c r="C157" s="61">
        <v>1116000</v>
      </c>
      <c r="D157" s="61">
        <v>4608</v>
      </c>
      <c r="E157" s="61">
        <v>300194</v>
      </c>
      <c r="F157" s="61">
        <v>262934</v>
      </c>
      <c r="G157" s="61">
        <v>546994</v>
      </c>
      <c r="H157" s="61">
        <f t="shared" si="15"/>
        <v>1114730</v>
      </c>
      <c r="I157" s="62">
        <f t="shared" si="16"/>
        <v>0.9988620071684587</v>
      </c>
      <c r="J157" s="63" t="s">
        <v>321</v>
      </c>
    </row>
    <row r="158" spans="1:10" s="59" customFormat="1" ht="83.25" customHeight="1">
      <c r="A158" s="51" t="s">
        <v>119</v>
      </c>
      <c r="B158" s="64" t="s">
        <v>185</v>
      </c>
      <c r="C158" s="65">
        <v>1800000</v>
      </c>
      <c r="D158" s="65">
        <v>103354</v>
      </c>
      <c r="E158" s="65">
        <v>377583</v>
      </c>
      <c r="F158" s="65">
        <v>452332</v>
      </c>
      <c r="G158" s="65">
        <v>593667</v>
      </c>
      <c r="H158" s="65">
        <f t="shared" si="15"/>
        <v>1526936</v>
      </c>
      <c r="I158" s="66">
        <f t="shared" si="16"/>
        <v>0.8482977777777778</v>
      </c>
      <c r="J158" s="67" t="s">
        <v>322</v>
      </c>
    </row>
    <row r="159" spans="1:10" s="59" customFormat="1" ht="64.5" customHeight="1">
      <c r="A159" s="52" t="s">
        <v>120</v>
      </c>
      <c r="B159" s="68" t="s">
        <v>186</v>
      </c>
      <c r="C159" s="69">
        <v>594000</v>
      </c>
      <c r="D159" s="69">
        <v>134631</v>
      </c>
      <c r="E159" s="69">
        <v>140082</v>
      </c>
      <c r="F159" s="69">
        <v>238952</v>
      </c>
      <c r="G159" s="69">
        <v>80065</v>
      </c>
      <c r="H159" s="69">
        <f t="shared" si="15"/>
        <v>593730</v>
      </c>
      <c r="I159" s="70">
        <f t="shared" si="16"/>
        <v>0.9995454545454545</v>
      </c>
      <c r="J159" s="71" t="s">
        <v>321</v>
      </c>
    </row>
    <row r="160" spans="1:10" s="59" customFormat="1" ht="63.75" customHeight="1">
      <c r="A160" s="43" t="s">
        <v>121</v>
      </c>
      <c r="B160" s="60" t="s">
        <v>187</v>
      </c>
      <c r="C160" s="61">
        <v>700000</v>
      </c>
      <c r="D160" s="61">
        <v>101282</v>
      </c>
      <c r="E160" s="61">
        <v>109106</v>
      </c>
      <c r="F160" s="61">
        <v>93000</v>
      </c>
      <c r="G160" s="61">
        <v>136293</v>
      </c>
      <c r="H160" s="61">
        <f t="shared" si="15"/>
        <v>439681</v>
      </c>
      <c r="I160" s="62">
        <f t="shared" si="16"/>
        <v>0.6281157142857143</v>
      </c>
      <c r="J160" s="63" t="s">
        <v>323</v>
      </c>
    </row>
    <row r="161" spans="1:10" s="59" customFormat="1" ht="63" customHeight="1">
      <c r="A161" s="43" t="s">
        <v>122</v>
      </c>
      <c r="B161" s="60" t="s">
        <v>191</v>
      </c>
      <c r="C161" s="61">
        <v>39600000</v>
      </c>
      <c r="D161" s="61">
        <v>5832393</v>
      </c>
      <c r="E161" s="61">
        <v>9098340</v>
      </c>
      <c r="F161" s="61">
        <v>10175892</v>
      </c>
      <c r="G161" s="61">
        <v>15210372</v>
      </c>
      <c r="H161" s="61">
        <f t="shared" si="15"/>
        <v>40316997</v>
      </c>
      <c r="I161" s="62">
        <f t="shared" si="16"/>
        <v>1.0181059848484848</v>
      </c>
      <c r="J161" s="63" t="s">
        <v>324</v>
      </c>
    </row>
    <row r="162" spans="1:10" s="59" customFormat="1" ht="126" customHeight="1">
      <c r="A162" s="43" t="s">
        <v>123</v>
      </c>
      <c r="B162" s="60" t="s">
        <v>188</v>
      </c>
      <c r="C162" s="61">
        <v>1360000</v>
      </c>
      <c r="D162" s="61">
        <v>0</v>
      </c>
      <c r="E162" s="61">
        <v>0</v>
      </c>
      <c r="F162" s="61">
        <v>0</v>
      </c>
      <c r="G162" s="61">
        <v>1116958</v>
      </c>
      <c r="H162" s="61">
        <f t="shared" si="15"/>
        <v>1116958</v>
      </c>
      <c r="I162" s="62">
        <f t="shared" si="16"/>
        <v>0.8212926470588235</v>
      </c>
      <c r="J162" s="63" t="s">
        <v>325</v>
      </c>
    </row>
    <row r="163" spans="1:10" s="59" customFormat="1" ht="94.5" customHeight="1">
      <c r="A163" s="43" t="s">
        <v>124</v>
      </c>
      <c r="B163" s="60" t="s">
        <v>189</v>
      </c>
      <c r="C163" s="61">
        <v>250000</v>
      </c>
      <c r="D163" s="61">
        <v>35708</v>
      </c>
      <c r="E163" s="61">
        <v>19185</v>
      </c>
      <c r="F163" s="61">
        <v>71900</v>
      </c>
      <c r="G163" s="61">
        <v>65546</v>
      </c>
      <c r="H163" s="61">
        <f t="shared" si="15"/>
        <v>192339</v>
      </c>
      <c r="I163" s="62">
        <f t="shared" si="16"/>
        <v>0.769356</v>
      </c>
      <c r="J163" s="63" t="s">
        <v>316</v>
      </c>
    </row>
    <row r="164" spans="1:10" s="59" customFormat="1" ht="231.75" customHeight="1">
      <c r="A164" s="43" t="s">
        <v>125</v>
      </c>
      <c r="B164" s="60" t="s">
        <v>192</v>
      </c>
      <c r="C164" s="61">
        <v>38526000</v>
      </c>
      <c r="D164" s="61">
        <v>1125018</v>
      </c>
      <c r="E164" s="61">
        <v>6292941</v>
      </c>
      <c r="F164" s="61">
        <v>12866336</v>
      </c>
      <c r="G164" s="61">
        <v>15263993</v>
      </c>
      <c r="H164" s="61">
        <f t="shared" si="15"/>
        <v>35548288</v>
      </c>
      <c r="I164" s="62">
        <f t="shared" si="16"/>
        <v>0.9227090276696257</v>
      </c>
      <c r="J164" s="63" t="s">
        <v>308</v>
      </c>
    </row>
    <row r="165" spans="1:10" s="59" customFormat="1" ht="279.75" customHeight="1">
      <c r="A165" s="43" t="s">
        <v>126</v>
      </c>
      <c r="B165" s="60" t="s">
        <v>237</v>
      </c>
      <c r="C165" s="61">
        <v>6198000</v>
      </c>
      <c r="D165" s="61">
        <v>1733455</v>
      </c>
      <c r="E165" s="61">
        <v>183202</v>
      </c>
      <c r="F165" s="61">
        <v>1339598</v>
      </c>
      <c r="G165" s="61">
        <v>2941745</v>
      </c>
      <c r="H165" s="61">
        <f t="shared" si="15"/>
        <v>6198000</v>
      </c>
      <c r="I165" s="62">
        <f t="shared" si="16"/>
        <v>1</v>
      </c>
      <c r="J165" s="63"/>
    </row>
    <row r="166" spans="1:10" s="59" customFormat="1" ht="82.5" customHeight="1">
      <c r="A166" s="51" t="s">
        <v>127</v>
      </c>
      <c r="B166" s="64" t="s">
        <v>193</v>
      </c>
      <c r="C166" s="65">
        <v>2000000</v>
      </c>
      <c r="D166" s="65">
        <v>0</v>
      </c>
      <c r="E166" s="65">
        <v>0</v>
      </c>
      <c r="F166" s="65">
        <v>0</v>
      </c>
      <c r="G166" s="65">
        <v>1400000</v>
      </c>
      <c r="H166" s="65">
        <f t="shared" si="15"/>
        <v>1400000</v>
      </c>
      <c r="I166" s="66">
        <f t="shared" si="16"/>
        <v>0.7</v>
      </c>
      <c r="J166" s="67" t="s">
        <v>309</v>
      </c>
    </row>
    <row r="167" spans="1:10" s="59" customFormat="1" ht="88.5" customHeight="1">
      <c r="A167" s="52" t="s">
        <v>128</v>
      </c>
      <c r="B167" s="68" t="s">
        <v>194</v>
      </c>
      <c r="C167" s="69">
        <v>2166000</v>
      </c>
      <c r="D167" s="69">
        <v>217995</v>
      </c>
      <c r="E167" s="69">
        <v>388279</v>
      </c>
      <c r="F167" s="69">
        <v>426954</v>
      </c>
      <c r="G167" s="69">
        <v>885442</v>
      </c>
      <c r="H167" s="69">
        <f t="shared" si="15"/>
        <v>1918670</v>
      </c>
      <c r="I167" s="70">
        <f t="shared" si="16"/>
        <v>0.8858125577100646</v>
      </c>
      <c r="J167" s="71" t="s">
        <v>310</v>
      </c>
    </row>
    <row r="168" spans="1:10" s="59" customFormat="1" ht="176.25" customHeight="1">
      <c r="A168" s="43" t="s">
        <v>129</v>
      </c>
      <c r="B168" s="60" t="s">
        <v>195</v>
      </c>
      <c r="C168" s="61">
        <v>834000</v>
      </c>
      <c r="D168" s="61">
        <v>36000</v>
      </c>
      <c r="E168" s="61">
        <v>172588</v>
      </c>
      <c r="F168" s="61">
        <v>309108</v>
      </c>
      <c r="G168" s="61">
        <v>111583</v>
      </c>
      <c r="H168" s="61">
        <f t="shared" si="15"/>
        <v>629279</v>
      </c>
      <c r="I168" s="62">
        <f t="shared" si="16"/>
        <v>0.754531175059952</v>
      </c>
      <c r="J168" s="63" t="s">
        <v>311</v>
      </c>
    </row>
    <row r="169" spans="1:10" s="59" customFormat="1" ht="246" customHeight="1">
      <c r="A169" s="43" t="s">
        <v>130</v>
      </c>
      <c r="B169" s="60" t="s">
        <v>238</v>
      </c>
      <c r="C169" s="61">
        <v>1618000</v>
      </c>
      <c r="D169" s="61">
        <v>0</v>
      </c>
      <c r="E169" s="61">
        <v>89182</v>
      </c>
      <c r="F169" s="61">
        <v>75060</v>
      </c>
      <c r="G169" s="61">
        <v>834218</v>
      </c>
      <c r="H169" s="61">
        <f t="shared" si="15"/>
        <v>998460</v>
      </c>
      <c r="I169" s="62">
        <f t="shared" si="16"/>
        <v>0.6170951792336218</v>
      </c>
      <c r="J169" s="63" t="s">
        <v>312</v>
      </c>
    </row>
    <row r="170" spans="1:10" s="59" customFormat="1" ht="99" customHeight="1">
      <c r="A170" s="43" t="s">
        <v>131</v>
      </c>
      <c r="B170" s="60" t="s">
        <v>197</v>
      </c>
      <c r="C170" s="61">
        <v>1430000</v>
      </c>
      <c r="D170" s="61">
        <v>294900</v>
      </c>
      <c r="E170" s="61">
        <v>545700</v>
      </c>
      <c r="F170" s="61">
        <v>132926</v>
      </c>
      <c r="G170" s="61">
        <v>392107</v>
      </c>
      <c r="H170" s="61">
        <f t="shared" si="15"/>
        <v>1365633</v>
      </c>
      <c r="I170" s="62">
        <f t="shared" si="16"/>
        <v>0.9549881118881118</v>
      </c>
      <c r="J170" s="63" t="s">
        <v>313</v>
      </c>
    </row>
    <row r="171" spans="1:10" s="59" customFormat="1" ht="309.75" customHeight="1">
      <c r="A171" s="43" t="s">
        <v>205</v>
      </c>
      <c r="B171" s="60" t="s">
        <v>239</v>
      </c>
      <c r="C171" s="61">
        <v>4451000</v>
      </c>
      <c r="D171" s="61">
        <v>0</v>
      </c>
      <c r="E171" s="61">
        <v>548000</v>
      </c>
      <c r="F171" s="61">
        <v>703000</v>
      </c>
      <c r="G171" s="61">
        <v>1822500</v>
      </c>
      <c r="H171" s="61">
        <f t="shared" si="15"/>
        <v>3073500</v>
      </c>
      <c r="I171" s="62">
        <f t="shared" si="16"/>
        <v>0.6905189844978656</v>
      </c>
      <c r="J171" s="63" t="s">
        <v>314</v>
      </c>
    </row>
    <row r="172" spans="1:10" s="59" customFormat="1" ht="77.25" customHeight="1">
      <c r="A172" s="43" t="s">
        <v>206</v>
      </c>
      <c r="B172" s="60" t="s">
        <v>196</v>
      </c>
      <c r="C172" s="61">
        <v>1058000</v>
      </c>
      <c r="D172" s="61">
        <v>106774</v>
      </c>
      <c r="E172" s="61">
        <v>412055</v>
      </c>
      <c r="F172" s="61">
        <v>362934</v>
      </c>
      <c r="G172" s="61">
        <v>176237</v>
      </c>
      <c r="H172" s="61">
        <f t="shared" si="15"/>
        <v>1058000</v>
      </c>
      <c r="I172" s="62">
        <f t="shared" si="16"/>
        <v>1</v>
      </c>
      <c r="J172" s="63"/>
    </row>
    <row r="173" spans="1:10" s="59" customFormat="1" ht="45.75" customHeight="1">
      <c r="A173" s="51" t="s">
        <v>207</v>
      </c>
      <c r="B173" s="64" t="s">
        <v>198</v>
      </c>
      <c r="C173" s="65">
        <v>11084000</v>
      </c>
      <c r="D173" s="65">
        <v>2833744</v>
      </c>
      <c r="E173" s="65">
        <v>2144675</v>
      </c>
      <c r="F173" s="65">
        <v>2169617</v>
      </c>
      <c r="G173" s="65">
        <v>2491450</v>
      </c>
      <c r="H173" s="65">
        <f t="shared" si="15"/>
        <v>9639486</v>
      </c>
      <c r="I173" s="66">
        <f t="shared" si="16"/>
        <v>0.8696757488271382</v>
      </c>
      <c r="J173" s="67" t="s">
        <v>328</v>
      </c>
    </row>
    <row r="174" spans="1:10" s="59" customFormat="1" ht="43.5" customHeight="1">
      <c r="A174" s="43" t="s">
        <v>208</v>
      </c>
      <c r="B174" s="60" t="s">
        <v>199</v>
      </c>
      <c r="C174" s="61">
        <v>258000</v>
      </c>
      <c r="D174" s="61">
        <v>10000</v>
      </c>
      <c r="E174" s="61">
        <v>12392</v>
      </c>
      <c r="F174" s="61">
        <v>19574</v>
      </c>
      <c r="G174" s="61">
        <v>97655</v>
      </c>
      <c r="H174" s="61">
        <f t="shared" si="15"/>
        <v>139621</v>
      </c>
      <c r="I174" s="62">
        <f t="shared" si="16"/>
        <v>0.5411666666666667</v>
      </c>
      <c r="J174" s="63" t="s">
        <v>329</v>
      </c>
    </row>
    <row r="175" spans="1:10" s="59" customFormat="1" ht="44.25" customHeight="1">
      <c r="A175" s="43" t="s">
        <v>209</v>
      </c>
      <c r="B175" s="60" t="s">
        <v>200</v>
      </c>
      <c r="C175" s="61">
        <v>70000</v>
      </c>
      <c r="D175" s="61">
        <v>1150</v>
      </c>
      <c r="E175" s="61">
        <v>3182</v>
      </c>
      <c r="F175" s="61">
        <v>9080</v>
      </c>
      <c r="G175" s="61">
        <v>18043</v>
      </c>
      <c r="H175" s="61">
        <f t="shared" si="15"/>
        <v>31455</v>
      </c>
      <c r="I175" s="62">
        <f t="shared" si="16"/>
        <v>0.44935714285714284</v>
      </c>
      <c r="J175" s="63" t="s">
        <v>329</v>
      </c>
    </row>
    <row r="176" spans="1:10" s="59" customFormat="1" ht="45.75" customHeight="1">
      <c r="A176" s="43" t="s">
        <v>210</v>
      </c>
      <c r="B176" s="60" t="s">
        <v>201</v>
      </c>
      <c r="C176" s="61">
        <v>19000</v>
      </c>
      <c r="D176" s="61">
        <v>0</v>
      </c>
      <c r="E176" s="61">
        <v>0</v>
      </c>
      <c r="F176" s="61">
        <v>0</v>
      </c>
      <c r="G176" s="61">
        <v>7875</v>
      </c>
      <c r="H176" s="61">
        <f t="shared" si="15"/>
        <v>7875</v>
      </c>
      <c r="I176" s="62">
        <f t="shared" si="16"/>
        <v>0.4144736842105263</v>
      </c>
      <c r="J176" s="63" t="s">
        <v>329</v>
      </c>
    </row>
    <row r="177" spans="1:10" s="59" customFormat="1" ht="57.75" customHeight="1">
      <c r="A177" s="43" t="s">
        <v>211</v>
      </c>
      <c r="B177" s="60" t="s">
        <v>202</v>
      </c>
      <c r="C177" s="61">
        <v>713000</v>
      </c>
      <c r="D177" s="61">
        <v>163758</v>
      </c>
      <c r="E177" s="61">
        <v>155752</v>
      </c>
      <c r="F177" s="61">
        <v>160196</v>
      </c>
      <c r="G177" s="61">
        <v>218850</v>
      </c>
      <c r="H177" s="61">
        <f t="shared" si="15"/>
        <v>698556</v>
      </c>
      <c r="I177" s="62">
        <f t="shared" si="16"/>
        <v>0.979741935483871</v>
      </c>
      <c r="J177" s="63" t="s">
        <v>326</v>
      </c>
    </row>
    <row r="178" spans="1:10" s="59" customFormat="1" ht="86.25" customHeight="1">
      <c r="A178" s="43" t="s">
        <v>212</v>
      </c>
      <c r="B178" s="60" t="s">
        <v>203</v>
      </c>
      <c r="C178" s="61">
        <v>60000</v>
      </c>
      <c r="D178" s="61">
        <v>0</v>
      </c>
      <c r="E178" s="61">
        <v>2000</v>
      </c>
      <c r="F178" s="61">
        <v>18000</v>
      </c>
      <c r="G178" s="61">
        <v>19200</v>
      </c>
      <c r="H178" s="61">
        <f t="shared" si="15"/>
        <v>39200</v>
      </c>
      <c r="I178" s="62">
        <f t="shared" si="16"/>
        <v>0.6533333333333333</v>
      </c>
      <c r="J178" s="63" t="s">
        <v>327</v>
      </c>
    </row>
    <row r="179" spans="1:10" s="59" customFormat="1" ht="59.25" customHeight="1">
      <c r="A179" s="43" t="s">
        <v>213</v>
      </c>
      <c r="B179" s="60" t="s">
        <v>204</v>
      </c>
      <c r="C179" s="61">
        <v>581000</v>
      </c>
      <c r="D179" s="61">
        <v>23610</v>
      </c>
      <c r="E179" s="61">
        <v>104404</v>
      </c>
      <c r="F179" s="61">
        <v>56466</v>
      </c>
      <c r="G179" s="61">
        <v>258707</v>
      </c>
      <c r="H179" s="61">
        <f t="shared" si="15"/>
        <v>443187</v>
      </c>
      <c r="I179" s="62">
        <f t="shared" si="16"/>
        <v>0.7628003442340792</v>
      </c>
      <c r="J179" s="63" t="s">
        <v>330</v>
      </c>
    </row>
    <row r="180" spans="1:10" ht="29.25" customHeight="1">
      <c r="A180" s="204" t="s">
        <v>6</v>
      </c>
      <c r="B180" s="219"/>
      <c r="C180" s="38">
        <f aca="true" t="shared" si="17" ref="C180:H180">SUM(C134:C179)</f>
        <v>204740000</v>
      </c>
      <c r="D180" s="38">
        <f t="shared" si="17"/>
        <v>19886219</v>
      </c>
      <c r="E180" s="38">
        <f t="shared" si="17"/>
        <v>29629398</v>
      </c>
      <c r="F180" s="38">
        <f t="shared" si="17"/>
        <v>53959065</v>
      </c>
      <c r="G180" s="38">
        <f t="shared" si="17"/>
        <v>84473228</v>
      </c>
      <c r="H180" s="38">
        <f t="shared" si="17"/>
        <v>187947910</v>
      </c>
      <c r="I180" s="35">
        <f>H180/C180</f>
        <v>0.9179833447299013</v>
      </c>
      <c r="J180" s="39"/>
    </row>
    <row r="181" spans="1:10" ht="36" customHeight="1">
      <c r="A181" s="217" t="s">
        <v>31</v>
      </c>
      <c r="B181" s="218"/>
      <c r="C181" s="32">
        <f aca="true" t="shared" si="18" ref="C181:H181">C30+C41+C80+C104+C132+C180</f>
        <v>1185750200</v>
      </c>
      <c r="D181" s="32">
        <f t="shared" si="18"/>
        <v>260121569</v>
      </c>
      <c r="E181" s="32">
        <f t="shared" si="18"/>
        <v>205195058</v>
      </c>
      <c r="F181" s="32">
        <f t="shared" si="18"/>
        <v>177329458</v>
      </c>
      <c r="G181" s="32">
        <f t="shared" si="18"/>
        <v>384581616</v>
      </c>
      <c r="H181" s="33">
        <f t="shared" si="18"/>
        <v>1027227701</v>
      </c>
      <c r="I181" s="34">
        <f>H181/C181</f>
        <v>0.8663103754905545</v>
      </c>
      <c r="J181" s="42"/>
    </row>
    <row r="182" spans="1:10" ht="18.75" customHeight="1">
      <c r="A182" s="11"/>
      <c r="B182" s="11"/>
      <c r="C182" s="12"/>
      <c r="D182" s="13"/>
      <c r="E182" s="13"/>
      <c r="F182" s="13"/>
      <c r="G182" s="13"/>
      <c r="H182" s="14" t="s">
        <v>35</v>
      </c>
      <c r="I182" s="15"/>
      <c r="J182" s="16"/>
    </row>
    <row r="183" spans="1:10" ht="28.5" customHeight="1">
      <c r="A183" s="213" t="s">
        <v>20</v>
      </c>
      <c r="B183" s="213"/>
      <c r="C183" s="213"/>
      <c r="D183" s="213"/>
      <c r="E183" s="213"/>
      <c r="F183" s="213"/>
      <c r="G183" s="213"/>
      <c r="H183" s="213"/>
      <c r="I183" s="213"/>
      <c r="J183" s="213"/>
    </row>
    <row r="184" spans="1:8" ht="33" customHeight="1">
      <c r="A184" s="2" t="s">
        <v>32</v>
      </c>
      <c r="B184" s="17"/>
      <c r="H184" s="17"/>
    </row>
    <row r="185" spans="1:10" ht="36" customHeight="1">
      <c r="A185" s="210" t="s">
        <v>342</v>
      </c>
      <c r="B185" s="211"/>
      <c r="C185" s="211"/>
      <c r="D185" s="211"/>
      <c r="E185" s="211"/>
      <c r="F185" s="211"/>
      <c r="G185" s="211"/>
      <c r="H185" s="211"/>
      <c r="I185" s="211"/>
      <c r="J185" s="211"/>
    </row>
    <row r="186" spans="1:10" ht="78" customHeight="1">
      <c r="A186" s="212" t="s">
        <v>341</v>
      </c>
      <c r="B186" s="212"/>
      <c r="C186" s="212"/>
      <c r="D186" s="212"/>
      <c r="E186" s="212"/>
      <c r="F186" s="212"/>
      <c r="G186" s="212"/>
      <c r="H186" s="212"/>
      <c r="I186" s="212"/>
      <c r="J186" s="212"/>
    </row>
    <row r="187" spans="1:10" ht="29.25" customHeight="1">
      <c r="A187" s="18" t="s">
        <v>23</v>
      </c>
      <c r="B187" s="3"/>
      <c r="C187" s="3"/>
      <c r="D187" s="3"/>
      <c r="E187" s="3"/>
      <c r="F187" s="3"/>
      <c r="G187" s="3"/>
      <c r="H187" s="3"/>
      <c r="I187" s="3"/>
      <c r="J187" s="3"/>
    </row>
    <row r="188" spans="1:10" ht="27" customHeight="1">
      <c r="A188" s="209" t="s">
        <v>247</v>
      </c>
      <c r="B188" s="208"/>
      <c r="C188" s="208"/>
      <c r="D188" s="208"/>
      <c r="E188" s="208"/>
      <c r="F188" s="208"/>
      <c r="G188" s="208"/>
      <c r="H188" s="208"/>
      <c r="I188" s="208"/>
      <c r="J188" s="208"/>
    </row>
    <row r="189" spans="1:10" ht="36" customHeight="1">
      <c r="A189" s="208" t="s">
        <v>248</v>
      </c>
      <c r="B189" s="208"/>
      <c r="C189" s="208"/>
      <c r="D189" s="208"/>
      <c r="E189" s="208"/>
      <c r="F189" s="208"/>
      <c r="G189" s="208"/>
      <c r="H189" s="208"/>
      <c r="I189" s="208"/>
      <c r="J189" s="208"/>
    </row>
    <row r="190" spans="1:8" ht="39" customHeight="1">
      <c r="A190" s="1" t="s">
        <v>21</v>
      </c>
      <c r="H190" s="1" t="s">
        <v>7</v>
      </c>
    </row>
    <row r="191" spans="1:8" ht="29.25" customHeight="1">
      <c r="A191" s="1" t="s">
        <v>36</v>
      </c>
      <c r="H191" s="1" t="s">
        <v>8</v>
      </c>
    </row>
    <row r="192" ht="30.75" customHeight="1">
      <c r="A192" s="1" t="s">
        <v>245</v>
      </c>
    </row>
    <row r="193" ht="23.25" customHeight="1"/>
    <row r="194" spans="1:8" ht="34.5" customHeight="1">
      <c r="A194" s="1" t="s">
        <v>9</v>
      </c>
      <c r="H194" s="1" t="s">
        <v>10</v>
      </c>
    </row>
    <row r="195" spans="1:8" ht="27.75" customHeight="1">
      <c r="A195" s="1" t="s">
        <v>8</v>
      </c>
      <c r="H195" s="1" t="s">
        <v>33</v>
      </c>
    </row>
    <row r="196" spans="1:10" ht="43.5" customHeight="1">
      <c r="A196" s="207" t="s">
        <v>22</v>
      </c>
      <c r="B196" s="207"/>
      <c r="C196" s="207"/>
      <c r="D196" s="207"/>
      <c r="E196" s="207"/>
      <c r="F196" s="207"/>
      <c r="G196" s="207"/>
      <c r="H196" s="207"/>
      <c r="I196" s="207"/>
      <c r="J196" s="207"/>
    </row>
  </sheetData>
  <sheetProtection/>
  <mergeCells count="30">
    <mergeCell ref="A30:B30"/>
    <mergeCell ref="A31:B31"/>
    <mergeCell ref="A42:B42"/>
    <mergeCell ref="A2:J2"/>
    <mergeCell ref="A1:J1"/>
    <mergeCell ref="A14:B14"/>
    <mergeCell ref="A9:J9"/>
    <mergeCell ref="A8:J8"/>
    <mergeCell ref="A12:J12"/>
    <mergeCell ref="A15:B15"/>
    <mergeCell ref="A3:J3"/>
    <mergeCell ref="A4:J4"/>
    <mergeCell ref="A11:J11"/>
    <mergeCell ref="A7:J7"/>
    <mergeCell ref="A181:B181"/>
    <mergeCell ref="A180:B180"/>
    <mergeCell ref="A133:B133"/>
    <mergeCell ref="A104:B104"/>
    <mergeCell ref="A105:B105"/>
    <mergeCell ref="A132:B132"/>
    <mergeCell ref="A81:B81"/>
    <mergeCell ref="A41:B41"/>
    <mergeCell ref="A80:B80"/>
    <mergeCell ref="H13:J13"/>
    <mergeCell ref="A196:J196"/>
    <mergeCell ref="A189:J189"/>
    <mergeCell ref="A188:J188"/>
    <mergeCell ref="A185:J185"/>
    <mergeCell ref="A186:J186"/>
    <mergeCell ref="A183:J183"/>
  </mergeCells>
  <printOptions horizontalCentered="1"/>
  <pageMargins left="0.1968503937007874" right="0.15748031496062992" top="0.5118110236220472" bottom="0.3937007874015748" header="0.31496062992125984" footer="0.15748031496062992"/>
  <pageSetup fitToHeight="0" horizontalDpi="600" verticalDpi="600" orientation="portrait" paperSize="9" scale="73" r:id="rId1"/>
  <headerFooter alignWithMargins="0">
    <oddFooter>&amp;C第 &amp;P 頁</oddFooter>
  </headerFooter>
  <ignoredErrors>
    <ignoredError sqref="H32:H40" formulaRange="1"/>
    <ignoredError sqref="A32:A40 A43:A76 A82:A103 A106:A131 A134:A179 A16:A17 A18:A29 A78:A79"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戴弘傑</cp:lastModifiedBy>
  <cp:lastPrinted>2018-01-24T10:45:05Z</cp:lastPrinted>
  <dcterms:created xsi:type="dcterms:W3CDTF">2013-05-16T05:47:59Z</dcterms:created>
  <dcterms:modified xsi:type="dcterms:W3CDTF">2018-07-30T06:48:21Z</dcterms:modified>
  <cp:category/>
  <cp:version/>
  <cp:contentType/>
  <cp:contentStatus/>
</cp:coreProperties>
</file>