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5480" windowHeight="6420" tabRatio="603" activeTab="0"/>
  </bookViews>
  <sheets>
    <sheet name="Sheet1" sheetId="1" r:id="rId1"/>
    <sheet name="Sheet2" sheetId="2" r:id="rId2"/>
    <sheet name="Sheet3" sheetId="3" r:id="rId3"/>
  </sheets>
  <definedNames>
    <definedName name="_xlnm.Print_Area" localSheetId="0">'Sheet1'!$A$1:$J$199</definedName>
    <definedName name="_xlnm.Print_Titles" localSheetId="0">'Sheet1'!$14:$14</definedName>
  </definedNames>
  <calcPr fullCalcOnLoad="1"/>
</workbook>
</file>

<file path=xl/sharedStrings.xml><?xml version="1.0" encoding="utf-8"?>
<sst xmlns="http://schemas.openxmlformats.org/spreadsheetml/2006/main" count="513" uniqueCount="379">
  <si>
    <t>三、以前年度剩餘款處理情形：</t>
  </si>
  <si>
    <t>五、本年度公益彩券盈餘分配預算編列情形：</t>
  </si>
  <si>
    <t>六、公益彩券盈餘分配之執行數：</t>
  </si>
  <si>
    <t>單位：新台幣元</t>
  </si>
  <si>
    <t>福利類別及項目</t>
  </si>
  <si>
    <t>小計</t>
  </si>
  <si>
    <t>業務單位</t>
  </si>
  <si>
    <t>主管簽章：</t>
  </si>
  <si>
    <t>會計單位</t>
  </si>
  <si>
    <t>機關主管</t>
  </si>
  <si>
    <t>本年度預算數</t>
  </si>
  <si>
    <r>
      <t>執行率（</t>
    </r>
    <r>
      <rPr>
        <sz val="11"/>
        <color indexed="8"/>
        <rFont val="Times New Roman"/>
        <family val="1"/>
      </rPr>
      <t>%</t>
    </r>
    <r>
      <rPr>
        <sz val="11"/>
        <color indexed="8"/>
        <rFont val="標楷體"/>
        <family val="4"/>
      </rPr>
      <t>）</t>
    </r>
  </si>
  <si>
    <r>
      <t>七、本年度</t>
    </r>
    <r>
      <rPr>
        <sz val="14"/>
        <color indexed="8"/>
        <rFont val="Times New Roman"/>
        <family val="1"/>
      </rPr>
      <t>1</t>
    </r>
    <r>
      <rPr>
        <sz val="14"/>
        <color indexed="8"/>
        <rFont val="標楷體"/>
        <family val="4"/>
      </rPr>
      <t>月起至本季截止公益彩券盈餘分配剩餘情形：</t>
    </r>
  </si>
  <si>
    <r>
      <t>簽</t>
    </r>
    <r>
      <rPr>
        <sz val="12"/>
        <rFont val="Times New Roman"/>
        <family val="1"/>
      </rPr>
      <t xml:space="preserve">    </t>
    </r>
    <r>
      <rPr>
        <sz val="12"/>
        <rFont val="標楷體"/>
        <family val="4"/>
      </rPr>
      <t>章：</t>
    </r>
  </si>
  <si>
    <t>小計</t>
  </si>
  <si>
    <t>小計</t>
  </si>
  <si>
    <t>小計</t>
  </si>
  <si>
    <t>小計</t>
  </si>
  <si>
    <t>（二）婦女福利</t>
  </si>
  <si>
    <t>（三）老人福利</t>
  </si>
  <si>
    <t>（四）身心障礙者福利</t>
  </si>
  <si>
    <t>（五）社會救助</t>
  </si>
  <si>
    <t>填表說明：「福利類別及項目」，得視當季實際執行情形酌予增減或修正。</t>
  </si>
  <si>
    <t>承辦人員簽章：</t>
  </si>
  <si>
    <r>
      <t>聯絡電話：</t>
    </r>
  </si>
  <si>
    <t>填表日期：</t>
  </si>
  <si>
    <t>備註：簽章欄得由各該直轄巿、縣巿政府視業務劃分，自行調整。</t>
  </si>
  <si>
    <t>(c)</t>
  </si>
  <si>
    <t xml:space="preserve">八、公益彩券盈餘預算經費動支及核銷預估情形： （第4季報表本欄免填）                                  </t>
  </si>
  <si>
    <t>（六）其他福利</t>
  </si>
  <si>
    <t>公益彩券盈餘分配辦理社會福利事業情形季報表</t>
  </si>
  <si>
    <t>中華民國107年1月份至3月份（107年度第1季）</t>
  </si>
  <si>
    <t>桃  園  市  政  府</t>
  </si>
  <si>
    <r>
      <t>一、本年度公益彩券盈餘分配管理方式：■基金管理□收支並列□其他：</t>
    </r>
    <r>
      <rPr>
        <u val="single"/>
        <sz val="14"/>
        <color indexed="8"/>
        <rFont val="標楷體"/>
        <family val="4"/>
      </rPr>
      <t xml:space="preserve">        </t>
    </r>
    <r>
      <rPr>
        <sz val="14"/>
        <color indexed="8"/>
        <rFont val="標楷體"/>
        <family val="4"/>
      </rPr>
      <t>。</t>
    </r>
  </si>
  <si>
    <r>
      <t>（一）截至去年度12月底止，公益彩券盈餘分配待運用數為</t>
    </r>
    <r>
      <rPr>
        <b/>
        <sz val="14"/>
        <color indexed="8"/>
        <rFont val="標楷體"/>
        <family val="4"/>
      </rPr>
      <t xml:space="preserve">(a) </t>
    </r>
    <r>
      <rPr>
        <b/>
        <u val="single"/>
        <sz val="14"/>
        <color indexed="8"/>
        <rFont val="標楷體"/>
        <family val="4"/>
      </rPr>
      <t xml:space="preserve">902,425,926 </t>
    </r>
    <r>
      <rPr>
        <b/>
        <sz val="14"/>
        <color indexed="8"/>
        <rFont val="標楷體"/>
        <family val="4"/>
      </rPr>
      <t>元</t>
    </r>
    <r>
      <rPr>
        <sz val="14"/>
        <color indexed="8"/>
        <rFont val="標楷體"/>
        <family val="4"/>
      </rPr>
      <t>。(本項待運用數含106年度第4季報表待運用數896,652,532元、106年違規罰款收入102,871元、106年利息收入773,856元、106年雜項收入4,896,667元)</t>
    </r>
  </si>
  <si>
    <r>
      <t>（二）處理情形：</t>
    </r>
    <r>
      <rPr>
        <u val="single"/>
        <sz val="14"/>
        <color indexed="8"/>
        <rFont val="標楷體"/>
        <family val="4"/>
      </rPr>
      <t xml:space="preserve">納入107年度基金預算處理 </t>
    </r>
    <r>
      <rPr>
        <sz val="14"/>
        <color indexed="8"/>
        <rFont val="標楷體"/>
        <family val="4"/>
      </rPr>
      <t>。</t>
    </r>
  </si>
  <si>
    <r>
      <t>（一）歲入預算原編</t>
    </r>
    <r>
      <rPr>
        <u val="single"/>
        <sz val="14"/>
        <color indexed="8"/>
        <rFont val="標楷體"/>
        <family val="4"/>
      </rPr>
      <t xml:space="preserve"> 855,085,000 </t>
    </r>
    <r>
      <rPr>
        <sz val="14"/>
        <color indexed="8"/>
        <rFont val="標楷體"/>
        <family val="4"/>
      </rPr>
      <t>元，追加減</t>
    </r>
    <r>
      <rPr>
        <u val="single"/>
        <sz val="14"/>
        <color indexed="8"/>
        <rFont val="標楷體"/>
        <family val="4"/>
      </rPr>
      <t xml:space="preserve">  0  </t>
    </r>
    <r>
      <rPr>
        <sz val="14"/>
        <color indexed="8"/>
        <rFont val="標楷體"/>
        <family val="4"/>
      </rPr>
      <t xml:space="preserve"> 元，合計</t>
    </r>
    <r>
      <rPr>
        <u val="single"/>
        <sz val="14"/>
        <color indexed="8"/>
        <rFont val="標楷體"/>
        <family val="4"/>
      </rPr>
      <t xml:space="preserve"> 855,085,000 </t>
    </r>
    <r>
      <rPr>
        <sz val="14"/>
        <color indexed="8"/>
        <rFont val="標楷體"/>
        <family val="4"/>
      </rPr>
      <t>元。</t>
    </r>
  </si>
  <si>
    <r>
      <t>第</t>
    </r>
    <r>
      <rPr>
        <sz val="11"/>
        <color indexed="8"/>
        <rFont val="Times New Roman"/>
        <family val="1"/>
      </rPr>
      <t>1</t>
    </r>
    <r>
      <rPr>
        <sz val="11"/>
        <color indexed="8"/>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</si>
  <si>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</si>
  <si>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</si>
  <si>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</si>
  <si>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color indexed="8"/>
        <rFont val="Times New Roman"/>
        <family val="1"/>
      </rPr>
      <t>1</t>
    </r>
    <r>
      <rPr>
        <sz val="11"/>
        <color indexed="8"/>
        <rFont val="標楷體"/>
        <family val="4"/>
      </rPr>
      <t>月起至本季截止累計執行數</t>
    </r>
  </si>
  <si>
    <r>
      <t>合</t>
    </r>
    <r>
      <rPr>
        <b/>
        <sz val="11"/>
        <color indexed="8"/>
        <rFont val="Times New Roman"/>
        <family val="1"/>
      </rPr>
      <t xml:space="preserve">        </t>
    </r>
    <r>
      <rPr>
        <b/>
        <sz val="11"/>
        <color indexed="8"/>
        <rFont val="標楷體"/>
        <family val="4"/>
      </rPr>
      <t>計</t>
    </r>
  </si>
  <si>
    <t>1.</t>
  </si>
  <si>
    <r>
      <t>1.3月份清潔維護、安全管理服務、保全系統、水質檢測等費用廠商尚未辦理核銷</t>
    </r>
    <r>
      <rPr>
        <sz val="11"/>
        <color indexed="8"/>
        <rFont val="新細明體"/>
        <family val="1"/>
      </rPr>
      <t>。</t>
    </r>
    <r>
      <rPr>
        <sz val="11"/>
        <color indexed="8"/>
        <rFont val="標楷體"/>
        <family val="4"/>
      </rPr>
      <t xml:space="preserve">
2.水電、維修等費用依實際使用情形支付。</t>
    </r>
  </si>
  <si>
    <t>2.</t>
  </si>
  <si>
    <t>身心障礙者福利週及國際身心障礙者日活動</t>
  </si>
  <si>
    <t>預計107年12月辦理。</t>
  </si>
  <si>
    <t>3.</t>
  </si>
  <si>
    <t>身心障礙者手語翻譯服務</t>
  </si>
  <si>
    <t>4.</t>
  </si>
  <si>
    <t>身心障礙者居家服務</t>
  </si>
  <si>
    <t>優先使用中央補助款。</t>
  </si>
  <si>
    <t>5.</t>
  </si>
  <si>
    <t>身心障礙輔具資源中心</t>
  </si>
  <si>
    <t>委託單位截至107年3月30日刻正辦理107年2月份核銷。</t>
  </si>
  <si>
    <t>6.</t>
  </si>
  <si>
    <t>辦理ICF(國際健康功能與身心障礙分類系統)評估業務</t>
  </si>
  <si>
    <t>委託單位目前尚在辦理1月份之核銷。</t>
  </si>
  <si>
    <t>7.</t>
  </si>
  <si>
    <t>身心障礙者復康巴士</t>
  </si>
  <si>
    <t>1.本市復康巴士營運服務案，採以2個月為1期，分期付款。
2.107年度第1期(1月及2月)營運費用尚在核銷程序中，故尚未有經費支應。
3.又今年度營運服務履約期限至107年6月底，下半年度營運服務尚未公開招標，故僅估算上半年度委託營運費用。</t>
  </si>
  <si>
    <t>8.</t>
  </si>
  <si>
    <t>公益彩券形象宣導活動</t>
  </si>
  <si>
    <t>預計107年8月辦理。</t>
  </si>
  <si>
    <t>9.</t>
  </si>
  <si>
    <t>視覺功能障礙生活重建服務計畫</t>
  </si>
  <si>
    <t>本項採雙月核銷，委外單位尚在辦理1-2月核銷。</t>
  </si>
  <si>
    <t>10.</t>
  </si>
  <si>
    <t>委託辦理「與礙共處，安頓身心支持方案」</t>
  </si>
  <si>
    <t>委外單位目前僅完成1月核銷，2月尚在辦理中。</t>
  </si>
  <si>
    <t>11.</t>
  </si>
  <si>
    <t>建構身心障礙者多元支持與生涯轉銜服務計畫</t>
  </si>
  <si>
    <t>12.</t>
  </si>
  <si>
    <t>執永久有效手冊換發身心障礙證明服務計畫</t>
  </si>
  <si>
    <t>本案採季核銷，預計4月份辦理。</t>
  </si>
  <si>
    <t>13.</t>
  </si>
  <si>
    <t>心智障礙者雙老家庭支持整合服務計畫</t>
  </si>
  <si>
    <t>14.</t>
  </si>
  <si>
    <t>公辦民營桃園市身心障礙者日間照顧服務中心</t>
  </si>
  <si>
    <t>委外單位目前僅完成1-2月核銷，3月尚在辦理中。</t>
  </si>
  <si>
    <t>15.</t>
  </si>
  <si>
    <t>辦理桃園市寒冬送暖活動</t>
  </si>
  <si>
    <t>16.</t>
  </si>
  <si>
    <t>身心障礙者自立生活支持服務計畫</t>
  </si>
  <si>
    <t>17.</t>
  </si>
  <si>
    <t>補助市內身心障礙福利團體行政費及社區式日間照顧、照顧者支持、關懷訪視、其他創新及實驗性等各項活動</t>
  </si>
  <si>
    <t>1.各項補助經費(行政費6月預計核銷160萬；社區樂活補給站6月預計核銷1案約27萬元；家庭關懷訪視預計於年底核銷。）
2.一般性活動案於活動辦理完畢15日內核銷，目前已申請15案中估計4-6月底前可核銷9案經費約34萬。</t>
  </si>
  <si>
    <t>18.</t>
  </si>
  <si>
    <t>補助市內各級身心障礙福利服務機構辦理各項活動</t>
  </si>
  <si>
    <t>依機構申請補助情形按實核銷。</t>
  </si>
  <si>
    <t>19.</t>
  </si>
  <si>
    <t>身心障礙者社區日間作業設施及社區式日間服務計畫</t>
  </si>
  <si>
    <t>本案為按季核銷，故尚未辦理經費核銷。</t>
  </si>
  <si>
    <t>20.</t>
  </si>
  <si>
    <t>身心障礙者社區居住服務計畫</t>
  </si>
  <si>
    <t>補助計畫刻正簽辦中。</t>
  </si>
  <si>
    <t>21.</t>
  </si>
  <si>
    <t>身心障礙者家庭托顧計畫</t>
  </si>
  <si>
    <t>優先使用中央補助款。</t>
  </si>
  <si>
    <t>22.</t>
  </si>
  <si>
    <t>身心障礙者同步聽打服務計畫</t>
  </si>
  <si>
    <t>本計畫採雙月核銷
，目前僅核銷至2月份。</t>
  </si>
  <si>
    <t>23.</t>
  </si>
  <si>
    <t>身心障礙者119緊急救護車服務</t>
  </si>
  <si>
    <t>依實際申請案，核實撥付。</t>
  </si>
  <si>
    <t>24.</t>
  </si>
  <si>
    <t>身心障礙者及其監護人或必要陪伴人一人及老人搭乘捷運半價優惠補助</t>
  </si>
  <si>
    <t>台北捷運公司目前僅核銷1月份經費，另高雄捷運及桃園捷運尚未請款。</t>
  </si>
  <si>
    <t>25.</t>
  </si>
  <si>
    <t>身心障礙者生活補助</t>
  </si>
  <si>
    <t>26.</t>
  </si>
  <si>
    <t>身心障礙者福利機構收容身心障礙者日間照顧及住宿式照顧補助</t>
  </si>
  <si>
    <t>27.</t>
  </si>
  <si>
    <t>身心障礙者送餐服務</t>
  </si>
  <si>
    <t>本案為次月核銷，今為3月，故已核銷至2月止，並依實際覈實核銷。</t>
  </si>
  <si>
    <t>28.</t>
  </si>
  <si>
    <t>愛心計程服務車隊</t>
  </si>
  <si>
    <t>29.</t>
  </si>
  <si>
    <t>1.應永久證換證外部督導會議預計6月後始開始辦理。
2.身心障礙者福利業務及機構、團體專業人員輔導培力訓畫預計7-8月辦理。
3.其餘撙支出。</t>
  </si>
  <si>
    <t>2.</t>
  </si>
  <si>
    <t>14.</t>
  </si>
  <si>
    <t>29.</t>
  </si>
  <si>
    <t>備     註</t>
  </si>
  <si>
    <t>兒童少年福利服務活動(業務宣導、什項設備修護、兒少活動補助、收出養資源整合服務中心相關費用、其它支出等)</t>
  </si>
  <si>
    <t>兒童及少年保護扶助等業務(少年福利服務、駐法院家事服務中心、弱勢家庭兒童及少年社區照顧服務、自立少年生活協助方案等)</t>
  </si>
  <si>
    <t>兒少保護個案安置及相關業務(兒少安置費、兒少安置機構輔導計畫、兒保個案居家安置照顧服務方案費、兒少特殊及性侵害安置家園等)</t>
  </si>
  <si>
    <t>發展遲緩早期療育相關經費（早期療育社區資源中心、發展遲緩兒童通報轉介中心等）</t>
  </si>
  <si>
    <t>辦理兒少相關業務及保護個案涉訟所需之法律相關費用</t>
  </si>
  <si>
    <t>補助警察局推展高關懷輔導外展工作、教育訓練及少年職涯等相關業務費用</t>
  </si>
  <si>
    <t>早資中心、早療通報轉介中心皆為每季結束後15日內送件核銷，刻正辦理中。</t>
  </si>
  <si>
    <t>辦理少年福利服務相關費用：3月份人事費已送件核銷，尚在初審中；第1季核銷案，委外單位將於4/20前送件。</t>
  </si>
  <si>
    <t>（一）兒童及少年福利</t>
  </si>
  <si>
    <t>預算均依依計畫期程辦理，電台宣導依委外單位實際支出核實核銷，餘辦理活動及常態性業務依實際情形逐案審查核銷。</t>
  </si>
  <si>
    <t>其他(如印刷文宣及宣導費、相關文具用品及各項活動宣導會議等雜項支出)</t>
  </si>
  <si>
    <t>依實際需求核實辦理。</t>
  </si>
  <si>
    <t>婦女發展中心、新移民家庭服務中心相關服務據點等裝修費</t>
  </si>
  <si>
    <t>依實際修繕需求辦理。</t>
  </si>
  <si>
    <t>婦女節權益宣導活動</t>
  </si>
  <si>
    <t>園遊會及名人講座分別於3月3日及3月17日辦理完畢，俟廠商送件儘速辦理核銷。</t>
  </si>
  <si>
    <t>婦女成長教育及婦女福利活動</t>
  </si>
  <si>
    <t>辦理弱勢婦女培力支持方案</t>
  </si>
  <si>
    <t>格子舖及婦女育成方案1、2月份方案費已完成核銷，將督促廠商按月送件核銷。</t>
  </si>
  <si>
    <t>辦理評鑑、訪視輔導相關業務費用及托育服務相關專業人員在職訓練研習費</t>
  </si>
  <si>
    <t>107年3月31日辦理評選會議，預計4月中旬議價。</t>
  </si>
  <si>
    <t>辦理偏鄉弱勢女性權益發展方案</t>
  </si>
  <si>
    <t>1、2月份方案費已完成核銷，將督促廠商按月送件核銷。</t>
  </si>
  <si>
    <t>辦理台灣女孩日計畫</t>
  </si>
  <si>
    <t>預計下半年規劃辦理。</t>
  </si>
  <si>
    <t>辦理保母托育管理相關業務督導、評鑑等相關活動鐘點費</t>
  </si>
  <si>
    <t>依實際需求核實支出。</t>
  </si>
  <si>
    <t>補助辦理婦女權益及婦女服務活動費用</t>
  </si>
  <si>
    <t>補助案課程結束後，督促團體儘速送件核銷。</t>
  </si>
  <si>
    <t>補助公益合作托嬰中心實施計畫費用</t>
  </si>
  <si>
    <t>截至3月底核定9家托嬰中心，申請補助幼兒8名，將持續宣導及協助個案媒合。</t>
  </si>
  <si>
    <t>補助托嬰中心幼童團體保險費</t>
  </si>
  <si>
    <t>本計畫以半年度核銷，預計7月份進行核銷。</t>
  </si>
  <si>
    <t>辦理老人福利業務等所需郵資</t>
  </si>
  <si>
    <t>依實際執行所需經費，核實支付。</t>
  </si>
  <si>
    <t>印製各項老人福利手冊、DM、表單、長期照顧服務團體、老人福利機構研究報告、會議資料、講習、考核、評鑑等費用</t>
  </si>
  <si>
    <t>辦理各項老人福利服務宣導</t>
  </si>
  <si>
    <t>撙節支出。</t>
  </si>
  <si>
    <t>榮民總醫院就診專車服務</t>
  </si>
  <si>
    <t>辦理金婚禮各項楷模等購置獎牌及重陽表揚活動</t>
  </si>
  <si>
    <t>依實際購置及支出，辦理核銷作業。</t>
  </si>
  <si>
    <t>辦理中低收入老人特別照顧督導訪視費用</t>
  </si>
  <si>
    <t>依實際訪視個案數補助經費，核實支付。</t>
  </si>
  <si>
    <t>委託辦理老人福利專業人員訓練參訪機構輔導等費用</t>
  </si>
  <si>
    <t>本案預計於107年6月辦理完畢，並依實際執行數辦理核銷作業。</t>
  </si>
  <si>
    <t xml:space="preserve">委託辦理老人人力資源傳承方案
</t>
  </si>
  <si>
    <t>辦理失智長者互助家庭之社區照顧模式建立行動研究–桃園市失智老人新樂園方案</t>
  </si>
  <si>
    <t>辦理長照服務倡導方案</t>
  </si>
  <si>
    <t>依實際執行所需經費，核實支付。</t>
  </si>
  <si>
    <t>推展行動式老人文康休閒巡迴服務及辦理照顧服務員培訓</t>
  </si>
  <si>
    <t>委託辦理社區式長期照顧機構費用</t>
  </si>
  <si>
    <t>目前簽辦大溪區崎頂公設民營日間照顧中心委託營運招標案中。</t>
  </si>
  <si>
    <t>辦理獨居老人遺產管理之法律費用計老人保護個案法律訴訟費用，及老人監護宣告本府為監護人之財產處理代辦費</t>
  </si>
  <si>
    <t>老人福利服務、長期照顧服務相關業務、審查、評鑑、考核等出席費</t>
  </si>
  <si>
    <t>辦理老人福利機構評鑑、機構輔導相關人員等出席費或講師費用</t>
  </si>
  <si>
    <t>依實際執行數辦理核銷作業。</t>
  </si>
  <si>
    <t>補助辦理長青學苑</t>
  </si>
  <si>
    <t xml:space="preserve">補助團體辦理預防走失手鍊
</t>
  </si>
  <si>
    <t xml:space="preserve">補助團體辦理老人社區式日間照顧服務費用 
 </t>
  </si>
  <si>
    <t xml:space="preserve">補助團體辦理「桃園市失智老人新樂園—社區自助互助照顧實驗方案」
</t>
  </si>
  <si>
    <t xml:space="preserve">補助社區照顧關懷據點辦理志願服務隊觀摩參訪等費用
</t>
  </si>
  <si>
    <t xml:space="preserve">辦理中低收入老人重病住院看護補助費用 
</t>
  </si>
  <si>
    <t>辦理老人及身心障礙者乘車補助費</t>
  </si>
  <si>
    <t xml:space="preserve">績優老人福利機構獎勵金  </t>
  </si>
  <si>
    <t>本案預計於107年10月辦理完畢，並依實際執行數辦理核銷作業。</t>
  </si>
  <si>
    <t xml:space="preserve">辦理老人福利業務各項活動宣導、會議、活動等誤餐費、茶水費及其他雜項支出  </t>
  </si>
  <si>
    <t>辦理老人福利機構及長期照顧服務團體考核、評鑑等誤餐費、茶水、獎牌等費用</t>
  </si>
  <si>
    <t>本案係桃園中壢區新明市場公托中心及日照中心室內裝修暨機電設備工程規劃設計監造委託技術服務費，本案監造經費(42萬2,293元)核銷刻正簽辦中。</t>
  </si>
  <si>
    <t>本案係辦理大溪區公設民營日間照顧中心室內裝修規劃設計監造及工程預算經費，大溪公設民營日間照顧中心已於106年12月18日開工，後續廠商將依施工進度按契約規定分期請款，預計於第2季辦理規劃設計監造及工程經費核銷相關事宜。</t>
  </si>
  <si>
    <t>桃園中壢區新明公有零售市場3樓公設民營托嬰中心及日間照顧中心之室內裝修暨機電設備工程規畫設計監照委託技術服務案-保留款</t>
  </si>
  <si>
    <t>大溪區公設民營日間照顧中心暨長青俱樂部-保留款</t>
  </si>
  <si>
    <t>第1季未有案件申請。</t>
  </si>
  <si>
    <t>第1季尚未核銷。</t>
  </si>
  <si>
    <t>第1季尚未核銷。</t>
  </si>
  <si>
    <r>
      <t>核銷至2月</t>
    </r>
    <r>
      <rPr>
        <sz val="11"/>
        <rFont val="新細明體"/>
        <family val="1"/>
      </rPr>
      <t>，</t>
    </r>
    <r>
      <rPr>
        <sz val="11"/>
        <rFont val="標楷體"/>
        <family val="4"/>
      </rPr>
      <t>3月尚未核銷。</t>
    </r>
  </si>
  <si>
    <t>年底核銷。</t>
  </si>
  <si>
    <t>22.</t>
  </si>
  <si>
    <t>辦理社會救助(含國民年金)業務郵資</t>
  </si>
  <si>
    <t>處理突發災害或特殊福利事宜所需物資運送等相關經費</t>
  </si>
  <si>
    <t>辦理社會救助(含國民年金)業務所需相關印刷費</t>
  </si>
  <si>
    <t>社會救助業務(含國民年金)所需之宣導費用</t>
  </si>
  <si>
    <t>辦理遊民重建方案</t>
  </si>
  <si>
    <t>依委外單位實際核銷金額，核實辦理。另先行預撥92萬3,400元行政費，將於4月核銷轉正。</t>
  </si>
  <si>
    <t>辦理弱勢民眾脫貧相關業務</t>
  </si>
  <si>
    <t>依委外單位實際核銷金額，核實辦理。</t>
  </si>
  <si>
    <t>安家實物銀行服務方案</t>
  </si>
  <si>
    <t>本案採按季核銷，第1次核銷為4月底前。</t>
  </si>
  <si>
    <t>辦理社會救助業務相關訓練、帳目查核、研討所需專家學者出席費及講師鐘點費</t>
  </si>
  <si>
    <t>辦理脫離貧窮相關計畫專家學者出席費及講師鐘點費等費用</t>
  </si>
  <si>
    <t>辦理社會救助工作相關辦公文具用品、非消耗性物品及事務機器所需耗材等相關費用</t>
  </si>
  <si>
    <t>辦理社會救助工作民間捐贈所需獎牌、獎座等用品費用</t>
  </si>
  <si>
    <t>視災害狀況，核實辦理。</t>
  </si>
  <si>
    <t>陷困民眾急難救助金費用</t>
  </si>
  <si>
    <t>優先使用公務預算。</t>
  </si>
  <si>
    <t>補助機構物資或關懷慰問費</t>
  </si>
  <si>
    <t>補助區公所辦理國民年金業務所需相關費用</t>
  </si>
  <si>
    <t>補助本縣鄉鎮市公所辦理內政部年度災害防救演習事宜等相關費用。</t>
  </si>
  <si>
    <t>本年度辦理研習時間為4月，將於4月支用</t>
  </si>
  <si>
    <t>辦理以工代賑計畫所需薪資及勞健保費</t>
  </si>
  <si>
    <t>補助低收入戶及中低收入戶傷病看護費用</t>
  </si>
  <si>
    <t>低收入戶住院膳食費</t>
  </si>
  <si>
    <t>低收入戶住家庭暨兒童生活補助費</t>
  </si>
  <si>
    <t>低收入戶高中職以上就學生活補助費</t>
  </si>
  <si>
    <t>優先使用公務預算。</t>
  </si>
  <si>
    <t>協助遊民安置、醫療、生活照顧、體檢及喪葬等費用</t>
  </si>
  <si>
    <t>依實際申請案核實辦理。</t>
  </si>
  <si>
    <t>辦理社會救助業務暨社區關懷雜支等費用</t>
  </si>
  <si>
    <t>1.</t>
  </si>
  <si>
    <t>綜合B69:J97性身心障礙福利服務中心各項費用</t>
  </si>
  <si>
    <t>1.</t>
  </si>
  <si>
    <t>撙節支出。</t>
  </si>
  <si>
    <t>突發災害或特殊救濟物資採購或辦理災害業務相關雜支</t>
  </si>
  <si>
    <t>辦理脫貧相關計畫雜支等相關費用</t>
  </si>
  <si>
    <t>其他身心障礙福利業務(身心障礙鑑定表掃描、身障團體機構人員輔導培力計畫、出席費、印刷及文具等費用)</t>
  </si>
  <si>
    <t>依實際情形核實辦理。</t>
  </si>
  <si>
    <t>依實際情形核實辦理。</t>
  </si>
  <si>
    <t>依委外單位實際核銷金額，核實辦理。</t>
  </si>
  <si>
    <t>依實際核銷金額，核實辦理。</t>
  </si>
  <si>
    <t>依實際申請情形核實辦理。</t>
  </si>
  <si>
    <t>推動人民團體業務等公益活動所需郵費。</t>
  </si>
  <si>
    <t>辦理志願服務觀摩研習、教育訓練、聯繫會報、媒合諮詢服務及行銷宣導等所需費用</t>
  </si>
  <si>
    <t>補助志願服務運用單位推展各項志願服務計畫</t>
  </si>
  <si>
    <t>辦理社會福利刊物計畫</t>
  </si>
  <si>
    <t>辦理媒體行銷宣傳計畫</t>
  </si>
  <si>
    <t>各項經費陸續執行，撙節經費原則，核實支付。</t>
  </si>
  <si>
    <t>各項經費陸續執行，撙節經費原則，核實支付。</t>
  </si>
  <si>
    <t>1.社福季刊為年度計畫，預計年底辦理核銷。
2.社福工作手冊已印製配送完畢，現辦理驗收紀錄陳核中。</t>
  </si>
  <si>
    <t>文宣提報DM審查小組通過後，預計第2季發包。</t>
  </si>
  <si>
    <t>依實際申請情形核實辦理。</t>
  </si>
  <si>
    <t>補助家防中心相關經費（辦理家暴保護令訪視、家暴月系列活動、家暴相對人關懷服務、目睹家暴兒少關懷服務及性侵害整合性服務方案相關費用等）</t>
  </si>
  <si>
    <t>部分委託辦理方案因核銷文件不齊備，未及核銷1-2月款項致執行率偏低；且部分項目擬於9月份執行，預計第4季核銷。</t>
  </si>
  <si>
    <t>本案原住民族權益手冊已執行完畢，因誤植科目支出，刻正辦理科目轉正事宜，故本季暫無執行數。</t>
  </si>
  <si>
    <t xml:space="preserve"> 本案活動預計於8月份辦理，故本季暫無執行數。</t>
  </si>
  <si>
    <t>本案活動預計於10月辦理中秋送暖，故本季暫無執行數。</t>
  </si>
  <si>
    <t>本案活動預計於7月份辦理，本季暫無執行數。</t>
  </si>
  <si>
    <t>　</t>
  </si>
  <si>
    <t>本案委由各區公所辦理，公所刻正辦理摯據，本季暫無執行數。</t>
  </si>
  <si>
    <t>本案補助原住民家庭資訊服務計畫受理期限為1/1-11/31，查本季只有3位民眾申請。</t>
  </si>
  <si>
    <t>本案桃園市暨外縣市原住民族臨時住宿，查本季只有3位民眾申請。</t>
  </si>
  <si>
    <t>辦理單親弱勢等原住民族成長營</t>
  </si>
  <si>
    <t>補助區公所於發生大型天然災害時辦理備災儲存及救助物資所需相關費用</t>
  </si>
  <si>
    <t>推動社會發展業務等公益活動所需委員出席費</t>
  </si>
  <si>
    <t>補助各級人民團體辦理各項公益性活動</t>
  </si>
  <si>
    <t>推動人民團體業務等公益活動所需雜項支出費用</t>
  </si>
  <si>
    <t>辦理人民團體會務評鑑及清查所需費用</t>
  </si>
  <si>
    <t>推動人民團體業務等公益活動所需誤餐、茶水等費用</t>
  </si>
  <si>
    <t>辦理志工隊志願服務各項活動、會議、背心、交通費、誤餐費、訓練、保險費等相關費用</t>
  </si>
  <si>
    <t>辦理相關業務所需之諮詢法律費用</t>
  </si>
  <si>
    <t>印製推動人民團體業務等公益活動所需資料、文件、表格費用</t>
  </si>
  <si>
    <t>辦理人民團體相關方案活動、宣導及宣導品等費用</t>
  </si>
  <si>
    <t>辦理社團、社區等非營利組織發展計畫</t>
  </si>
  <si>
    <t>補助社區發展協會以聯合社區方式推動老人、兒童、新移民等各項社區福利服務計畫</t>
  </si>
  <si>
    <t>辦理總體社會福利政策文宣</t>
  </si>
  <si>
    <t>其他綜合業務(如各項業務相關辦公文具用品、非消耗物品及雜項支出等)</t>
  </si>
  <si>
    <t>3.辦理原住民弱勢家庭服務計畫</t>
  </si>
  <si>
    <t xml:space="preserve">辦理本市原住民族權益手冊及原住民族福利措施宣導印製費
</t>
  </si>
  <si>
    <t>本市原住民族志願服務工作</t>
  </si>
  <si>
    <t>原住民族急難救助金</t>
  </si>
  <si>
    <t>辦理原住民族福利宣導工作計畫</t>
  </si>
  <si>
    <t>辦理補助原住民家庭資訊服務計畫</t>
  </si>
  <si>
    <t>桃園市暨外縣市原住民族臨時住宿</t>
  </si>
  <si>
    <t>辦理原住民族獨居老人等文康休閒促進健康活動各項費用</t>
  </si>
  <si>
    <t>本計畫部份項下經費係規劃支應委外人員辦理個案關懷訪視服務，核銷期程規劃於每半年辦理，故預計於第3、4季執行相關預算核銷事宜。</t>
  </si>
  <si>
    <t>1.本計畫部份項下經費係規劃支應委外人員辦理個案關懷訪視服務及桃園地方法院心理諮詢面談駐點服務，核銷期程規劃於每半年辦理，故預計於第3、4季執行相關預算核銷事宜。
2.本計畫部分項下經費係規劃支應家庭暴力及性侵害加害人個案管理人員，惟召募人員不易，本科擬將盡速辦理相關甄選事宜，預計第3、4季可執行相關預算。</t>
  </si>
  <si>
    <t>本計畫經費主要運用於毒品講習講師費用，每月均辦理固定場次；另有關團體督導部分預計於4月份開始辦理，屆時才得以進行核銷。</t>
  </si>
  <si>
    <t>公彩第1期款於2月14日始撥付，刻正積極辦理核銷。</t>
  </si>
  <si>
    <t>本市107年發展遲緩兒童聯合評估計畫合約業已公告於本局外網，刻正辦理簽約作業，俟完成簽約後辦理聯合評估。</t>
  </si>
  <si>
    <t>胸部X光攝影委外服務按月核銷，3月份費用(3/1-3/22已累計12萬元)於4月初結算。</t>
  </si>
  <si>
    <t>委託辦理自殺個案關懷訪視暨家庭暴力與性侵害加害人個案管理及心理諮詢服務計畫</t>
  </si>
  <si>
    <t>藥物濫用者輔導計畫</t>
  </si>
  <si>
    <t>桃園市發展遲緩兒童社區早期療育復健服務計畫</t>
  </si>
  <si>
    <t>桃園市新住民保健照護推動計畫</t>
  </si>
  <si>
    <t>桃園市發展遲緩兒童聯合評估計畫</t>
  </si>
  <si>
    <t>桃園市委託辦理社區（疑似精神病患關懷服務計畫)</t>
  </si>
  <si>
    <t>本計畫採勞務採購委託案提供服務，期中報告後，預計於第3季辦理核銷。</t>
  </si>
  <si>
    <t>桃園市經濟弱勢暨高危險族群胸部X光巡迴檢查計畫</t>
  </si>
  <si>
    <t>聘僱及兼職人員薪資及加班費</t>
  </si>
  <si>
    <t>依實際進用人力支付。</t>
  </si>
  <si>
    <t>公益彩券各項業務郵電費旅運費</t>
  </si>
  <si>
    <t>撙節支出。</t>
  </si>
  <si>
    <t>公益彩券各項業務印刷等費用</t>
  </si>
  <si>
    <t>公益彩券業務辦公器具維護費</t>
  </si>
  <si>
    <t>辦公器具尚無維修需求。</t>
  </si>
  <si>
    <t>公益彩券一般服務費(計時與計件人員酬金)</t>
  </si>
  <si>
    <t>公益彩券委員出席等費用</t>
  </si>
  <si>
    <t>公彩委員會及說明會尚未辦理，預計下半年支付。</t>
  </si>
  <si>
    <t>公益彩券各項業務辦公事務用品及其他</t>
  </si>
  <si>
    <t>本案為按月核銷，委辦單位目前申請107年1-2月經費，另派遣案量預估於年中及年底有較大案量，且培訓課程於3月底始辦理，故執行較低。</t>
  </si>
  <si>
    <r>
      <t>二、本年度第</t>
    </r>
    <r>
      <rPr>
        <u val="single"/>
        <sz val="14"/>
        <color indexed="8"/>
        <rFont val="Times New Roman"/>
        <family val="1"/>
      </rPr>
      <t>1</t>
    </r>
    <r>
      <rPr>
        <sz val="14"/>
        <color indexed="8"/>
        <rFont val="標楷體"/>
        <family val="4"/>
      </rPr>
      <t>季，彩券盈餘分配數為</t>
    </r>
    <r>
      <rPr>
        <u val="single"/>
        <sz val="14"/>
        <color indexed="8"/>
        <rFont val="Times New Roman"/>
        <family val="1"/>
      </rPr>
      <t xml:space="preserve"> 435,790,262  </t>
    </r>
    <r>
      <rPr>
        <u val="single"/>
        <sz val="14"/>
        <color indexed="8"/>
        <rFont val="標楷體"/>
        <family val="4"/>
      </rPr>
      <t>元</t>
    </r>
    <r>
      <rPr>
        <sz val="14"/>
        <color indexed="8"/>
        <rFont val="標楷體"/>
        <family val="4"/>
      </rPr>
      <t>。</t>
    </r>
  </si>
  <si>
    <r>
      <t>四、本年度</t>
    </r>
    <r>
      <rPr>
        <sz val="14"/>
        <color indexed="8"/>
        <rFont val="Times New Roman"/>
        <family val="1"/>
      </rPr>
      <t>1</t>
    </r>
    <r>
      <rPr>
        <sz val="14"/>
        <color indexed="8"/>
        <rFont val="標楷體"/>
        <family val="4"/>
      </rPr>
      <t>月起至本季截止，累計公益彩券盈餘分配數為</t>
    </r>
    <r>
      <rPr>
        <b/>
        <sz val="14"/>
        <color indexed="8"/>
        <rFont val="Times New Roman"/>
        <family val="1"/>
      </rPr>
      <t xml:space="preserve">(b) </t>
    </r>
    <r>
      <rPr>
        <b/>
        <u val="single"/>
        <sz val="14"/>
        <color indexed="8"/>
        <rFont val="Times New Roman"/>
        <family val="1"/>
      </rPr>
      <t xml:space="preserve">435,790,262 </t>
    </r>
    <r>
      <rPr>
        <b/>
        <sz val="14"/>
        <color indexed="8"/>
        <rFont val="Times New Roman"/>
        <family val="1"/>
      </rPr>
      <t xml:space="preserve"> </t>
    </r>
    <r>
      <rPr>
        <b/>
        <sz val="14"/>
        <color indexed="8"/>
        <rFont val="標楷體"/>
        <family val="4"/>
      </rPr>
      <t>元</t>
    </r>
    <r>
      <rPr>
        <sz val="14"/>
        <color indexed="8"/>
        <rFont val="標楷體"/>
        <family val="4"/>
      </rPr>
      <t>。</t>
    </r>
  </si>
  <si>
    <t>無申請案件</t>
  </si>
  <si>
    <t>核實執行，撙節支出</t>
  </si>
  <si>
    <t>核實執行</t>
  </si>
  <si>
    <t>依活動辦理計畫期程核實執行</t>
  </si>
  <si>
    <t>1.核實執行
2.家庭服務中心各項裝修費用擬爭取中央預算補助於107年起執行</t>
  </si>
  <si>
    <t>本項經費已預付撥至公務預算</t>
  </si>
  <si>
    <t xml:space="preserve">核實執行
</t>
  </si>
  <si>
    <t xml:space="preserve">優先使用公務預算經費
</t>
  </si>
  <si>
    <t>核實執行</t>
  </si>
  <si>
    <t>1.核實執行
2.家庭服務中心委外案獲中央補助，減少自有預算支出</t>
  </si>
  <si>
    <t>1.核實執行
2.家庭服務中心場地獲無償借用，減少館舍租金支付</t>
  </si>
  <si>
    <t>提供社工人員執業安全協助措施，社工員體檢、傷病醫藥、安全衛生、診療等費用</t>
  </si>
  <si>
    <t>家庭服務中心水電費</t>
  </si>
  <si>
    <t>家庭服務中心電話費</t>
  </si>
  <si>
    <t>編印社工工作相關工作表單、手冊、宣導單張資料</t>
  </si>
  <si>
    <t>家庭服務中心方案活動費</t>
  </si>
  <si>
    <t>家庭服務中心修理保養及保固維護費、公務機車保險費</t>
  </si>
  <si>
    <t>委託辦理社工日、全縣社會工作分科分級研討訓練、藥酒癮高風險服務方案、監護宣告方案費用、家庭服務中心委外業務、弱勢民眾陪同就醫服務計畫</t>
  </si>
  <si>
    <t>家庭服務中心志工服勤、訓練及觀摩學習活動等服務費用</t>
  </si>
  <si>
    <t>家庭服務中心律師諮詢及法律事務費、外聘督導等專業服務費</t>
  </si>
  <si>
    <t>家庭服務中心用品消耗辦公事務用品</t>
  </si>
  <si>
    <t>家庭服務中心場地租金、社會福利公務車租賃費用</t>
  </si>
  <si>
    <t>撥補衛福部補助本市增聘兒童及少年保護社會工作人力31名社工人力酬金及增聘4年社會工作計畫人力37名社工人力酬金</t>
  </si>
  <si>
    <t>協助本市陷困民眾及遊民之安置等其他費用</t>
  </si>
  <si>
    <t>辦理個案服務督導評鑑、督導支持方案、外聘督導會議等所需茶水、誤餐及雜支費用</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</si>
  <si>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</si>
  <si>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</si>
  <si>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</si>
  <si>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</si>
  <si>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</si>
  <si>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</si>
  <si>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</si>
  <si>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</si>
  <si>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</si>
  <si>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</si>
  <si>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</si>
  <si>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</si>
  <si>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</si>
  <si>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</si>
  <si>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</si>
  <si>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</si>
  <si>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</si>
  <si>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</si>
  <si>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</si>
  <si>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</si>
  <si>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</si>
  <si>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</si>
  <si>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</si>
  <si>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</si>
  <si>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</si>
  <si>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</si>
  <si>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</si>
  <si>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r>
      <t>（二）尚未執行之原因： 兒童及少年福利：一、各項辦公庶務採購、設備修護費用及業務宣導費依實際需求撙節辦理。二、收出養資源整合服務中心相關費用、兒童保護個案居家安置照顧服務方案早資中心、早療通報轉介中心等皆為每季結束後內送件核銷，刻正辦理中。婦女福利：部分方案於第二季辦理第一季費用核銷，其餘依樽節原則辦理。老人福利： 1.中低收入老人特照督導訪視、老人及身障者乘車補助、中低收入老人重病住院看護補助等費用，依實際申請案核實撥付。2.人大學、長青學苑預防走失手鍊、「樂智學堂」、失智老人新樂園實驗方案、績優老人福利機構獎勵等費用於年底辦理核銷。3.其餘依實際撙節原則覈實辦理。身障福利：1.復康巴士、送餐、手語及輔具中心等服務委辦單位1-3月尚在辦理核銷中。2.公益彩券形象宣導、國際身障者日活動分別預計106年8月及106年12月辦理。3.各項補助業務依實際申請案件補助。社會救助:1.以工代賑、急難救助、低收入戶家庭暨兒童生活補助費、高中職以上就學生活補助費等業務優先使用公務預算支用。2.餘依撙節原則核實辦理。 其他福利：1.補助各級人民團體辦理各項公益性活動，依實際申請情形核實辦理。2.家庭服務中心委外及各項裝修費用獲中央補助，減少自有預算支出</t>
    </r>
    <r>
      <rPr>
        <u val="single"/>
        <sz val="14"/>
        <rFont val="標楷體"/>
        <family val="4"/>
      </rPr>
      <t>。3.發展遲緩兒童社區復健服務計畫、經濟弱勢暨高危險族群胸部X光巡迴檢查等計畫、疑似精神病患關懷服務計畫為委託辦理，付款方式為分期付款，目前計畫皆已開始執行，惟尚未進行核銷事宜。5.其餘依實際撙節原則覈實支付。</t>
    </r>
  </si>
  <si>
    <t>10.</t>
  </si>
  <si>
    <r>
      <t>（二）預計於次季核銷經費</t>
    </r>
    <r>
      <rPr>
        <u val="single"/>
        <sz val="14"/>
        <rFont val="標楷體"/>
        <family val="4"/>
      </rPr>
      <t xml:space="preserve"> 230,869,253 </t>
    </r>
    <r>
      <rPr>
        <sz val="14"/>
        <rFont val="標楷體"/>
        <family val="4"/>
      </rPr>
      <t xml:space="preserve">元，預估累計至次季止執行率 </t>
    </r>
    <r>
      <rPr>
        <u val="single"/>
        <sz val="14"/>
        <rFont val="標楷體"/>
        <family val="4"/>
      </rPr>
      <t xml:space="preserve"> 37.51%</t>
    </r>
    <r>
      <rPr>
        <sz val="14"/>
        <rFont val="標楷體"/>
        <family val="4"/>
      </rPr>
      <t>。</t>
    </r>
  </si>
  <si>
    <r>
      <t xml:space="preserve">（一）本年度1月起至本季截止，已發包或已簽約經費 </t>
    </r>
    <r>
      <rPr>
        <u val="single"/>
        <sz val="13"/>
        <rFont val="標楷體"/>
        <family val="4"/>
      </rPr>
      <t xml:space="preserve"> 245,822,158 </t>
    </r>
    <r>
      <rPr>
        <sz val="13"/>
        <rFont val="標楷體"/>
        <family val="4"/>
      </rPr>
      <t xml:space="preserve"> 元，預計於次季執行經費 </t>
    </r>
    <r>
      <rPr>
        <u val="single"/>
        <sz val="13"/>
        <rFont val="標楷體"/>
        <family val="4"/>
      </rPr>
      <t xml:space="preserve"> 83,492,305 </t>
    </r>
    <r>
      <rPr>
        <sz val="13"/>
        <rFont val="標楷體"/>
        <family val="4"/>
      </rPr>
      <t xml:space="preserve"> 元。</t>
    </r>
  </si>
  <si>
    <t xml:space="preserve">補助團體辦理「樂智學堂」、「認知休憩站」、失智症及老人福利活動或方案等費用
</t>
  </si>
  <si>
    <t>補助團體辦理到宅沐浴車服務之人事費、教育訓練費用及業務費</t>
  </si>
  <si>
    <t>1.各項辦公庶務採購、設備修護費用及業務宣導費依實際需求撙節辦理。
2.收出養資源整合服務中心相關費用：依契約核銷時程為四月份辦理。</t>
  </si>
  <si>
    <t>1.兒童保護個案居家安置照顧服務方案：預計4月15日前送第一季核銷資料。
2.兒少特殊及性侵害安置家園：本案契約所訂核銷日程為4/20、7/20、11/20及12/20。</t>
  </si>
  <si>
    <t>1.預計於5月份委託辦理大天使婦服務方案。
2.預計下半年辦理婦女福利研討會。</t>
  </si>
  <si>
    <t xml:space="preserve">1.依實際執行所需經費，核實支付。
2.其中調整容納支付文康車每月停車租金、文康車定期保養及修繕。
</t>
  </si>
  <si>
    <t>視訴訟案件狀況，核實辦理。</t>
  </si>
  <si>
    <r>
      <t>（一）本年度</t>
    </r>
    <r>
      <rPr>
        <sz val="14"/>
        <color indexed="8"/>
        <rFont val="Times New Roman"/>
        <family val="1"/>
      </rPr>
      <t>1</t>
    </r>
    <r>
      <rPr>
        <sz val="14"/>
        <color indexed="8"/>
        <rFont val="標楷體"/>
        <family val="4"/>
      </rPr>
      <t>月起至本季截止，累計公益彩券盈餘分配待運用數</t>
    </r>
    <r>
      <rPr>
        <sz val="14"/>
        <color indexed="8"/>
        <rFont val="Times New Roman"/>
        <family val="1"/>
      </rPr>
      <t>(d)=(a)+(b)-(c</t>
    </r>
    <r>
      <rPr>
        <sz val="14"/>
        <color indexed="8"/>
        <rFont val="標楷體"/>
        <family val="4"/>
      </rPr>
      <t>）</t>
    </r>
    <r>
      <rPr>
        <u val="single"/>
        <sz val="14"/>
        <color indexed="8"/>
        <rFont val="Times New Roman"/>
        <family val="1"/>
      </rPr>
      <t xml:space="preserve">  1,068,195,771    </t>
    </r>
    <r>
      <rPr>
        <sz val="14"/>
        <color indexed="8"/>
        <rFont val="標楷體"/>
        <family val="4"/>
      </rPr>
      <t>元。</t>
    </r>
  </si>
  <si>
    <r>
      <t>（二）歲出預算原編</t>
    </r>
    <r>
      <rPr>
        <u val="single"/>
        <sz val="14"/>
        <color indexed="8"/>
        <rFont val="標楷體"/>
        <family val="4"/>
      </rPr>
      <t xml:space="preserve"> 1,325,970,000 </t>
    </r>
    <r>
      <rPr>
        <sz val="14"/>
        <color indexed="8"/>
        <rFont val="標楷體"/>
        <family val="4"/>
      </rPr>
      <t>元，追加減</t>
    </r>
    <r>
      <rPr>
        <u val="single"/>
        <sz val="14"/>
        <color indexed="8"/>
        <rFont val="標楷體"/>
        <family val="4"/>
      </rPr>
      <t xml:space="preserve"> 9,242,080 </t>
    </r>
    <r>
      <rPr>
        <sz val="14"/>
        <color indexed="8"/>
        <rFont val="標楷體"/>
        <family val="4"/>
      </rPr>
      <t>元，合計</t>
    </r>
    <r>
      <rPr>
        <u val="single"/>
        <sz val="14"/>
        <color indexed="8"/>
        <rFont val="標楷體"/>
        <family val="4"/>
      </rPr>
      <t xml:space="preserve"> 1,335,212,080 </t>
    </r>
    <r>
      <rPr>
        <sz val="14"/>
        <color indexed="8"/>
        <rFont val="標楷體"/>
        <family val="4"/>
      </rPr>
      <t>元。</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</si>
</sst>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 "/>
    <numFmt numFmtId="183" formatCode="0.00_);[Red]\(0.00\)"/>
    <numFmt numFmtId="184" formatCode="#,##0_);[Red]\(#,##0\)"/>
    <numFmt numFmtId="185" formatCode="0.00_ "/>
    <numFmt numFmtId="186" formatCode="&quot;$&quot;#,##0_);[Red]\(&quot;$&quot;#,##0\)"/>
  </numFmts>
  <fonts count="71">
    <font>
      <sz val="12"/>
      <name val="新細明體"/>
      <family val="1"/>
    </font>
    <font>
      <sz val="12"/>
      <name val="Times New Roman"/>
      <family val="1"/>
    </font>
    <font>
      <b/>
      <sz val="12"/>
      <name val="Times New Roman"/>
      <family val="1"/>
    </font>
    <font>
      <b/>
      <sz val="18"/>
      <color indexed="8"/>
      <name val="標楷體"/>
      <family val="4"/>
    </font>
    <font>
      <sz val="14"/>
      <color indexed="8"/>
      <name val="標楷體"/>
      <family val="4"/>
    </font>
    <font>
      <sz val="14"/>
      <color indexed="8"/>
      <name val="Times New Roman"/>
      <family val="1"/>
    </font>
    <font>
      <u val="single"/>
      <sz val="14"/>
      <color indexed="8"/>
      <name val="Times New Roman"/>
      <family val="1"/>
    </font>
    <font>
      <u val="single"/>
      <sz val="14"/>
      <color indexed="8"/>
      <name val="標楷體"/>
      <family val="4"/>
    </font>
    <font>
      <sz val="9"/>
      <name val="新細明體"/>
      <family val="1"/>
    </font>
    <font>
      <sz val="11"/>
      <color indexed="8"/>
      <name val="標楷體"/>
      <family val="4"/>
    </font>
    <font>
      <sz val="12"/>
      <name val="標楷體"/>
      <family val="4"/>
    </font>
    <font>
      <sz val="11"/>
      <color indexed="8"/>
      <name val="Times New Roman"/>
      <family val="1"/>
    </font>
    <font>
      <b/>
      <sz val="14"/>
      <color indexed="8"/>
      <name val="標楷體"/>
      <family val="4"/>
    </font>
    <font>
      <b/>
      <sz val="14"/>
      <color indexed="8"/>
      <name val="Times New Roman"/>
      <family val="1"/>
    </font>
    <font>
      <b/>
      <u val="single"/>
      <sz val="14"/>
      <color indexed="8"/>
      <name val="Times New Roman"/>
      <family val="1"/>
    </font>
    <font>
      <b/>
      <u val="single"/>
      <sz val="16"/>
      <color indexed="8"/>
      <name val="標楷體"/>
      <family val="4"/>
    </font>
    <font>
      <sz val="12"/>
      <color indexed="8"/>
      <name val="新細明體"/>
      <family val="1"/>
    </font>
    <font>
      <sz val="12"/>
      <name val="細明體"/>
      <family val="3"/>
    </font>
    <font>
      <b/>
      <u val="single"/>
      <sz val="14"/>
      <color indexed="8"/>
      <name val="標楷體"/>
      <family val="4"/>
    </font>
    <font>
      <sz val="11"/>
      <name val="標楷體"/>
      <family val="4"/>
    </font>
    <font>
      <sz val="11"/>
      <name val="Times New Roman"/>
      <family val="1"/>
    </font>
    <font>
      <b/>
      <sz val="11"/>
      <color indexed="8"/>
      <name val="標楷體"/>
      <family val="4"/>
    </font>
    <font>
      <sz val="11"/>
      <name val="新細明體"/>
      <family val="1"/>
    </font>
    <font>
      <b/>
      <sz val="11"/>
      <name val="Times New Roman"/>
      <family val="1"/>
    </font>
    <font>
      <b/>
      <sz val="11"/>
      <color indexed="8"/>
      <name val="Times New Roman"/>
      <family val="1"/>
    </font>
    <font>
      <b/>
      <sz val="11"/>
      <name val="標楷體"/>
      <family val="4"/>
    </font>
    <font>
      <sz val="11"/>
      <color indexed="8"/>
      <name val="新細明體"/>
      <family val="1"/>
    </font>
    <font>
      <u val="single"/>
      <sz val="14"/>
      <name val="標楷體"/>
      <family val="4"/>
    </font>
    <font>
      <u val="single"/>
      <sz val="12"/>
      <name val="新細明體"/>
      <family val="1"/>
    </font>
    <font>
      <sz val="14"/>
      <name val="標楷體"/>
      <family val="4"/>
    </font>
    <font>
      <sz val="13"/>
      <name val="標楷體"/>
      <family val="4"/>
    </font>
    <font>
      <u val="single"/>
      <sz val="13"/>
      <name val="標楷體"/>
      <family val="4"/>
    </font>
    <font>
      <sz val="10"/>
      <color indexed="8"/>
      <name val="Times New Roman"/>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
      <left>
        <color indexed="63"/>
      </left>
      <right style="thin"/>
      <top>
        <color indexed="63"/>
      </top>
      <bottom>
        <color indexed="63"/>
      </bottom>
    </border>
    <border>
      <left style="thin"/>
      <right style="thin">
        <color indexed="8"/>
      </right>
      <top>
        <color indexed="63"/>
      </top>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color indexed="63"/>
      </top>
      <bottom style="thin"/>
    </border>
    <border>
      <left>
        <color indexed="63"/>
      </left>
      <right style="thin">
        <color indexed="8"/>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color indexed="8"/>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color indexed="63"/>
      </left>
      <right style="thin"/>
      <top style="thin">
        <color indexed="8"/>
      </top>
      <bottom>
        <color indexed="63"/>
      </bottom>
    </border>
    <border>
      <left style="thin"/>
      <right style="thin">
        <color indexed="8"/>
      </right>
      <top>
        <color indexed="63"/>
      </top>
      <bottom style="thin"/>
    </border>
    <border>
      <left style="thin"/>
      <right style="thin">
        <color indexed="8"/>
      </right>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0" borderId="1" applyNumberFormat="0" applyFill="0" applyAlignment="0" applyProtection="0"/>
    <xf numFmtId="0" fontId="56" fillId="21" borderId="0" applyNumberFormat="0" applyBorder="0" applyAlignment="0" applyProtection="0"/>
    <xf numFmtId="9" fontId="0" fillId="0" borderId="0" applyFont="0" applyFill="0" applyBorder="0" applyAlignment="0" applyProtection="0"/>
    <xf numFmtId="0" fontId="5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23" borderId="4"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2" applyNumberFormat="0" applyAlignment="0" applyProtection="0"/>
    <xf numFmtId="0" fontId="66" fillId="22" borderId="8" applyNumberFormat="0" applyAlignment="0" applyProtection="0"/>
    <xf numFmtId="0" fontId="67" fillId="31"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cellStyleXfs>
  <cellXfs count="270">
    <xf numFmtId="0" fontId="0" fillId="0" borderId="0" xfId="0" applyAlignment="1">
      <alignment vertical="center"/>
    </xf>
    <xf numFmtId="0" fontId="10" fillId="0" borderId="0" xfId="0" applyFont="1" applyFill="1" applyAlignment="1">
      <alignment vertical="center"/>
    </xf>
    <xf numFmtId="0" fontId="0" fillId="0" borderId="0" xfId="0" applyFill="1" applyAlignment="1">
      <alignment vertical="center"/>
    </xf>
    <xf numFmtId="10" fontId="24" fillId="0" borderId="10" xfId="0" applyNumberFormat="1" applyFont="1" applyFill="1" applyBorder="1" applyAlignment="1">
      <alignment horizontal="right" vertical="top"/>
    </xf>
    <xf numFmtId="3" fontId="23" fillId="0" borderId="10" xfId="0" applyNumberFormat="1" applyFont="1" applyFill="1" applyBorder="1" applyAlignment="1">
      <alignment vertical="center"/>
    </xf>
    <xf numFmtId="3" fontId="23" fillId="0" borderId="11" xfId="0" applyNumberFormat="1" applyFont="1" applyFill="1" applyBorder="1" applyAlignment="1">
      <alignment horizontal="right" vertical="top"/>
    </xf>
    <xf numFmtId="0" fontId="0" fillId="0" borderId="0" xfId="0" applyFill="1" applyAlignment="1">
      <alignment vertical="top"/>
    </xf>
    <xf numFmtId="0" fontId="0" fillId="0" borderId="0" xfId="0" applyFont="1" applyFill="1" applyAlignment="1">
      <alignment vertical="center" wrapText="1"/>
    </xf>
    <xf numFmtId="10" fontId="20" fillId="0" borderId="10" xfId="40" applyNumberFormat="1" applyFont="1" applyFill="1" applyBorder="1" applyAlignment="1">
      <alignment horizontal="right" vertical="top"/>
    </xf>
    <xf numFmtId="181" fontId="20" fillId="0" borderId="12" xfId="34" applyNumberFormat="1" applyFont="1" applyFill="1" applyBorder="1" applyAlignment="1">
      <alignment horizontal="right" vertical="top" wrapText="1"/>
    </xf>
    <xf numFmtId="10" fontId="1" fillId="0" borderId="13" xfId="40" applyNumberFormat="1" applyFont="1" applyFill="1" applyBorder="1" applyAlignment="1">
      <alignment horizontal="right" vertical="top"/>
    </xf>
    <xf numFmtId="0" fontId="20" fillId="0" borderId="10" xfId="0" applyFont="1" applyFill="1" applyBorder="1" applyAlignment="1">
      <alignment horizontal="left" vertical="top" wrapText="1"/>
    </xf>
    <xf numFmtId="0" fontId="23" fillId="0" borderId="10" xfId="0" applyFont="1" applyFill="1" applyBorder="1" applyAlignment="1">
      <alignment horizontal="left" vertical="top"/>
    </xf>
    <xf numFmtId="0" fontId="19" fillId="0" borderId="14" xfId="0" applyFont="1" applyFill="1" applyBorder="1" applyAlignment="1">
      <alignment horizontal="left" vertical="top" wrapText="1"/>
    </xf>
    <xf numFmtId="182" fontId="20" fillId="0" borderId="15" xfId="0" applyNumberFormat="1" applyFont="1" applyFill="1" applyBorder="1" applyAlignment="1">
      <alignment horizontal="right" vertical="top" wrapText="1"/>
    </xf>
    <xf numFmtId="10" fontId="20" fillId="0" borderId="16" xfId="40" applyNumberFormat="1" applyFont="1" applyFill="1" applyBorder="1" applyAlignment="1">
      <alignment horizontal="right" vertical="top"/>
    </xf>
    <xf numFmtId="0" fontId="19" fillId="0" borderId="17" xfId="0" applyFont="1" applyFill="1" applyBorder="1" applyAlignment="1">
      <alignment horizontal="left" vertical="top" wrapText="1"/>
    </xf>
    <xf numFmtId="182" fontId="20" fillId="0" borderId="12" xfId="0" applyNumberFormat="1" applyFont="1" applyFill="1" applyBorder="1" applyAlignment="1">
      <alignment horizontal="right" vertical="top" wrapText="1"/>
    </xf>
    <xf numFmtId="0" fontId="19" fillId="0" borderId="16" xfId="0" applyFont="1" applyFill="1" applyBorder="1" applyAlignment="1">
      <alignment horizontal="left" vertical="top" wrapText="1"/>
    </xf>
    <xf numFmtId="184" fontId="20" fillId="0" borderId="12" xfId="33" applyNumberFormat="1" applyFont="1" applyFill="1" applyBorder="1" applyAlignment="1">
      <alignment horizontal="right" vertical="top" wrapText="1"/>
    </xf>
    <xf numFmtId="182" fontId="20" fillId="0" borderId="12" xfId="33" applyNumberFormat="1" applyFont="1" applyFill="1" applyBorder="1" applyAlignment="1">
      <alignment horizontal="right" vertical="top" wrapText="1"/>
    </xf>
    <xf numFmtId="182" fontId="20" fillId="0" borderId="12" xfId="0" applyNumberFormat="1" applyFont="1" applyFill="1" applyBorder="1" applyAlignment="1">
      <alignment vertical="top" wrapText="1"/>
    </xf>
    <xf numFmtId="184" fontId="20" fillId="0" borderId="12" xfId="0" applyNumberFormat="1" applyFont="1" applyFill="1" applyBorder="1" applyAlignment="1">
      <alignment horizontal="right" vertical="top" wrapText="1"/>
    </xf>
    <xf numFmtId="49" fontId="19" fillId="0" borderId="18" xfId="33" applyNumberFormat="1" applyFont="1" applyFill="1" applyBorder="1" applyAlignment="1">
      <alignment horizontal="left" vertical="top" wrapText="1"/>
    </xf>
    <xf numFmtId="49" fontId="19" fillId="0" borderId="18" xfId="33" applyNumberFormat="1" applyFont="1" applyFill="1" applyBorder="1" applyAlignment="1">
      <alignment horizontal="left" vertical="top" wrapText="1" shrinkToFit="1"/>
    </xf>
    <xf numFmtId="0" fontId="19" fillId="0" borderId="18" xfId="0" applyFont="1" applyFill="1" applyBorder="1" applyAlignment="1">
      <alignment vertical="top" wrapText="1"/>
    </xf>
    <xf numFmtId="3" fontId="20" fillId="0" borderId="19" xfId="33" applyNumberFormat="1" applyFont="1" applyFill="1" applyBorder="1" applyAlignment="1">
      <alignment vertical="top" wrapText="1" shrinkToFit="1"/>
    </xf>
    <xf numFmtId="182" fontId="11" fillId="0" borderId="19" xfId="0" applyNumberFormat="1" applyFont="1" applyFill="1" applyBorder="1" applyAlignment="1">
      <alignment vertical="top" wrapText="1"/>
    </xf>
    <xf numFmtId="182" fontId="20" fillId="0" borderId="19" xfId="0" applyNumberFormat="1" applyFont="1" applyFill="1" applyBorder="1" applyAlignment="1">
      <alignment vertical="top" wrapText="1"/>
    </xf>
    <xf numFmtId="182" fontId="20" fillId="0" borderId="20" xfId="0" applyNumberFormat="1" applyFont="1" applyFill="1" applyBorder="1" applyAlignment="1">
      <alignment vertical="top" wrapText="1"/>
    </xf>
    <xf numFmtId="0" fontId="16" fillId="0" borderId="0" xfId="0" applyFont="1" applyFill="1" applyAlignment="1">
      <alignment vertical="center"/>
    </xf>
    <xf numFmtId="3" fontId="24" fillId="0" borderId="10" xfId="0" applyNumberFormat="1" applyFont="1" applyFill="1" applyBorder="1" applyAlignment="1">
      <alignment horizontal="right" vertical="top"/>
    </xf>
    <xf numFmtId="0" fontId="24" fillId="0" borderId="10" xfId="0" applyFont="1" applyFill="1" applyBorder="1" applyAlignment="1">
      <alignment horizontal="left" vertical="top"/>
    </xf>
    <xf numFmtId="3" fontId="23" fillId="0" borderId="10" xfId="0" applyNumberFormat="1" applyFont="1" applyFill="1" applyBorder="1" applyAlignment="1">
      <alignment horizontal="right" vertical="top"/>
    </xf>
    <xf numFmtId="0" fontId="19" fillId="0" borderId="21" xfId="0" applyFont="1" applyFill="1" applyBorder="1" applyAlignment="1">
      <alignment horizontal="left" vertical="top" wrapText="1"/>
    </xf>
    <xf numFmtId="182" fontId="11" fillId="0" borderId="16" xfId="0" applyNumberFormat="1" applyFont="1" applyFill="1" applyBorder="1" applyAlignment="1">
      <alignment horizontal="right" vertical="top" wrapText="1"/>
    </xf>
    <xf numFmtId="182" fontId="20" fillId="0" borderId="16" xfId="33" applyNumberFormat="1" applyFont="1" applyFill="1" applyBorder="1" applyAlignment="1">
      <alignment horizontal="right" vertical="top" wrapText="1"/>
    </xf>
    <xf numFmtId="182" fontId="20" fillId="0" borderId="16" xfId="0" applyNumberFormat="1" applyFont="1" applyFill="1" applyBorder="1" applyAlignment="1">
      <alignment horizontal="right" vertical="top" wrapText="1"/>
    </xf>
    <xf numFmtId="10" fontId="11" fillId="0" borderId="16" xfId="0" applyNumberFormat="1" applyFont="1" applyFill="1" applyBorder="1" applyAlignment="1">
      <alignment horizontal="right" vertical="top"/>
    </xf>
    <xf numFmtId="183" fontId="9" fillId="0" borderId="16" xfId="0" applyNumberFormat="1" applyFont="1" applyFill="1" applyBorder="1" applyAlignment="1">
      <alignment horizontal="left" vertical="top" wrapText="1"/>
    </xf>
    <xf numFmtId="49" fontId="19" fillId="0" borderId="20" xfId="0" applyNumberFormat="1" applyFont="1" applyFill="1" applyBorder="1" applyAlignment="1">
      <alignment horizontal="left" vertical="top"/>
    </xf>
    <xf numFmtId="182" fontId="19" fillId="0" borderId="12" xfId="0" applyNumberFormat="1" applyFont="1" applyFill="1" applyBorder="1" applyAlignment="1">
      <alignment horizontal="left" vertical="top" wrapText="1"/>
    </xf>
    <xf numFmtId="182" fontId="19" fillId="0" borderId="19" xfId="0" applyNumberFormat="1" applyFont="1" applyFill="1" applyBorder="1" applyAlignment="1">
      <alignment horizontal="left" vertical="top" wrapText="1"/>
    </xf>
    <xf numFmtId="0" fontId="19" fillId="0" borderId="0" xfId="0" applyFont="1" applyFill="1" applyBorder="1" applyAlignment="1">
      <alignment vertical="top" wrapText="1"/>
    </xf>
    <xf numFmtId="182" fontId="20" fillId="0" borderId="19" xfId="33" applyNumberFormat="1" applyFont="1" applyFill="1" applyBorder="1" applyAlignment="1">
      <alignment horizontal="right" vertical="top" wrapText="1"/>
    </xf>
    <xf numFmtId="10" fontId="20" fillId="0" borderId="22" xfId="0" applyNumberFormat="1" applyFont="1" applyFill="1" applyBorder="1" applyAlignment="1">
      <alignment horizontal="right" vertical="top"/>
    </xf>
    <xf numFmtId="182" fontId="20" fillId="0" borderId="0" xfId="0" applyNumberFormat="1" applyFont="1" applyFill="1" applyBorder="1" applyAlignment="1">
      <alignment horizontal="right" vertical="top" wrapText="1"/>
    </xf>
    <xf numFmtId="182" fontId="20" fillId="0" borderId="0" xfId="0" applyNumberFormat="1" applyFont="1" applyFill="1" applyAlignment="1">
      <alignment horizontal="right" vertical="top" wrapText="1"/>
    </xf>
    <xf numFmtId="182" fontId="20" fillId="0" borderId="20" xfId="0" applyNumberFormat="1" applyFont="1" applyFill="1" applyBorder="1" applyAlignment="1">
      <alignment horizontal="right" vertical="top" wrapText="1"/>
    </xf>
    <xf numFmtId="182" fontId="20" fillId="0" borderId="19" xfId="0" applyNumberFormat="1" applyFont="1" applyFill="1" applyBorder="1" applyAlignment="1">
      <alignment horizontal="right" vertical="top" wrapText="1"/>
    </xf>
    <xf numFmtId="0" fontId="0" fillId="0" borderId="0" xfId="0" applyFont="1" applyFill="1" applyAlignment="1">
      <alignment vertical="center"/>
    </xf>
    <xf numFmtId="0" fontId="22" fillId="0" borderId="0" xfId="0" applyFont="1" applyFill="1" applyAlignment="1">
      <alignment vertical="center"/>
    </xf>
    <xf numFmtId="10" fontId="20" fillId="0" borderId="13" xfId="40" applyNumberFormat="1" applyFont="1" applyFill="1" applyBorder="1" applyAlignment="1">
      <alignment horizontal="right" vertical="top"/>
    </xf>
    <xf numFmtId="10" fontId="20" fillId="0" borderId="16" xfId="0" applyNumberFormat="1" applyFont="1" applyFill="1" applyBorder="1" applyAlignment="1">
      <alignment horizontal="right" vertical="top"/>
    </xf>
    <xf numFmtId="0" fontId="19" fillId="0" borderId="16" xfId="0" applyFont="1" applyFill="1" applyBorder="1" applyAlignment="1">
      <alignment vertical="top" wrapText="1"/>
    </xf>
    <xf numFmtId="182" fontId="19" fillId="0" borderId="16" xfId="0" applyNumberFormat="1" applyFont="1" applyFill="1" applyBorder="1" applyAlignment="1">
      <alignment horizontal="left" vertical="top" wrapText="1"/>
    </xf>
    <xf numFmtId="0" fontId="20" fillId="0" borderId="10" xfId="0" applyFont="1" applyFill="1" applyBorder="1" applyAlignment="1">
      <alignment horizontal="left" vertical="top"/>
    </xf>
    <xf numFmtId="182" fontId="20" fillId="0" borderId="16" xfId="0" applyNumberFormat="1" applyFont="1" applyFill="1" applyBorder="1" applyAlignment="1">
      <alignment vertical="top" wrapText="1"/>
    </xf>
    <xf numFmtId="0" fontId="19" fillId="0" borderId="12" xfId="0" applyFont="1" applyFill="1" applyBorder="1" applyAlignment="1">
      <alignment vertical="top" wrapText="1"/>
    </xf>
    <xf numFmtId="182" fontId="19" fillId="0" borderId="12" xfId="0" applyNumberFormat="1" applyFont="1" applyFill="1" applyBorder="1" applyAlignment="1">
      <alignment vertical="top" wrapText="1"/>
    </xf>
    <xf numFmtId="0" fontId="4" fillId="0" borderId="0" xfId="0" applyFont="1" applyFill="1" applyAlignment="1">
      <alignment vertical="center"/>
    </xf>
    <xf numFmtId="0" fontId="1" fillId="0" borderId="0" xfId="0" applyFont="1" applyFill="1" applyAlignment="1">
      <alignment vertical="center"/>
    </xf>
    <xf numFmtId="0" fontId="12" fillId="0" borderId="0" xfId="0" applyFont="1" applyFill="1" applyBorder="1" applyAlignment="1">
      <alignment vertical="center"/>
    </xf>
    <xf numFmtId="0" fontId="2" fillId="0" borderId="0" xfId="0" applyFont="1" applyFill="1" applyBorder="1" applyAlignment="1">
      <alignment vertical="center"/>
    </xf>
    <xf numFmtId="0" fontId="2" fillId="0" borderId="23" xfId="0" applyFont="1" applyFill="1" applyBorder="1" applyAlignment="1">
      <alignment vertical="center"/>
    </xf>
    <xf numFmtId="0" fontId="1" fillId="0" borderId="23" xfId="0" applyFont="1" applyFill="1" applyBorder="1" applyAlignment="1">
      <alignment vertical="center"/>
    </xf>
    <xf numFmtId="0" fontId="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20" fillId="0" borderId="16" xfId="0" applyFont="1" applyFill="1" applyBorder="1" applyAlignment="1">
      <alignment vertical="center"/>
    </xf>
    <xf numFmtId="0" fontId="20" fillId="0" borderId="0" xfId="0" applyFont="1" applyFill="1" applyAlignment="1">
      <alignment vertical="center"/>
    </xf>
    <xf numFmtId="0" fontId="20" fillId="0" borderId="20" xfId="0" applyFont="1" applyFill="1" applyBorder="1" applyAlignment="1">
      <alignment vertical="center"/>
    </xf>
    <xf numFmtId="0" fontId="20" fillId="0" borderId="13" xfId="0" applyFont="1" applyFill="1" applyBorder="1" applyAlignment="1">
      <alignment vertical="center"/>
    </xf>
    <xf numFmtId="49" fontId="9" fillId="0" borderId="22" xfId="0" applyNumberFormat="1" applyFont="1" applyFill="1" applyBorder="1" applyAlignment="1">
      <alignment vertical="top" wrapText="1"/>
    </xf>
    <xf numFmtId="0" fontId="9" fillId="0" borderId="21" xfId="0" applyFont="1" applyFill="1" applyBorder="1" applyAlignment="1">
      <alignment horizontal="left" vertical="top" wrapText="1"/>
    </xf>
    <xf numFmtId="3" fontId="11" fillId="0" borderId="16" xfId="0" applyNumberFormat="1" applyFont="1" applyFill="1" applyBorder="1" applyAlignment="1">
      <alignment horizontal="right" vertical="top" wrapText="1"/>
    </xf>
    <xf numFmtId="0" fontId="9" fillId="0" borderId="16" xfId="0" applyFont="1" applyFill="1" applyBorder="1" applyAlignment="1">
      <alignment horizontal="left" vertical="top" wrapText="1"/>
    </xf>
    <xf numFmtId="0" fontId="9" fillId="0" borderId="21" xfId="0" applyFont="1" applyFill="1" applyBorder="1" applyAlignment="1">
      <alignment vertical="top" wrapText="1"/>
    </xf>
    <xf numFmtId="0" fontId="19" fillId="0" borderId="21" xfId="0" applyFont="1" applyFill="1" applyBorder="1" applyAlignment="1">
      <alignment vertical="top" wrapText="1"/>
    </xf>
    <xf numFmtId="0" fontId="20" fillId="0" borderId="16" xfId="0" applyFont="1" applyFill="1" applyBorder="1" applyAlignment="1">
      <alignment horizontal="right" vertical="top"/>
    </xf>
    <xf numFmtId="0" fontId="20" fillId="0" borderId="13" xfId="0" applyFont="1" applyFill="1" applyBorder="1" applyAlignment="1">
      <alignment horizontal="right" vertical="top"/>
    </xf>
    <xf numFmtId="0" fontId="20" fillId="0" borderId="0" xfId="0" applyFont="1" applyFill="1" applyBorder="1" applyAlignment="1">
      <alignment horizontal="right" vertical="top"/>
    </xf>
    <xf numFmtId="0" fontId="20" fillId="0" borderId="27" xfId="0" applyFont="1" applyFill="1" applyBorder="1" applyAlignment="1">
      <alignment horizontal="right" vertical="top"/>
    </xf>
    <xf numFmtId="0" fontId="20" fillId="0" borderId="20" xfId="0" applyFont="1" applyFill="1" applyBorder="1" applyAlignment="1">
      <alignment horizontal="right" vertical="top"/>
    </xf>
    <xf numFmtId="0" fontId="20" fillId="0" borderId="28" xfId="0" applyFont="1" applyFill="1" applyBorder="1" applyAlignment="1">
      <alignment horizontal="right" vertical="top"/>
    </xf>
    <xf numFmtId="0" fontId="20" fillId="0" borderId="16" xfId="0" applyFont="1" applyFill="1" applyBorder="1" applyAlignment="1">
      <alignment horizontal="left" vertical="top" wrapText="1"/>
    </xf>
    <xf numFmtId="3" fontId="20" fillId="0" borderId="16" xfId="0" applyNumberFormat="1" applyFont="1" applyFill="1" applyBorder="1" applyAlignment="1">
      <alignment horizontal="right" vertical="top"/>
    </xf>
    <xf numFmtId="0" fontId="20" fillId="0" borderId="12" xfId="0" applyFont="1" applyFill="1" applyBorder="1" applyAlignment="1">
      <alignment horizontal="right" vertical="top"/>
    </xf>
    <xf numFmtId="3" fontId="20" fillId="0" borderId="21" xfId="0" applyNumberFormat="1" applyFont="1" applyFill="1" applyBorder="1" applyAlignment="1">
      <alignment horizontal="right" vertical="top"/>
    </xf>
    <xf numFmtId="0" fontId="22" fillId="0" borderId="0" xfId="0" applyFont="1" applyFill="1" applyAlignment="1">
      <alignment horizontal="left" vertical="top"/>
    </xf>
    <xf numFmtId="0" fontId="20" fillId="0" borderId="0" xfId="0" applyFont="1" applyFill="1" applyAlignment="1">
      <alignment horizontal="right" vertical="top"/>
    </xf>
    <xf numFmtId="0" fontId="20" fillId="0" borderId="29" xfId="0" applyFont="1" applyFill="1" applyBorder="1" applyAlignment="1">
      <alignment horizontal="right" vertical="top"/>
    </xf>
    <xf numFmtId="0" fontId="20" fillId="0" borderId="30" xfId="0" applyFont="1" applyFill="1" applyBorder="1" applyAlignment="1">
      <alignment horizontal="right" vertical="top"/>
    </xf>
    <xf numFmtId="0" fontId="9" fillId="0" borderId="13" xfId="0" applyFont="1" applyFill="1" applyBorder="1" applyAlignment="1">
      <alignment horizontal="left" vertical="top" wrapText="1"/>
    </xf>
    <xf numFmtId="9" fontId="11" fillId="0" borderId="16" xfId="0" applyNumberFormat="1" applyFont="1" applyFill="1" applyBorder="1" applyAlignment="1">
      <alignment horizontal="right" vertical="top"/>
    </xf>
    <xf numFmtId="182" fontId="11" fillId="0" borderId="0" xfId="0" applyNumberFormat="1" applyFont="1" applyFill="1" applyBorder="1" applyAlignment="1">
      <alignment horizontal="right" vertical="top" wrapText="1"/>
    </xf>
    <xf numFmtId="0" fontId="20" fillId="0" borderId="19" xfId="0" applyFont="1" applyFill="1" applyBorder="1" applyAlignment="1">
      <alignment horizontal="right" vertical="top"/>
    </xf>
    <xf numFmtId="182" fontId="20" fillId="0" borderId="0" xfId="0" applyNumberFormat="1" applyFont="1" applyFill="1" applyAlignment="1">
      <alignment vertical="top" wrapText="1"/>
    </xf>
    <xf numFmtId="10" fontId="20" fillId="0" borderId="16" xfId="0" applyNumberFormat="1" applyFont="1" applyFill="1" applyBorder="1" applyAlignment="1">
      <alignment vertical="top" wrapText="1"/>
    </xf>
    <xf numFmtId="9" fontId="20" fillId="0" borderId="16" xfId="0" applyNumberFormat="1" applyFont="1" applyFill="1" applyBorder="1" applyAlignment="1">
      <alignment vertical="top" wrapText="1"/>
    </xf>
    <xf numFmtId="185" fontId="9" fillId="0" borderId="16" xfId="0" applyNumberFormat="1" applyFont="1" applyFill="1" applyBorder="1" applyAlignment="1">
      <alignment horizontal="left" vertical="top" wrapText="1"/>
    </xf>
    <xf numFmtId="0" fontId="20" fillId="0" borderId="13" xfId="0" applyFont="1" applyFill="1" applyBorder="1" applyAlignment="1">
      <alignment horizontal="left" vertical="top"/>
    </xf>
    <xf numFmtId="182" fontId="70" fillId="0" borderId="12" xfId="0" applyNumberFormat="1" applyFont="1" applyFill="1" applyBorder="1" applyAlignment="1">
      <alignment horizontal="right" vertical="top" wrapText="1"/>
    </xf>
    <xf numFmtId="182" fontId="20" fillId="0" borderId="18" xfId="0" applyNumberFormat="1" applyFont="1" applyFill="1" applyBorder="1" applyAlignment="1">
      <alignment vertical="top" wrapText="1"/>
    </xf>
    <xf numFmtId="3" fontId="20" fillId="0" borderId="12" xfId="0" applyNumberFormat="1" applyFont="1" applyFill="1" applyBorder="1" applyAlignment="1">
      <alignment horizontal="right" vertical="top" wrapText="1"/>
    </xf>
    <xf numFmtId="10" fontId="20" fillId="0" borderId="12" xfId="0" applyNumberFormat="1" applyFont="1" applyFill="1" applyBorder="1" applyAlignment="1">
      <alignment horizontal="right" vertical="top"/>
    </xf>
    <xf numFmtId="0" fontId="22" fillId="0" borderId="0" xfId="0" applyFont="1" applyFill="1" applyAlignment="1">
      <alignment vertical="top"/>
    </xf>
    <xf numFmtId="182" fontId="20" fillId="0" borderId="0" xfId="33" applyNumberFormat="1" applyFont="1" applyFill="1" applyBorder="1" applyAlignment="1">
      <alignment horizontal="right" vertical="top" wrapText="1"/>
    </xf>
    <xf numFmtId="182" fontId="20" fillId="0" borderId="20" xfId="33" applyNumberFormat="1" applyFont="1" applyFill="1" applyBorder="1" applyAlignment="1">
      <alignment horizontal="right" vertical="top" wrapText="1"/>
    </xf>
    <xf numFmtId="182" fontId="20" fillId="0" borderId="0" xfId="33" applyNumberFormat="1" applyFont="1" applyFill="1" applyAlignment="1">
      <alignment horizontal="right" vertical="top" wrapText="1"/>
    </xf>
    <xf numFmtId="0" fontId="1" fillId="0" borderId="0" xfId="0" applyFont="1" applyFill="1" applyBorder="1" applyAlignment="1">
      <alignment vertical="center"/>
    </xf>
    <xf numFmtId="0" fontId="17" fillId="0" borderId="0" xfId="0" applyFont="1" applyFill="1" applyAlignment="1">
      <alignment vertical="center"/>
    </xf>
    <xf numFmtId="3" fontId="24" fillId="0" borderId="0" xfId="0" applyNumberFormat="1" applyFont="1" applyFill="1" applyBorder="1" applyAlignment="1">
      <alignment horizontal="right" vertical="center"/>
    </xf>
    <xf numFmtId="181" fontId="24" fillId="0" borderId="0" xfId="0" applyNumberFormat="1" applyFont="1" applyFill="1" applyBorder="1" applyAlignment="1">
      <alignment horizontal="right" vertical="center"/>
    </xf>
    <xf numFmtId="3" fontId="24" fillId="0" borderId="0" xfId="0" applyNumberFormat="1" applyFont="1" applyFill="1" applyBorder="1" applyAlignment="1">
      <alignment horizontal="center" vertical="center"/>
    </xf>
    <xf numFmtId="10" fontId="24" fillId="0" borderId="0" xfId="0" applyNumberFormat="1" applyFont="1" applyFill="1" applyBorder="1" applyAlignment="1">
      <alignment horizontal="right" vertical="center"/>
    </xf>
    <xf numFmtId="0" fontId="20" fillId="0" borderId="0" xfId="0" applyFont="1" applyFill="1" applyBorder="1" applyAlignment="1">
      <alignment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3" fontId="24" fillId="0" borderId="31" xfId="0" applyNumberFormat="1" applyFont="1" applyFill="1" applyBorder="1" applyAlignment="1">
      <alignment horizontal="right" vertical="center"/>
    </xf>
    <xf numFmtId="0" fontId="20" fillId="0" borderId="31" xfId="0" applyFont="1" applyFill="1" applyBorder="1" applyAlignment="1">
      <alignment vertical="center"/>
    </xf>
    <xf numFmtId="10" fontId="23" fillId="0" borderId="10" xfId="0" applyNumberFormat="1" applyFont="1" applyFill="1" applyBorder="1" applyAlignment="1">
      <alignment horizontal="right" vertical="center"/>
    </xf>
    <xf numFmtId="10" fontId="23" fillId="0" borderId="10" xfId="0" applyNumberFormat="1" applyFont="1" applyFill="1" applyBorder="1" applyAlignment="1">
      <alignment horizontal="right" vertical="top"/>
    </xf>
    <xf numFmtId="10" fontId="23" fillId="0" borderId="10" xfId="40" applyNumberFormat="1" applyFont="1" applyFill="1" applyBorder="1" applyAlignment="1">
      <alignment horizontal="right" vertical="top"/>
    </xf>
    <xf numFmtId="10" fontId="23" fillId="0" borderId="10" xfId="40" applyNumberFormat="1" applyFont="1" applyFill="1" applyBorder="1" applyAlignment="1">
      <alignment horizontal="right" vertical="center"/>
    </xf>
    <xf numFmtId="0" fontId="29" fillId="0" borderId="0" xfId="0" applyFont="1" applyFill="1" applyAlignment="1">
      <alignment vertical="center"/>
    </xf>
    <xf numFmtId="0" fontId="0" fillId="0" borderId="0" xfId="0" applyFont="1" applyFill="1" applyAlignment="1">
      <alignment vertical="center"/>
    </xf>
    <xf numFmtId="10" fontId="23" fillId="0" borderId="10" xfId="0" applyNumberFormat="1" applyFont="1" applyFill="1" applyBorder="1" applyAlignment="1">
      <alignment vertical="top" wrapText="1"/>
    </xf>
    <xf numFmtId="0" fontId="19" fillId="0" borderId="24" xfId="0" applyFont="1" applyFill="1" applyBorder="1" applyAlignment="1">
      <alignment horizontal="center" vertical="center" wrapText="1"/>
    </xf>
    <xf numFmtId="49" fontId="0" fillId="0" borderId="20" xfId="0" applyNumberFormat="1" applyFont="1" applyFill="1" applyBorder="1" applyAlignment="1">
      <alignment horizontal="left" vertical="top" wrapText="1"/>
    </xf>
    <xf numFmtId="49" fontId="19" fillId="0" borderId="20" xfId="0" applyNumberFormat="1" applyFont="1" applyFill="1" applyBorder="1" applyAlignment="1">
      <alignment horizontal="left" vertical="top" wrapText="1"/>
    </xf>
    <xf numFmtId="49" fontId="9" fillId="0" borderId="11" xfId="0" applyNumberFormat="1" applyFont="1" applyFill="1" applyBorder="1" applyAlignment="1">
      <alignment vertical="top" wrapText="1"/>
    </xf>
    <xf numFmtId="0" fontId="9" fillId="0" borderId="32" xfId="0" applyFont="1" applyFill="1" applyBorder="1" applyAlignment="1">
      <alignment vertical="top" wrapText="1"/>
    </xf>
    <xf numFmtId="3" fontId="11" fillId="0" borderId="10" xfId="0" applyNumberFormat="1" applyFont="1" applyFill="1" applyBorder="1" applyAlignment="1">
      <alignment horizontal="right" vertical="top" wrapText="1"/>
    </xf>
    <xf numFmtId="0" fontId="9" fillId="0" borderId="10" xfId="0" applyFont="1" applyFill="1" applyBorder="1" applyAlignment="1">
      <alignment horizontal="left" vertical="top" wrapText="1"/>
    </xf>
    <xf numFmtId="49" fontId="9" fillId="0" borderId="29" xfId="0" applyNumberFormat="1" applyFont="1" applyFill="1" applyBorder="1" applyAlignment="1">
      <alignment vertical="top" wrapText="1"/>
    </xf>
    <xf numFmtId="0" fontId="19" fillId="0" borderId="33" xfId="0" applyFont="1" applyFill="1" applyBorder="1" applyAlignment="1">
      <alignment vertical="top" wrapText="1"/>
    </xf>
    <xf numFmtId="3" fontId="11" fillId="0" borderId="13" xfId="0" applyNumberFormat="1" applyFont="1" applyFill="1" applyBorder="1" applyAlignment="1">
      <alignment horizontal="right" vertical="top" wrapText="1"/>
    </xf>
    <xf numFmtId="49" fontId="19" fillId="0" borderId="34" xfId="0" applyNumberFormat="1" applyFont="1" applyFill="1" applyBorder="1" applyAlignment="1">
      <alignment horizontal="left" vertical="top"/>
    </xf>
    <xf numFmtId="0" fontId="9" fillId="0" borderId="35" xfId="0" applyFont="1" applyFill="1" applyBorder="1" applyAlignment="1">
      <alignment horizontal="left" vertical="top" wrapText="1"/>
    </xf>
    <xf numFmtId="3" fontId="20" fillId="0" borderId="14" xfId="0" applyNumberFormat="1" applyFont="1" applyFill="1" applyBorder="1" applyAlignment="1">
      <alignment horizontal="right" vertical="top"/>
    </xf>
    <xf numFmtId="0" fontId="20" fillId="0" borderId="36" xfId="0" applyFont="1" applyFill="1" applyBorder="1" applyAlignment="1">
      <alignment horizontal="right" vertical="top"/>
    </xf>
    <xf numFmtId="0" fontId="20" fillId="0" borderId="34" xfId="0" applyFont="1" applyFill="1" applyBorder="1" applyAlignment="1">
      <alignment horizontal="right" vertical="top"/>
    </xf>
    <xf numFmtId="0" fontId="20" fillId="0" borderId="37" xfId="0" applyFont="1" applyFill="1" applyBorder="1" applyAlignment="1">
      <alignment horizontal="right" vertical="top"/>
    </xf>
    <xf numFmtId="3" fontId="20" fillId="0" borderId="35" xfId="0" applyNumberFormat="1" applyFont="1" applyFill="1" applyBorder="1" applyAlignment="1">
      <alignment horizontal="right" vertical="top"/>
    </xf>
    <xf numFmtId="10" fontId="20" fillId="0" borderId="14" xfId="40" applyNumberFormat="1" applyFont="1" applyFill="1" applyBorder="1" applyAlignment="1">
      <alignment horizontal="right" vertical="top"/>
    </xf>
    <xf numFmtId="49" fontId="19" fillId="0" borderId="38" xfId="0" applyNumberFormat="1" applyFont="1" applyFill="1" applyBorder="1" applyAlignment="1">
      <alignment horizontal="left" vertical="top"/>
    </xf>
    <xf numFmtId="0" fontId="9" fillId="0" borderId="39" xfId="0" applyFont="1" applyFill="1" applyBorder="1" applyAlignment="1">
      <alignment horizontal="left" vertical="top" wrapText="1"/>
    </xf>
    <xf numFmtId="3" fontId="20" fillId="0" borderId="17" xfId="0" applyNumberFormat="1" applyFont="1" applyFill="1" applyBorder="1" applyAlignment="1">
      <alignment horizontal="right" vertical="top"/>
    </xf>
    <xf numFmtId="0" fontId="20" fillId="0" borderId="17" xfId="0" applyFont="1" applyFill="1" applyBorder="1" applyAlignment="1">
      <alignment horizontal="right" vertical="top"/>
    </xf>
    <xf numFmtId="0" fontId="20" fillId="0" borderId="40" xfId="0" applyFont="1" applyFill="1" applyBorder="1" applyAlignment="1">
      <alignment horizontal="right" vertical="top"/>
    </xf>
    <xf numFmtId="0" fontId="20" fillId="0" borderId="38" xfId="0" applyFont="1" applyFill="1" applyBorder="1" applyAlignment="1">
      <alignment horizontal="right" vertical="top"/>
    </xf>
    <xf numFmtId="0" fontId="20" fillId="0" borderId="15" xfId="0" applyFont="1" applyFill="1" applyBorder="1" applyAlignment="1">
      <alignment horizontal="right" vertical="top"/>
    </xf>
    <xf numFmtId="3" fontId="20" fillId="0" borderId="39" xfId="0" applyNumberFormat="1" applyFont="1" applyFill="1" applyBorder="1" applyAlignment="1">
      <alignment horizontal="right" vertical="top"/>
    </xf>
    <xf numFmtId="10" fontId="20" fillId="0" borderId="17" xfId="40" applyNumberFormat="1" applyFont="1" applyFill="1" applyBorder="1" applyAlignment="1">
      <alignment horizontal="right" vertical="top"/>
    </xf>
    <xf numFmtId="49" fontId="0" fillId="0" borderId="38" xfId="0" applyNumberFormat="1" applyFont="1" applyFill="1" applyBorder="1" applyAlignment="1">
      <alignment horizontal="left" vertical="top" wrapText="1"/>
    </xf>
    <xf numFmtId="3" fontId="23" fillId="0" borderId="22" xfId="0" applyNumberFormat="1" applyFont="1" applyFill="1" applyBorder="1" applyAlignment="1">
      <alignment horizontal="right" vertical="center"/>
    </xf>
    <xf numFmtId="10" fontId="23" fillId="0" borderId="16" xfId="40" applyNumberFormat="1" applyFont="1" applyFill="1" applyBorder="1" applyAlignment="1">
      <alignment horizontal="right" vertical="center"/>
    </xf>
    <xf numFmtId="0" fontId="23" fillId="0" borderId="16" xfId="0" applyFont="1" applyFill="1" applyBorder="1" applyAlignment="1">
      <alignment horizontal="left" vertical="top"/>
    </xf>
    <xf numFmtId="0" fontId="19" fillId="0" borderId="41" xfId="0" applyFont="1" applyFill="1" applyBorder="1" applyAlignment="1">
      <alignment vertical="top" wrapText="1"/>
    </xf>
    <xf numFmtId="49" fontId="0" fillId="0" borderId="34" xfId="0" applyNumberFormat="1" applyFont="1" applyFill="1" applyBorder="1" applyAlignment="1">
      <alignment horizontal="left" vertical="top" wrapText="1"/>
    </xf>
    <xf numFmtId="0" fontId="19" fillId="0" borderId="42" xfId="0" applyFont="1" applyFill="1" applyBorder="1" applyAlignment="1">
      <alignment vertical="top" wrapText="1"/>
    </xf>
    <xf numFmtId="182" fontId="20" fillId="0" borderId="37" xfId="0" applyNumberFormat="1" applyFont="1" applyFill="1" applyBorder="1" applyAlignment="1">
      <alignment horizontal="right" vertical="top" wrapText="1"/>
    </xf>
    <xf numFmtId="49" fontId="19" fillId="0" borderId="34" xfId="0" applyNumberFormat="1" applyFont="1" applyFill="1" applyBorder="1" applyAlignment="1">
      <alignment horizontal="left" vertical="top" wrapText="1"/>
    </xf>
    <xf numFmtId="0" fontId="19" fillId="0" borderId="35" xfId="0" applyFont="1" applyFill="1" applyBorder="1" applyAlignment="1">
      <alignment horizontal="left" vertical="top" wrapText="1"/>
    </xf>
    <xf numFmtId="182" fontId="11" fillId="0" borderId="14" xfId="0" applyNumberFormat="1" applyFont="1" applyFill="1" applyBorder="1" applyAlignment="1">
      <alignment horizontal="right" vertical="top" wrapText="1"/>
    </xf>
    <xf numFmtId="182" fontId="20" fillId="0" borderId="14" xfId="33" applyNumberFormat="1" applyFont="1" applyFill="1" applyBorder="1" applyAlignment="1">
      <alignment horizontal="right" vertical="top" wrapText="1"/>
    </xf>
    <xf numFmtId="182" fontId="20" fillId="0" borderId="14" xfId="0" applyNumberFormat="1" applyFont="1" applyFill="1" applyBorder="1" applyAlignment="1">
      <alignment horizontal="right" vertical="top" wrapText="1"/>
    </xf>
    <xf numFmtId="10" fontId="11" fillId="0" borderId="14" xfId="0" applyNumberFormat="1" applyFont="1" applyFill="1" applyBorder="1" applyAlignment="1">
      <alignment horizontal="right" vertical="top"/>
    </xf>
    <xf numFmtId="183" fontId="9" fillId="0" borderId="14" xfId="0" applyNumberFormat="1" applyFont="1" applyFill="1" applyBorder="1" applyAlignment="1">
      <alignment horizontal="left" vertical="top" wrapText="1"/>
    </xf>
    <xf numFmtId="49" fontId="19" fillId="0" borderId="38" xfId="0" applyNumberFormat="1" applyFont="1" applyFill="1" applyBorder="1" applyAlignment="1">
      <alignment horizontal="left" vertical="top" wrapText="1"/>
    </xf>
    <xf numFmtId="0" fontId="19" fillId="0" borderId="39" xfId="0" applyFont="1" applyFill="1" applyBorder="1" applyAlignment="1">
      <alignment horizontal="left" vertical="top" wrapText="1"/>
    </xf>
    <xf numFmtId="182" fontId="11" fillId="0" borderId="17" xfId="0" applyNumberFormat="1" applyFont="1" applyFill="1" applyBorder="1" applyAlignment="1">
      <alignment horizontal="right" vertical="top" wrapText="1"/>
    </xf>
    <xf numFmtId="182" fontId="20" fillId="0" borderId="17" xfId="33" applyNumberFormat="1" applyFont="1" applyFill="1" applyBorder="1" applyAlignment="1">
      <alignment horizontal="right" vertical="top" wrapText="1"/>
    </xf>
    <xf numFmtId="182" fontId="20" fillId="0" borderId="17" xfId="0" applyNumberFormat="1" applyFont="1" applyFill="1" applyBorder="1" applyAlignment="1">
      <alignment horizontal="right" vertical="top" wrapText="1"/>
    </xf>
    <xf numFmtId="10" fontId="11" fillId="0" borderId="17" xfId="0" applyNumberFormat="1" applyFont="1" applyFill="1" applyBorder="1" applyAlignment="1">
      <alignment horizontal="right" vertical="top"/>
    </xf>
    <xf numFmtId="183" fontId="9" fillId="0" borderId="17" xfId="0" applyNumberFormat="1" applyFont="1" applyFill="1" applyBorder="1" applyAlignment="1">
      <alignment horizontal="left" vertical="top" wrapText="1"/>
    </xf>
    <xf numFmtId="182" fontId="32" fillId="0" borderId="16" xfId="0" applyNumberFormat="1" applyFont="1" applyFill="1" applyBorder="1" applyAlignment="1">
      <alignment horizontal="right" vertical="top" wrapText="1"/>
    </xf>
    <xf numFmtId="49" fontId="19" fillId="0" borderId="43" xfId="33" applyNumberFormat="1" applyFont="1" applyFill="1" applyBorder="1" applyAlignment="1">
      <alignment horizontal="left" vertical="top" wrapText="1" shrinkToFit="1"/>
    </xf>
    <xf numFmtId="3" fontId="20" fillId="0" borderId="44" xfId="33" applyNumberFormat="1" applyFont="1" applyFill="1" applyBorder="1" applyAlignment="1">
      <alignment vertical="top" wrapText="1" shrinkToFit="1"/>
    </xf>
    <xf numFmtId="182" fontId="20" fillId="0" borderId="10" xfId="0" applyNumberFormat="1" applyFont="1" applyFill="1" applyBorder="1" applyAlignment="1">
      <alignment vertical="top" wrapText="1"/>
    </xf>
    <xf numFmtId="182" fontId="20" fillId="0" borderId="23" xfId="0" applyNumberFormat="1" applyFont="1" applyFill="1" applyBorder="1" applyAlignment="1">
      <alignment vertical="top" wrapText="1"/>
    </xf>
    <xf numFmtId="182" fontId="20" fillId="0" borderId="45" xfId="0" applyNumberFormat="1" applyFont="1" applyFill="1" applyBorder="1" applyAlignment="1">
      <alignment vertical="top" wrapText="1"/>
    </xf>
    <xf numFmtId="182" fontId="20" fillId="0" borderId="44" xfId="0" applyNumberFormat="1" applyFont="1" applyFill="1" applyBorder="1" applyAlignment="1">
      <alignment vertical="top" wrapText="1"/>
    </xf>
    <xf numFmtId="10" fontId="20" fillId="0" borderId="10" xfId="0" applyNumberFormat="1" applyFont="1" applyFill="1" applyBorder="1" applyAlignment="1">
      <alignment vertical="top" wrapText="1"/>
    </xf>
    <xf numFmtId="0" fontId="0" fillId="0" borderId="23" xfId="0" applyFill="1" applyBorder="1" applyAlignment="1">
      <alignment vertical="center"/>
    </xf>
    <xf numFmtId="49" fontId="19" fillId="0" borderId="46" xfId="33" applyNumberFormat="1" applyFont="1" applyFill="1" applyBorder="1" applyAlignment="1">
      <alignment horizontal="left" vertical="top" wrapText="1" shrinkToFit="1"/>
    </xf>
    <xf numFmtId="3" fontId="20" fillId="0" borderId="28" xfId="33" applyNumberFormat="1" applyFont="1" applyFill="1" applyBorder="1" applyAlignment="1">
      <alignment vertical="top" wrapText="1" shrinkToFit="1"/>
    </xf>
    <xf numFmtId="182" fontId="20" fillId="0" borderId="13" xfId="0" applyNumberFormat="1" applyFont="1" applyFill="1" applyBorder="1" applyAlignment="1">
      <alignment vertical="top" wrapText="1"/>
    </xf>
    <xf numFmtId="182" fontId="20" fillId="0" borderId="30" xfId="0" applyNumberFormat="1" applyFont="1" applyFill="1" applyBorder="1" applyAlignment="1">
      <alignment vertical="top" wrapText="1"/>
    </xf>
    <xf numFmtId="182" fontId="20" fillId="0" borderId="27" xfId="0" applyNumberFormat="1" applyFont="1" applyFill="1" applyBorder="1" applyAlignment="1">
      <alignment vertical="top" wrapText="1"/>
    </xf>
    <xf numFmtId="182" fontId="20" fillId="0" borderId="28" xfId="0" applyNumberFormat="1" applyFont="1" applyFill="1" applyBorder="1" applyAlignment="1">
      <alignment vertical="top" wrapText="1"/>
    </xf>
    <xf numFmtId="10" fontId="20" fillId="0" borderId="13" xfId="0" applyNumberFormat="1" applyFont="1" applyFill="1" applyBorder="1" applyAlignment="1">
      <alignment vertical="top" wrapText="1"/>
    </xf>
    <xf numFmtId="0" fontId="0" fillId="0" borderId="30" xfId="0" applyFill="1" applyBorder="1" applyAlignment="1">
      <alignment vertical="center"/>
    </xf>
    <xf numFmtId="0" fontId="19" fillId="0" borderId="43" xfId="0" applyFont="1" applyFill="1" applyBorder="1" applyAlignment="1">
      <alignment vertical="top" wrapText="1"/>
    </xf>
    <xf numFmtId="0" fontId="19" fillId="0" borderId="46" xfId="0" applyFont="1" applyFill="1" applyBorder="1" applyAlignment="1">
      <alignment vertical="top" wrapText="1"/>
    </xf>
    <xf numFmtId="0" fontId="19" fillId="0" borderId="36" xfId="0" applyFont="1" applyFill="1" applyBorder="1" applyAlignment="1">
      <alignment vertical="top" wrapText="1"/>
    </xf>
    <xf numFmtId="182" fontId="70" fillId="0" borderId="37" xfId="0" applyNumberFormat="1" applyFont="1" applyFill="1" applyBorder="1" applyAlignment="1">
      <alignment horizontal="right" vertical="top" wrapText="1"/>
    </xf>
    <xf numFmtId="182" fontId="20" fillId="0" borderId="42" xfId="0" applyNumberFormat="1" applyFont="1" applyFill="1" applyBorder="1" applyAlignment="1">
      <alignment vertical="top" wrapText="1"/>
    </xf>
    <xf numFmtId="182" fontId="20" fillId="0" borderId="36" xfId="0" applyNumberFormat="1" applyFont="1" applyFill="1" applyBorder="1" applyAlignment="1">
      <alignment horizontal="right" vertical="top" wrapText="1"/>
    </xf>
    <xf numFmtId="182" fontId="20" fillId="0" borderId="34" xfId="0" applyNumberFormat="1" applyFont="1" applyFill="1" applyBorder="1" applyAlignment="1">
      <alignment horizontal="right" vertical="top" wrapText="1"/>
    </xf>
    <xf numFmtId="182" fontId="20" fillId="0" borderId="47" xfId="0" applyNumberFormat="1" applyFont="1" applyFill="1" applyBorder="1" applyAlignment="1">
      <alignment horizontal="right" vertical="top" wrapText="1"/>
    </xf>
    <xf numFmtId="0" fontId="19" fillId="0" borderId="40" xfId="0" applyFont="1" applyFill="1" applyBorder="1" applyAlignment="1">
      <alignment vertical="top" wrapText="1"/>
    </xf>
    <xf numFmtId="182" fontId="70" fillId="0" borderId="15" xfId="0" applyNumberFormat="1" applyFont="1" applyFill="1" applyBorder="1" applyAlignment="1">
      <alignment horizontal="right" vertical="top" wrapText="1"/>
    </xf>
    <xf numFmtId="182" fontId="20" fillId="0" borderId="41" xfId="0" applyNumberFormat="1" applyFont="1" applyFill="1" applyBorder="1" applyAlignment="1">
      <alignment vertical="top" wrapText="1"/>
    </xf>
    <xf numFmtId="182" fontId="20" fillId="0" borderId="40" xfId="0" applyNumberFormat="1" applyFont="1" applyFill="1" applyBorder="1" applyAlignment="1">
      <alignment horizontal="right" vertical="top" wrapText="1"/>
    </xf>
    <xf numFmtId="182" fontId="20" fillId="0" borderId="38" xfId="0" applyNumberFormat="1" applyFont="1" applyFill="1" applyBorder="1" applyAlignment="1">
      <alignment horizontal="right" vertical="top" wrapText="1"/>
    </xf>
    <xf numFmtId="182" fontId="20" fillId="0" borderId="48" xfId="0" applyNumberFormat="1" applyFont="1" applyFill="1" applyBorder="1" applyAlignment="1">
      <alignment horizontal="right" vertical="top" wrapText="1"/>
    </xf>
    <xf numFmtId="182" fontId="19" fillId="0" borderId="15" xfId="0" applyNumberFormat="1" applyFont="1" applyFill="1" applyBorder="1" applyAlignment="1">
      <alignment horizontal="left" vertical="top" wrapText="1"/>
    </xf>
    <xf numFmtId="182" fontId="19" fillId="0" borderId="37" xfId="0" applyNumberFormat="1" applyFont="1" applyFill="1" applyBorder="1" applyAlignment="1">
      <alignment horizontal="left" vertical="top" wrapText="1"/>
    </xf>
    <xf numFmtId="10" fontId="20" fillId="0" borderId="14" xfId="0" applyNumberFormat="1" applyFont="1" applyFill="1" applyBorder="1" applyAlignment="1">
      <alignment horizontal="right" vertical="top"/>
    </xf>
    <xf numFmtId="0" fontId="19" fillId="0" borderId="14" xfId="0" applyFont="1" applyFill="1" applyBorder="1" applyAlignment="1">
      <alignment vertical="top" wrapText="1"/>
    </xf>
    <xf numFmtId="10" fontId="20" fillId="0" borderId="17" xfId="0" applyNumberFormat="1" applyFont="1" applyFill="1" applyBorder="1" applyAlignment="1">
      <alignment horizontal="right" vertical="top"/>
    </xf>
    <xf numFmtId="0" fontId="19" fillId="0" borderId="17" xfId="0" applyFont="1" applyFill="1" applyBorder="1" applyAlignment="1">
      <alignment vertical="top" wrapText="1"/>
    </xf>
    <xf numFmtId="182" fontId="20" fillId="0" borderId="36" xfId="33" applyNumberFormat="1" applyFont="1" applyFill="1" applyBorder="1" applyAlignment="1">
      <alignment horizontal="right" vertical="top" wrapText="1"/>
    </xf>
    <xf numFmtId="182" fontId="20" fillId="0" borderId="34" xfId="33" applyNumberFormat="1" applyFont="1" applyFill="1" applyBorder="1" applyAlignment="1">
      <alignment horizontal="right" vertical="top" wrapText="1"/>
    </xf>
    <xf numFmtId="182" fontId="20" fillId="0" borderId="47" xfId="33" applyNumberFormat="1" applyFont="1" applyFill="1" applyBorder="1" applyAlignment="1">
      <alignment horizontal="right" vertical="top" wrapText="1"/>
    </xf>
    <xf numFmtId="182" fontId="20" fillId="0" borderId="40" xfId="33" applyNumberFormat="1" applyFont="1" applyFill="1" applyBorder="1" applyAlignment="1">
      <alignment horizontal="right" vertical="top" wrapText="1"/>
    </xf>
    <xf numFmtId="182" fontId="20" fillId="0" borderId="38" xfId="33" applyNumberFormat="1" applyFont="1" applyFill="1" applyBorder="1" applyAlignment="1">
      <alignment horizontal="right" vertical="top" wrapText="1"/>
    </xf>
    <xf numFmtId="182" fontId="20" fillId="0" borderId="48" xfId="33" applyNumberFormat="1" applyFont="1" applyFill="1" applyBorder="1" applyAlignment="1">
      <alignment horizontal="right" vertical="top" wrapText="1"/>
    </xf>
    <xf numFmtId="3" fontId="20" fillId="0" borderId="37" xfId="0" applyNumberFormat="1" applyFont="1" applyFill="1" applyBorder="1" applyAlignment="1">
      <alignment horizontal="right" vertical="top" wrapText="1"/>
    </xf>
    <xf numFmtId="10" fontId="20" fillId="0" borderId="37" xfId="0" applyNumberFormat="1" applyFont="1" applyFill="1" applyBorder="1" applyAlignment="1">
      <alignment horizontal="right" vertical="top"/>
    </xf>
    <xf numFmtId="182" fontId="19" fillId="0" borderId="37" xfId="0" applyNumberFormat="1" applyFont="1" applyFill="1" applyBorder="1" applyAlignment="1">
      <alignment vertical="top" wrapText="1"/>
    </xf>
    <xf numFmtId="3" fontId="20" fillId="0" borderId="15" xfId="0" applyNumberFormat="1" applyFont="1" applyFill="1" applyBorder="1" applyAlignment="1">
      <alignment horizontal="right" vertical="top" wrapText="1"/>
    </xf>
    <xf numFmtId="10" fontId="20" fillId="0" borderId="15" xfId="0" applyNumberFormat="1" applyFont="1" applyFill="1" applyBorder="1" applyAlignment="1">
      <alignment horizontal="right" vertical="top"/>
    </xf>
    <xf numFmtId="182" fontId="19" fillId="0" borderId="15" xfId="0" applyNumberFormat="1" applyFont="1" applyFill="1" applyBorder="1" applyAlignment="1">
      <alignment vertical="top" wrapText="1"/>
    </xf>
    <xf numFmtId="10" fontId="23" fillId="0" borderId="16" xfId="0" applyNumberFormat="1" applyFont="1" applyFill="1" applyBorder="1" applyAlignment="1">
      <alignment vertical="top" wrapText="1"/>
    </xf>
    <xf numFmtId="10" fontId="20" fillId="0" borderId="49" xfId="0" applyNumberFormat="1" applyFont="1" applyFill="1" applyBorder="1" applyAlignment="1">
      <alignment vertical="top" wrapText="1"/>
    </xf>
    <xf numFmtId="10" fontId="20" fillId="0" borderId="50" xfId="0" applyNumberFormat="1" applyFont="1" applyFill="1" applyBorder="1" applyAlignment="1">
      <alignment vertical="top" wrapText="1"/>
    </xf>
    <xf numFmtId="10" fontId="20" fillId="0" borderId="51" xfId="0" applyNumberFormat="1" applyFont="1" applyFill="1" applyBorder="1" applyAlignment="1">
      <alignment vertical="top" wrapText="1"/>
    </xf>
    <xf numFmtId="182" fontId="20" fillId="0" borderId="13" xfId="33" applyNumberFormat="1" applyFont="1" applyFill="1" applyBorder="1" applyAlignment="1">
      <alignment horizontal="right" vertical="top" wrapText="1"/>
    </xf>
    <xf numFmtId="182" fontId="20" fillId="0" borderId="10" xfId="33" applyNumberFormat="1" applyFont="1" applyFill="1" applyBorder="1" applyAlignment="1">
      <alignment horizontal="right" vertical="top" wrapText="1"/>
    </xf>
    <xf numFmtId="0" fontId="4" fillId="0" borderId="0" xfId="0" applyFont="1" applyFill="1" applyAlignment="1">
      <alignment vertical="center" wrapText="1"/>
    </xf>
    <xf numFmtId="0" fontId="21" fillId="0" borderId="22" xfId="0" applyFont="1" applyFill="1" applyBorder="1" applyAlignment="1">
      <alignment vertical="center" wrapText="1"/>
    </xf>
    <xf numFmtId="0" fontId="24" fillId="0" borderId="21" xfId="0" applyFont="1" applyFill="1" applyBorder="1" applyAlignment="1">
      <alignment vertical="center" wrapText="1"/>
    </xf>
    <xf numFmtId="0" fontId="4" fillId="0" borderId="23" xfId="0" applyFont="1" applyFill="1" applyBorder="1" applyAlignment="1">
      <alignment horizontal="right"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15" fillId="0" borderId="0" xfId="0" applyFont="1" applyFill="1" applyAlignment="1">
      <alignment horizontal="center" vertical="center"/>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12" fillId="0" borderId="0" xfId="0" applyFont="1" applyFill="1" applyAlignment="1">
      <alignment horizontal="center" vertical="center"/>
    </xf>
    <xf numFmtId="0" fontId="0" fillId="0" borderId="0" xfId="0" applyFill="1" applyAlignment="1">
      <alignment vertical="center" wrapText="1"/>
    </xf>
    <xf numFmtId="0" fontId="1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1" fillId="0" borderId="1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1" fillId="0" borderId="29" xfId="0" applyFont="1" applyFill="1" applyBorder="1" applyAlignment="1">
      <alignment vertical="center" wrapText="1"/>
    </xf>
    <xf numFmtId="0" fontId="24" fillId="0" borderId="33" xfId="0" applyFont="1" applyFill="1" applyBorder="1" applyAlignment="1">
      <alignment vertical="center" wrapText="1"/>
    </xf>
    <xf numFmtId="0" fontId="21" fillId="0" borderId="54"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1" fillId="0" borderId="10"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5" fillId="0" borderId="22" xfId="0" applyFont="1" applyFill="1" applyBorder="1" applyAlignment="1">
      <alignment vertical="center" wrapText="1"/>
    </xf>
    <xf numFmtId="0" fontId="23" fillId="0" borderId="21" xfId="0" applyFont="1" applyFill="1" applyBorder="1" applyAlignment="1">
      <alignment vertical="center" wrapText="1"/>
    </xf>
    <xf numFmtId="0" fontId="25" fillId="0" borderId="11" xfId="0" applyFont="1" applyFill="1" applyBorder="1" applyAlignment="1">
      <alignment horizontal="center" vertical="top" wrapText="1"/>
    </xf>
    <xf numFmtId="0" fontId="23" fillId="0" borderId="32" xfId="0" applyFont="1" applyFill="1" applyBorder="1" applyAlignment="1">
      <alignment horizontal="center" vertical="top" wrapText="1"/>
    </xf>
    <xf numFmtId="0" fontId="21" fillId="0" borderId="33" xfId="0" applyFont="1" applyFill="1" applyBorder="1" applyAlignment="1">
      <alignment vertical="center" wrapText="1"/>
    </xf>
    <xf numFmtId="0" fontId="21" fillId="0" borderId="27" xfId="0" applyFont="1" applyFill="1" applyBorder="1" applyAlignment="1">
      <alignment vertical="top" wrapText="1"/>
    </xf>
    <xf numFmtId="0" fontId="20" fillId="0" borderId="33" xfId="0" applyFont="1" applyFill="1" applyBorder="1" applyAlignment="1">
      <alignment vertical="top" wrapText="1"/>
    </xf>
    <xf numFmtId="0" fontId="25"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4" fillId="0" borderId="10" xfId="0" applyFont="1" applyFill="1" applyBorder="1" applyAlignment="1">
      <alignment horizontal="center" vertical="top" wrapText="1"/>
    </xf>
    <xf numFmtId="0" fontId="10" fillId="0" borderId="0" xfId="0" applyFont="1" applyFill="1" applyAlignment="1">
      <alignment horizontal="left" vertical="center"/>
    </xf>
    <xf numFmtId="0" fontId="1" fillId="0" borderId="0" xfId="0" applyFont="1" applyFill="1" applyAlignment="1">
      <alignment horizontal="left" vertical="center"/>
    </xf>
    <xf numFmtId="0" fontId="29" fillId="0" borderId="0" xfId="0" applyFont="1" applyFill="1" applyAlignment="1">
      <alignment horizontal="left" vertical="center"/>
    </xf>
    <xf numFmtId="0" fontId="30" fillId="0" borderId="0" xfId="0" applyFont="1" applyFill="1" applyAlignment="1">
      <alignment horizontal="left" vertical="center"/>
    </xf>
    <xf numFmtId="0" fontId="7" fillId="0" borderId="0" xfId="0" applyFont="1" applyFill="1" applyAlignment="1">
      <alignment vertical="top" wrapText="1"/>
    </xf>
    <xf numFmtId="0" fontId="28" fillId="0" borderId="0" xfId="0" applyFont="1" applyFill="1" applyAlignment="1">
      <alignment vertical="top"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9"/>
  <sheetViews>
    <sheetView tabSelected="1" zoomScale="85" zoomScaleNormal="85" zoomScaleSheetLayoutView="89" zoomScalePageLayoutView="0" workbookViewId="0" topLeftCell="A1">
      <selection activeCell="L11" sqref="L11"/>
    </sheetView>
  </sheetViews>
  <sheetFormatPr defaultColWidth="9.00390625" defaultRowHeight="16.5"/>
  <cols>
    <col min="1" max="1" width="4.50390625" style="2" customWidth="1"/>
    <col min="2" max="2" width="18.50390625" style="2" customWidth="1"/>
    <col min="3" max="3" width="14.00390625" style="2" customWidth="1"/>
    <col min="4" max="8" width="12.50390625" style="2" customWidth="1"/>
    <col min="9" max="9" width="7.875" style="2" customWidth="1"/>
    <col min="10" max="10" width="20.25390625" style="2" customWidth="1"/>
    <col min="11" max="16384" width="8.875" style="2" customWidth="1"/>
  </cols>
  <sheetData>
    <row r="1" spans="1:10" ht="21.75">
      <c r="A1" s="238" t="s">
        <v>32</v>
      </c>
      <c r="B1" s="237"/>
      <c r="C1" s="237"/>
      <c r="D1" s="237"/>
      <c r="E1" s="237"/>
      <c r="F1" s="237"/>
      <c r="G1" s="237"/>
      <c r="H1" s="237"/>
      <c r="I1" s="237"/>
      <c r="J1" s="237"/>
    </row>
    <row r="2" spans="1:10" ht="24">
      <c r="A2" s="236" t="s">
        <v>30</v>
      </c>
      <c r="B2" s="237"/>
      <c r="C2" s="237"/>
      <c r="D2" s="237"/>
      <c r="E2" s="237"/>
      <c r="F2" s="237"/>
      <c r="G2" s="237"/>
      <c r="H2" s="237"/>
      <c r="I2" s="237"/>
      <c r="J2" s="237"/>
    </row>
    <row r="3" spans="1:10" ht="19.5">
      <c r="A3" s="241" t="s">
        <v>31</v>
      </c>
      <c r="B3" s="237"/>
      <c r="C3" s="237"/>
      <c r="D3" s="237"/>
      <c r="E3" s="237"/>
      <c r="F3" s="237"/>
      <c r="G3" s="237"/>
      <c r="H3" s="237"/>
      <c r="I3" s="237"/>
      <c r="J3" s="237"/>
    </row>
    <row r="4" spans="1:10" ht="22.5" customHeight="1">
      <c r="A4" s="232" t="s">
        <v>33</v>
      </c>
      <c r="B4" s="242"/>
      <c r="C4" s="242"/>
      <c r="D4" s="242"/>
      <c r="E4" s="242"/>
      <c r="F4" s="242"/>
      <c r="G4" s="242"/>
      <c r="H4" s="242"/>
      <c r="I4" s="242"/>
      <c r="J4" s="242"/>
    </row>
    <row r="5" spans="1:10" ht="22.5" customHeight="1">
      <c r="A5" s="60" t="s">
        <v>312</v>
      </c>
      <c r="B5" s="61"/>
      <c r="C5" s="61"/>
      <c r="D5" s="61"/>
      <c r="E5" s="61"/>
      <c r="F5" s="61"/>
      <c r="G5" s="61"/>
      <c r="H5" s="61"/>
      <c r="I5" s="61"/>
      <c r="J5" s="61"/>
    </row>
    <row r="6" spans="1:10" ht="22.5" customHeight="1">
      <c r="A6" s="60" t="s">
        <v>0</v>
      </c>
      <c r="B6" s="61"/>
      <c r="C6" s="61"/>
      <c r="D6" s="61"/>
      <c r="E6" s="61"/>
      <c r="F6" s="61"/>
      <c r="G6" s="61"/>
      <c r="H6" s="61"/>
      <c r="I6" s="61"/>
      <c r="J6" s="61"/>
    </row>
    <row r="7" spans="1:10" ht="69" customHeight="1">
      <c r="A7" s="232" t="s">
        <v>34</v>
      </c>
      <c r="B7" s="232"/>
      <c r="C7" s="232"/>
      <c r="D7" s="232"/>
      <c r="E7" s="232"/>
      <c r="F7" s="232"/>
      <c r="G7" s="232"/>
      <c r="H7" s="232"/>
      <c r="I7" s="232"/>
      <c r="J7" s="232"/>
    </row>
    <row r="8" spans="1:10" ht="22.5" customHeight="1">
      <c r="A8" s="232" t="s">
        <v>35</v>
      </c>
      <c r="B8" s="232"/>
      <c r="C8" s="232"/>
      <c r="D8" s="232"/>
      <c r="E8" s="232"/>
      <c r="F8" s="232"/>
      <c r="G8" s="232"/>
      <c r="H8" s="232"/>
      <c r="I8" s="232"/>
      <c r="J8" s="232"/>
    </row>
    <row r="9" spans="1:10" ht="25.5" customHeight="1">
      <c r="A9" s="232" t="s">
        <v>313</v>
      </c>
      <c r="B9" s="232"/>
      <c r="C9" s="232"/>
      <c r="D9" s="232"/>
      <c r="E9" s="232"/>
      <c r="F9" s="232"/>
      <c r="G9" s="232"/>
      <c r="H9" s="232"/>
      <c r="I9" s="232"/>
      <c r="J9" s="232"/>
    </row>
    <row r="10" spans="1:10" ht="25.5" customHeight="1">
      <c r="A10" s="60" t="s">
        <v>1</v>
      </c>
      <c r="B10" s="61"/>
      <c r="C10" s="61"/>
      <c r="D10" s="61"/>
      <c r="E10" s="61"/>
      <c r="F10" s="61"/>
      <c r="G10" s="61"/>
      <c r="H10" s="61"/>
      <c r="I10" s="61"/>
      <c r="J10" s="61"/>
    </row>
    <row r="11" spans="1:10" ht="27.75" customHeight="1">
      <c r="A11" s="232" t="s">
        <v>36</v>
      </c>
      <c r="B11" s="232"/>
      <c r="C11" s="232"/>
      <c r="D11" s="232"/>
      <c r="E11" s="232"/>
      <c r="F11" s="232"/>
      <c r="G11" s="232"/>
      <c r="H11" s="232"/>
      <c r="I11" s="232"/>
      <c r="J11" s="232"/>
    </row>
    <row r="12" spans="1:10" ht="25.5" customHeight="1">
      <c r="A12" s="232" t="s">
        <v>378</v>
      </c>
      <c r="B12" s="232"/>
      <c r="C12" s="232"/>
      <c r="D12" s="232"/>
      <c r="E12" s="232"/>
      <c r="F12" s="232"/>
      <c r="G12" s="232"/>
      <c r="H12" s="232"/>
      <c r="I12" s="232"/>
      <c r="J12" s="232"/>
    </row>
    <row r="13" spans="1:10" ht="25.5" customHeight="1">
      <c r="A13" s="62" t="s">
        <v>2</v>
      </c>
      <c r="B13" s="63"/>
      <c r="C13" s="64"/>
      <c r="D13" s="65"/>
      <c r="E13" s="65"/>
      <c r="F13" s="65"/>
      <c r="G13" s="65"/>
      <c r="H13" s="65"/>
      <c r="I13" s="235" t="s">
        <v>3</v>
      </c>
      <c r="J13" s="235"/>
    </row>
    <row r="14" spans="1:10" ht="50.25" customHeight="1">
      <c r="A14" s="239" t="s">
        <v>4</v>
      </c>
      <c r="B14" s="240"/>
      <c r="C14" s="66" t="s">
        <v>10</v>
      </c>
      <c r="D14" s="66" t="s">
        <v>37</v>
      </c>
      <c r="E14" s="67" t="s">
        <v>38</v>
      </c>
      <c r="F14" s="68" t="s">
        <v>39</v>
      </c>
      <c r="G14" s="68" t="s">
        <v>40</v>
      </c>
      <c r="H14" s="66" t="s">
        <v>41</v>
      </c>
      <c r="I14" s="66" t="s">
        <v>11</v>
      </c>
      <c r="J14" s="128" t="s">
        <v>123</v>
      </c>
    </row>
    <row r="15" spans="1:10" ht="30" customHeight="1">
      <c r="A15" s="247" t="s">
        <v>132</v>
      </c>
      <c r="B15" s="257"/>
      <c r="C15" s="69"/>
      <c r="D15" s="69"/>
      <c r="E15" s="70"/>
      <c r="F15" s="71"/>
      <c r="G15" s="71"/>
      <c r="H15" s="69"/>
      <c r="I15" s="69"/>
      <c r="J15" s="72"/>
    </row>
    <row r="16" spans="1:10" s="51" customFormat="1" ht="140.25" customHeight="1">
      <c r="A16" s="73" t="s">
        <v>43</v>
      </c>
      <c r="B16" s="74" t="s">
        <v>124</v>
      </c>
      <c r="C16" s="75">
        <v>6950000</v>
      </c>
      <c r="D16" s="75">
        <v>8363</v>
      </c>
      <c r="E16" s="75"/>
      <c r="F16" s="75"/>
      <c r="G16" s="75"/>
      <c r="H16" s="75">
        <f aca="true" t="shared" si="0" ref="H16:H21">SUM(D16:G16)</f>
        <v>8363</v>
      </c>
      <c r="I16" s="15">
        <f>H16/C16</f>
        <v>0.0012033093525179856</v>
      </c>
      <c r="J16" s="76" t="s">
        <v>372</v>
      </c>
    </row>
    <row r="17" spans="1:10" s="51" customFormat="1" ht="138" customHeight="1">
      <c r="A17" s="73" t="s">
        <v>120</v>
      </c>
      <c r="B17" s="77" t="s">
        <v>125</v>
      </c>
      <c r="C17" s="75">
        <v>16045000</v>
      </c>
      <c r="D17" s="75">
        <v>1385273</v>
      </c>
      <c r="E17" s="75"/>
      <c r="F17" s="75"/>
      <c r="G17" s="75"/>
      <c r="H17" s="75">
        <f t="shared" si="0"/>
        <v>1385273</v>
      </c>
      <c r="I17" s="15">
        <f aca="true" t="shared" si="1" ref="I17:I67">H17/C17</f>
        <v>0.08633674041757557</v>
      </c>
      <c r="J17" s="76" t="s">
        <v>131</v>
      </c>
    </row>
    <row r="18" spans="1:10" s="51" customFormat="1" ht="156" customHeight="1">
      <c r="A18" s="73" t="s">
        <v>48</v>
      </c>
      <c r="B18" s="77" t="s">
        <v>126</v>
      </c>
      <c r="C18" s="75">
        <v>65777000</v>
      </c>
      <c r="D18" s="75">
        <v>7936018</v>
      </c>
      <c r="E18" s="75"/>
      <c r="F18" s="75"/>
      <c r="G18" s="75"/>
      <c r="H18" s="75">
        <f t="shared" si="0"/>
        <v>7936018</v>
      </c>
      <c r="I18" s="15">
        <f t="shared" si="1"/>
        <v>0.1206503489061526</v>
      </c>
      <c r="J18" s="76" t="s">
        <v>373</v>
      </c>
    </row>
    <row r="19" spans="1:10" s="51" customFormat="1" ht="93" customHeight="1">
      <c r="A19" s="73" t="s">
        <v>50</v>
      </c>
      <c r="B19" s="77" t="s">
        <v>127</v>
      </c>
      <c r="C19" s="75">
        <v>24538000</v>
      </c>
      <c r="D19" s="75">
        <v>5000</v>
      </c>
      <c r="E19" s="75"/>
      <c r="F19" s="75"/>
      <c r="G19" s="75"/>
      <c r="H19" s="75">
        <f t="shared" si="0"/>
        <v>5000</v>
      </c>
      <c r="I19" s="15">
        <f t="shared" si="1"/>
        <v>0.00020376558806748716</v>
      </c>
      <c r="J19" s="76" t="s">
        <v>130</v>
      </c>
    </row>
    <row r="20" spans="1:10" s="51" customFormat="1" ht="81.75" customHeight="1">
      <c r="A20" s="131" t="s">
        <v>53</v>
      </c>
      <c r="B20" s="132" t="s">
        <v>128</v>
      </c>
      <c r="C20" s="133">
        <v>100000</v>
      </c>
      <c r="D20" s="133">
        <v>50000</v>
      </c>
      <c r="E20" s="133"/>
      <c r="F20" s="133"/>
      <c r="G20" s="133"/>
      <c r="H20" s="133">
        <f t="shared" si="0"/>
        <v>50000</v>
      </c>
      <c r="I20" s="8">
        <f t="shared" si="1"/>
        <v>0.5</v>
      </c>
      <c r="J20" s="134"/>
    </row>
    <row r="21" spans="1:10" s="51" customFormat="1" ht="111" customHeight="1">
      <c r="A21" s="135" t="s">
        <v>56</v>
      </c>
      <c r="B21" s="136" t="s">
        <v>129</v>
      </c>
      <c r="C21" s="137">
        <v>3883000</v>
      </c>
      <c r="D21" s="137">
        <v>247752</v>
      </c>
      <c r="E21" s="137"/>
      <c r="F21" s="137"/>
      <c r="G21" s="137"/>
      <c r="H21" s="137">
        <f t="shared" si="0"/>
        <v>247752</v>
      </c>
      <c r="I21" s="52">
        <f t="shared" si="1"/>
        <v>0.06380427504506825</v>
      </c>
      <c r="J21" s="93" t="s">
        <v>133</v>
      </c>
    </row>
    <row r="22" spans="1:10" s="51" customFormat="1" ht="22.5" customHeight="1">
      <c r="A22" s="245" t="s">
        <v>17</v>
      </c>
      <c r="B22" s="246"/>
      <c r="C22" s="4">
        <f aca="true" t="shared" si="2" ref="C22:H22">SUM(C16:C21)</f>
        <v>117293000</v>
      </c>
      <c r="D22" s="4">
        <f t="shared" si="2"/>
        <v>9632406</v>
      </c>
      <c r="E22" s="4"/>
      <c r="F22" s="4"/>
      <c r="G22" s="4"/>
      <c r="H22" s="4">
        <f t="shared" si="2"/>
        <v>9632406</v>
      </c>
      <c r="I22" s="124">
        <f t="shared" si="1"/>
        <v>0.08212259896157487</v>
      </c>
      <c r="J22" s="11"/>
    </row>
    <row r="23" spans="1:10" s="51" customFormat="1" ht="24" customHeight="1">
      <c r="A23" s="233" t="s">
        <v>18</v>
      </c>
      <c r="B23" s="234"/>
      <c r="C23" s="79"/>
      <c r="D23" s="80"/>
      <c r="E23" s="81"/>
      <c r="F23" s="82"/>
      <c r="G23" s="83"/>
      <c r="H23" s="84"/>
      <c r="I23" s="52"/>
      <c r="J23" s="85"/>
    </row>
    <row r="24" spans="1:10" s="89" customFormat="1" ht="85.5" customHeight="1">
      <c r="A24" s="40" t="s">
        <v>43</v>
      </c>
      <c r="B24" s="74" t="s">
        <v>134</v>
      </c>
      <c r="C24" s="86">
        <v>545000</v>
      </c>
      <c r="D24" s="86">
        <v>59359</v>
      </c>
      <c r="E24" s="81"/>
      <c r="F24" s="83"/>
      <c r="G24" s="87"/>
      <c r="H24" s="88">
        <f>SUM(D24:G24)</f>
        <v>59359</v>
      </c>
      <c r="I24" s="15">
        <f t="shared" si="1"/>
        <v>0.10891559633027523</v>
      </c>
      <c r="J24" s="18" t="s">
        <v>135</v>
      </c>
    </row>
    <row r="25" spans="1:10" s="89" customFormat="1" ht="85.5" customHeight="1">
      <c r="A25" s="40" t="s">
        <v>120</v>
      </c>
      <c r="B25" s="74" t="s">
        <v>136</v>
      </c>
      <c r="C25" s="86">
        <v>80000</v>
      </c>
      <c r="D25" s="79">
        <v>0</v>
      </c>
      <c r="E25" s="81"/>
      <c r="F25" s="83"/>
      <c r="G25" s="87"/>
      <c r="H25" s="88">
        <f aca="true" t="shared" si="3" ref="H25:H35">SUM(D25:G25)</f>
        <v>0</v>
      </c>
      <c r="I25" s="15">
        <f t="shared" si="1"/>
        <v>0</v>
      </c>
      <c r="J25" s="18" t="s">
        <v>137</v>
      </c>
    </row>
    <row r="26" spans="1:10" s="89" customFormat="1" ht="85.5" customHeight="1">
      <c r="A26" s="40" t="s">
        <v>48</v>
      </c>
      <c r="B26" s="74" t="s">
        <v>138</v>
      </c>
      <c r="C26" s="86">
        <v>855000</v>
      </c>
      <c r="D26" s="79">
        <v>0</v>
      </c>
      <c r="E26" s="81"/>
      <c r="F26" s="83"/>
      <c r="G26" s="87"/>
      <c r="H26" s="88">
        <f t="shared" si="3"/>
        <v>0</v>
      </c>
      <c r="I26" s="15">
        <f t="shared" si="1"/>
        <v>0</v>
      </c>
      <c r="J26" s="18" t="s">
        <v>139</v>
      </c>
    </row>
    <row r="27" spans="1:10" s="89" customFormat="1" ht="90.75" customHeight="1">
      <c r="A27" s="40" t="s">
        <v>50</v>
      </c>
      <c r="B27" s="74" t="s">
        <v>140</v>
      </c>
      <c r="C27" s="86">
        <v>3600000</v>
      </c>
      <c r="D27" s="79">
        <v>0</v>
      </c>
      <c r="E27" s="81"/>
      <c r="F27" s="83"/>
      <c r="G27" s="87"/>
      <c r="H27" s="88">
        <f t="shared" si="3"/>
        <v>0</v>
      </c>
      <c r="I27" s="15">
        <f t="shared" si="1"/>
        <v>0</v>
      </c>
      <c r="J27" s="18" t="s">
        <v>374</v>
      </c>
    </row>
    <row r="28" spans="1:10" s="89" customFormat="1" ht="84" customHeight="1">
      <c r="A28" s="40" t="s">
        <v>53</v>
      </c>
      <c r="B28" s="74" t="s">
        <v>141</v>
      </c>
      <c r="C28" s="86">
        <v>4450000</v>
      </c>
      <c r="D28" s="86">
        <v>405535</v>
      </c>
      <c r="E28" s="81"/>
      <c r="F28" s="83"/>
      <c r="G28" s="87"/>
      <c r="H28" s="88">
        <f t="shared" si="3"/>
        <v>405535</v>
      </c>
      <c r="I28" s="15">
        <f t="shared" si="1"/>
        <v>0.0911314606741573</v>
      </c>
      <c r="J28" s="18" t="s">
        <v>142</v>
      </c>
    </row>
    <row r="29" spans="1:10" s="89" customFormat="1" ht="85.5" customHeight="1">
      <c r="A29" s="40" t="s">
        <v>56</v>
      </c>
      <c r="B29" s="74" t="s">
        <v>143</v>
      </c>
      <c r="C29" s="86">
        <v>1780000</v>
      </c>
      <c r="D29" s="79">
        <v>0</v>
      </c>
      <c r="E29" s="81"/>
      <c r="F29" s="83"/>
      <c r="G29" s="87"/>
      <c r="H29" s="88">
        <f t="shared" si="3"/>
        <v>0</v>
      </c>
      <c r="I29" s="15">
        <f t="shared" si="1"/>
        <v>0</v>
      </c>
      <c r="J29" s="18" t="s">
        <v>144</v>
      </c>
    </row>
    <row r="30" spans="1:10" s="89" customFormat="1" ht="63.75" customHeight="1">
      <c r="A30" s="40" t="s">
        <v>59</v>
      </c>
      <c r="B30" s="74" t="s">
        <v>145</v>
      </c>
      <c r="C30" s="86">
        <v>2400000</v>
      </c>
      <c r="D30" s="86">
        <v>263394</v>
      </c>
      <c r="E30" s="81"/>
      <c r="F30" s="83"/>
      <c r="G30" s="87"/>
      <c r="H30" s="88">
        <f t="shared" si="3"/>
        <v>263394</v>
      </c>
      <c r="I30" s="15">
        <f t="shared" si="1"/>
        <v>0.1097475</v>
      </c>
      <c r="J30" s="18" t="s">
        <v>146</v>
      </c>
    </row>
    <row r="31" spans="1:10" s="89" customFormat="1" ht="50.25" customHeight="1">
      <c r="A31" s="40" t="s">
        <v>62</v>
      </c>
      <c r="B31" s="74" t="s">
        <v>147</v>
      </c>
      <c r="C31" s="86">
        <v>600000</v>
      </c>
      <c r="D31" s="79">
        <v>0</v>
      </c>
      <c r="E31" s="81"/>
      <c r="F31" s="83"/>
      <c r="G31" s="87"/>
      <c r="H31" s="88">
        <f t="shared" si="3"/>
        <v>0</v>
      </c>
      <c r="I31" s="15">
        <f t="shared" si="1"/>
        <v>0</v>
      </c>
      <c r="J31" s="18" t="s">
        <v>148</v>
      </c>
    </row>
    <row r="32" spans="1:10" s="89" customFormat="1" ht="72" customHeight="1">
      <c r="A32" s="40" t="s">
        <v>65</v>
      </c>
      <c r="B32" s="74" t="s">
        <v>149</v>
      </c>
      <c r="C32" s="86">
        <v>150000</v>
      </c>
      <c r="D32" s="79">
        <v>0</v>
      </c>
      <c r="E32" s="81"/>
      <c r="F32" s="83"/>
      <c r="G32" s="87"/>
      <c r="H32" s="88">
        <f t="shared" si="3"/>
        <v>0</v>
      </c>
      <c r="I32" s="15">
        <f t="shared" si="1"/>
        <v>0</v>
      </c>
      <c r="J32" s="18" t="s">
        <v>150</v>
      </c>
    </row>
    <row r="33" spans="1:10" s="89" customFormat="1" ht="58.5" customHeight="1">
      <c r="A33" s="40" t="s">
        <v>68</v>
      </c>
      <c r="B33" s="74" t="s">
        <v>151</v>
      </c>
      <c r="C33" s="86">
        <v>1900000</v>
      </c>
      <c r="D33" s="79">
        <v>0</v>
      </c>
      <c r="E33" s="81"/>
      <c r="F33" s="83"/>
      <c r="G33" s="87"/>
      <c r="H33" s="88">
        <f t="shared" si="3"/>
        <v>0</v>
      </c>
      <c r="I33" s="15">
        <f t="shared" si="1"/>
        <v>0</v>
      </c>
      <c r="J33" s="18" t="s">
        <v>152</v>
      </c>
    </row>
    <row r="34" spans="1:10" s="89" customFormat="1" ht="83.25" customHeight="1">
      <c r="A34" s="138" t="s">
        <v>71</v>
      </c>
      <c r="B34" s="139" t="s">
        <v>153</v>
      </c>
      <c r="C34" s="140">
        <v>2160000</v>
      </c>
      <c r="D34" s="140">
        <v>36000</v>
      </c>
      <c r="E34" s="141"/>
      <c r="F34" s="142"/>
      <c r="G34" s="143"/>
      <c r="H34" s="144">
        <f t="shared" si="3"/>
        <v>36000</v>
      </c>
      <c r="I34" s="145">
        <f t="shared" si="1"/>
        <v>0.016666666666666666</v>
      </c>
      <c r="J34" s="13" t="s">
        <v>154</v>
      </c>
    </row>
    <row r="35" spans="1:10" s="89" customFormat="1" ht="48" customHeight="1">
      <c r="A35" s="146" t="s">
        <v>73</v>
      </c>
      <c r="B35" s="147" t="s">
        <v>155</v>
      </c>
      <c r="C35" s="148">
        <v>1630000</v>
      </c>
      <c r="D35" s="149">
        <v>0</v>
      </c>
      <c r="E35" s="150"/>
      <c r="F35" s="151"/>
      <c r="G35" s="152"/>
      <c r="H35" s="153">
        <f t="shared" si="3"/>
        <v>0</v>
      </c>
      <c r="I35" s="154">
        <f t="shared" si="1"/>
        <v>0</v>
      </c>
      <c r="J35" s="16" t="s">
        <v>156</v>
      </c>
    </row>
    <row r="36" spans="1:10" s="6" customFormat="1" ht="24" customHeight="1">
      <c r="A36" s="260" t="s">
        <v>16</v>
      </c>
      <c r="B36" s="261"/>
      <c r="C36" s="156">
        <f aca="true" t="shared" si="4" ref="C36:H36">SUM(C24:C35)</f>
        <v>20150000</v>
      </c>
      <c r="D36" s="156">
        <f t="shared" si="4"/>
        <v>764288</v>
      </c>
      <c r="E36" s="156"/>
      <c r="F36" s="156"/>
      <c r="G36" s="156"/>
      <c r="H36" s="156">
        <f t="shared" si="4"/>
        <v>764288</v>
      </c>
      <c r="I36" s="157">
        <f t="shared" si="1"/>
        <v>0.037929925558312656</v>
      </c>
      <c r="J36" s="158"/>
    </row>
    <row r="37" spans="1:10" ht="23.25" customHeight="1">
      <c r="A37" s="247" t="s">
        <v>19</v>
      </c>
      <c r="B37" s="248"/>
      <c r="C37" s="91"/>
      <c r="D37" s="80"/>
      <c r="E37" s="80"/>
      <c r="F37" s="92"/>
      <c r="G37" s="82"/>
      <c r="H37" s="84"/>
      <c r="I37" s="10"/>
      <c r="J37" s="101"/>
    </row>
    <row r="38" spans="1:10" s="7" customFormat="1" ht="43.5" customHeight="1">
      <c r="A38" s="129" t="s">
        <v>43</v>
      </c>
      <c r="B38" s="25" t="s">
        <v>157</v>
      </c>
      <c r="C38" s="17">
        <v>80000</v>
      </c>
      <c r="D38" s="17">
        <v>13154</v>
      </c>
      <c r="E38" s="17"/>
      <c r="F38" s="17"/>
      <c r="G38" s="17"/>
      <c r="H38" s="17">
        <f>SUM(D38:G38)</f>
        <v>13154</v>
      </c>
      <c r="I38" s="15">
        <f t="shared" si="1"/>
        <v>0.164425</v>
      </c>
      <c r="J38" s="18" t="s">
        <v>158</v>
      </c>
    </row>
    <row r="39" spans="1:10" s="7" customFormat="1" ht="127.5" customHeight="1">
      <c r="A39" s="129" t="s">
        <v>120</v>
      </c>
      <c r="B39" s="25" t="s">
        <v>159</v>
      </c>
      <c r="C39" s="17">
        <v>450000</v>
      </c>
      <c r="D39" s="17">
        <v>107500</v>
      </c>
      <c r="E39" s="17"/>
      <c r="F39" s="17"/>
      <c r="G39" s="17"/>
      <c r="H39" s="17">
        <f aca="true" t="shared" si="5" ref="H39:H66">SUM(D39:G39)</f>
        <v>107500</v>
      </c>
      <c r="I39" s="15">
        <f t="shared" si="1"/>
        <v>0.2388888888888889</v>
      </c>
      <c r="J39" s="18" t="s">
        <v>158</v>
      </c>
    </row>
    <row r="40" spans="1:10" s="7" customFormat="1" ht="47.25" customHeight="1">
      <c r="A40" s="129" t="s">
        <v>48</v>
      </c>
      <c r="B40" s="25" t="s">
        <v>160</v>
      </c>
      <c r="C40" s="17">
        <v>150000</v>
      </c>
      <c r="D40" s="17">
        <v>0</v>
      </c>
      <c r="E40" s="17"/>
      <c r="F40" s="17"/>
      <c r="G40" s="17"/>
      <c r="H40" s="17">
        <f t="shared" si="5"/>
        <v>0</v>
      </c>
      <c r="I40" s="15">
        <f t="shared" si="1"/>
        <v>0</v>
      </c>
      <c r="J40" s="18" t="s">
        <v>161</v>
      </c>
    </row>
    <row r="41" spans="1:10" s="7" customFormat="1" ht="60" customHeight="1">
      <c r="A41" s="129" t="s">
        <v>50</v>
      </c>
      <c r="B41" s="25" t="s">
        <v>162</v>
      </c>
      <c r="C41" s="17">
        <v>11040000</v>
      </c>
      <c r="D41" s="17">
        <v>1365640</v>
      </c>
      <c r="E41" s="17"/>
      <c r="F41" s="17"/>
      <c r="G41" s="17"/>
      <c r="H41" s="17">
        <f t="shared" si="5"/>
        <v>1365640</v>
      </c>
      <c r="I41" s="15">
        <f t="shared" si="1"/>
        <v>0.12369927536231884</v>
      </c>
      <c r="J41" s="18" t="s">
        <v>198</v>
      </c>
    </row>
    <row r="42" spans="1:10" s="7" customFormat="1" ht="60" customHeight="1">
      <c r="A42" s="129" t="s">
        <v>53</v>
      </c>
      <c r="B42" s="25" t="s">
        <v>163</v>
      </c>
      <c r="C42" s="17">
        <v>3000000</v>
      </c>
      <c r="D42" s="17">
        <v>315</v>
      </c>
      <c r="E42" s="17"/>
      <c r="F42" s="17"/>
      <c r="G42" s="17"/>
      <c r="H42" s="17">
        <f t="shared" si="5"/>
        <v>315</v>
      </c>
      <c r="I42" s="15">
        <f t="shared" si="1"/>
        <v>0.000105</v>
      </c>
      <c r="J42" s="18" t="s">
        <v>164</v>
      </c>
    </row>
    <row r="43" spans="1:10" s="7" customFormat="1" ht="53.25" customHeight="1">
      <c r="A43" s="129" t="s">
        <v>56</v>
      </c>
      <c r="B43" s="25" t="s">
        <v>165</v>
      </c>
      <c r="C43" s="17">
        <v>80000</v>
      </c>
      <c r="D43" s="17">
        <v>11000</v>
      </c>
      <c r="E43" s="17"/>
      <c r="F43" s="17"/>
      <c r="G43" s="17"/>
      <c r="H43" s="17">
        <f t="shared" si="5"/>
        <v>11000</v>
      </c>
      <c r="I43" s="15">
        <f t="shared" si="1"/>
        <v>0.1375</v>
      </c>
      <c r="J43" s="18" t="s">
        <v>166</v>
      </c>
    </row>
    <row r="44" spans="1:10" s="7" customFormat="1" ht="64.5" customHeight="1">
      <c r="A44" s="129" t="s">
        <v>59</v>
      </c>
      <c r="B44" s="25" t="s">
        <v>167</v>
      </c>
      <c r="C44" s="17">
        <v>700000</v>
      </c>
      <c r="D44" s="17">
        <v>0</v>
      </c>
      <c r="E44" s="17"/>
      <c r="F44" s="17"/>
      <c r="G44" s="17"/>
      <c r="H44" s="17">
        <f t="shared" si="5"/>
        <v>0</v>
      </c>
      <c r="I44" s="15">
        <f t="shared" si="1"/>
        <v>0</v>
      </c>
      <c r="J44" s="18" t="s">
        <v>168</v>
      </c>
    </row>
    <row r="45" spans="1:10" s="7" customFormat="1" ht="43.5" customHeight="1">
      <c r="A45" s="129" t="s">
        <v>62</v>
      </c>
      <c r="B45" s="25" t="s">
        <v>169</v>
      </c>
      <c r="C45" s="17">
        <v>2500000</v>
      </c>
      <c r="D45" s="17">
        <v>0</v>
      </c>
      <c r="E45" s="17"/>
      <c r="F45" s="17"/>
      <c r="G45" s="17"/>
      <c r="H45" s="17">
        <f t="shared" si="5"/>
        <v>0</v>
      </c>
      <c r="I45" s="15">
        <f t="shared" si="1"/>
        <v>0</v>
      </c>
      <c r="J45" s="18" t="s">
        <v>197</v>
      </c>
    </row>
    <row r="46" spans="1:10" s="7" customFormat="1" ht="96" customHeight="1">
      <c r="A46" s="129" t="s">
        <v>65</v>
      </c>
      <c r="B46" s="25" t="s">
        <v>170</v>
      </c>
      <c r="C46" s="17">
        <v>1000000</v>
      </c>
      <c r="D46" s="17">
        <v>0</v>
      </c>
      <c r="E46" s="17"/>
      <c r="F46" s="17"/>
      <c r="G46" s="17"/>
      <c r="H46" s="17">
        <f t="shared" si="5"/>
        <v>0</v>
      </c>
      <c r="I46" s="15">
        <f t="shared" si="1"/>
        <v>0</v>
      </c>
      <c r="J46" s="18" t="s">
        <v>197</v>
      </c>
    </row>
    <row r="47" spans="1:10" s="7" customFormat="1" ht="48.75" customHeight="1">
      <c r="A47" s="129" t="s">
        <v>68</v>
      </c>
      <c r="B47" s="25" t="s">
        <v>171</v>
      </c>
      <c r="C47" s="17">
        <v>2500000</v>
      </c>
      <c r="D47" s="17">
        <v>0</v>
      </c>
      <c r="E47" s="17"/>
      <c r="F47" s="17"/>
      <c r="G47" s="17"/>
      <c r="H47" s="17">
        <f t="shared" si="5"/>
        <v>0</v>
      </c>
      <c r="I47" s="15">
        <f t="shared" si="1"/>
        <v>0</v>
      </c>
      <c r="J47" s="18" t="s">
        <v>172</v>
      </c>
    </row>
    <row r="48" spans="1:10" s="7" customFormat="1" ht="112.5" customHeight="1">
      <c r="A48" s="129" t="s">
        <v>71</v>
      </c>
      <c r="B48" s="25" t="s">
        <v>173</v>
      </c>
      <c r="C48" s="17">
        <v>1060000</v>
      </c>
      <c r="D48" s="17">
        <v>9150</v>
      </c>
      <c r="E48" s="17"/>
      <c r="F48" s="17"/>
      <c r="G48" s="17"/>
      <c r="H48" s="17">
        <f t="shared" si="5"/>
        <v>9150</v>
      </c>
      <c r="I48" s="15">
        <f t="shared" si="1"/>
        <v>0.008632075471698114</v>
      </c>
      <c r="J48" s="18" t="s">
        <v>375</v>
      </c>
    </row>
    <row r="49" spans="1:10" s="7" customFormat="1" ht="73.5" customHeight="1">
      <c r="A49" s="160" t="s">
        <v>73</v>
      </c>
      <c r="B49" s="161" t="s">
        <v>174</v>
      </c>
      <c r="C49" s="162">
        <v>4000000</v>
      </c>
      <c r="D49" s="162">
        <v>0</v>
      </c>
      <c r="E49" s="162"/>
      <c r="F49" s="162"/>
      <c r="G49" s="162"/>
      <c r="H49" s="162">
        <v>0</v>
      </c>
      <c r="I49" s="145">
        <f t="shared" si="1"/>
        <v>0</v>
      </c>
      <c r="J49" s="13" t="s">
        <v>175</v>
      </c>
    </row>
    <row r="50" spans="1:10" s="7" customFormat="1" ht="126" customHeight="1">
      <c r="A50" s="155" t="s">
        <v>76</v>
      </c>
      <c r="B50" s="159" t="s">
        <v>176</v>
      </c>
      <c r="C50" s="14">
        <v>45000</v>
      </c>
      <c r="D50" s="14">
        <v>0</v>
      </c>
      <c r="E50" s="14"/>
      <c r="F50" s="14"/>
      <c r="G50" s="14"/>
      <c r="H50" s="14">
        <f t="shared" si="5"/>
        <v>0</v>
      </c>
      <c r="I50" s="154">
        <f t="shared" si="1"/>
        <v>0</v>
      </c>
      <c r="J50" s="16" t="s">
        <v>195</v>
      </c>
    </row>
    <row r="51" spans="1:10" s="7" customFormat="1" ht="90" customHeight="1">
      <c r="A51" s="129" t="s">
        <v>121</v>
      </c>
      <c r="B51" s="25" t="s">
        <v>177</v>
      </c>
      <c r="C51" s="17">
        <v>200000</v>
      </c>
      <c r="D51" s="17">
        <v>12000</v>
      </c>
      <c r="E51" s="17"/>
      <c r="F51" s="17"/>
      <c r="G51" s="17"/>
      <c r="H51" s="17">
        <f t="shared" si="5"/>
        <v>12000</v>
      </c>
      <c r="I51" s="15">
        <f t="shared" si="1"/>
        <v>0.06</v>
      </c>
      <c r="J51" s="18" t="s">
        <v>158</v>
      </c>
    </row>
    <row r="52" spans="1:10" s="7" customFormat="1" ht="83.25" customHeight="1">
      <c r="A52" s="129" t="s">
        <v>81</v>
      </c>
      <c r="B52" s="25" t="s">
        <v>178</v>
      </c>
      <c r="C52" s="17">
        <v>180000</v>
      </c>
      <c r="D52" s="17">
        <v>10000</v>
      </c>
      <c r="E52" s="17"/>
      <c r="F52" s="17"/>
      <c r="G52" s="17"/>
      <c r="H52" s="17">
        <f t="shared" si="5"/>
        <v>10000</v>
      </c>
      <c r="I52" s="15">
        <f t="shared" si="1"/>
        <v>0.05555555555555555</v>
      </c>
      <c r="J52" s="18" t="s">
        <v>179</v>
      </c>
    </row>
    <row r="53" spans="1:10" s="7" customFormat="1" ht="60" customHeight="1">
      <c r="A53" s="129" t="s">
        <v>83</v>
      </c>
      <c r="B53" s="25" t="s">
        <v>180</v>
      </c>
      <c r="C53" s="17">
        <v>8000000</v>
      </c>
      <c r="D53" s="17">
        <v>0</v>
      </c>
      <c r="E53" s="17"/>
      <c r="F53" s="17"/>
      <c r="G53" s="17"/>
      <c r="H53" s="17">
        <f t="shared" si="5"/>
        <v>0</v>
      </c>
      <c r="I53" s="15">
        <f t="shared" si="1"/>
        <v>0</v>
      </c>
      <c r="J53" s="18" t="s">
        <v>197</v>
      </c>
    </row>
    <row r="54" spans="1:10" s="7" customFormat="1" ht="44.25" customHeight="1">
      <c r="A54" s="129" t="s">
        <v>85</v>
      </c>
      <c r="B54" s="25" t="s">
        <v>181</v>
      </c>
      <c r="C54" s="17">
        <v>830000</v>
      </c>
      <c r="D54" s="17">
        <v>0</v>
      </c>
      <c r="E54" s="17"/>
      <c r="F54" s="17"/>
      <c r="G54" s="17"/>
      <c r="H54" s="17">
        <f t="shared" si="5"/>
        <v>0</v>
      </c>
      <c r="I54" s="15">
        <f t="shared" si="1"/>
        <v>0</v>
      </c>
      <c r="J54" s="18" t="s">
        <v>199</v>
      </c>
    </row>
    <row r="55" spans="1:10" s="7" customFormat="1" ht="102" customHeight="1">
      <c r="A55" s="129" t="s">
        <v>88</v>
      </c>
      <c r="B55" s="25" t="s">
        <v>370</v>
      </c>
      <c r="C55" s="17">
        <v>10908000</v>
      </c>
      <c r="D55" s="17">
        <v>0</v>
      </c>
      <c r="E55" s="17"/>
      <c r="F55" s="17"/>
      <c r="G55" s="17"/>
      <c r="H55" s="17">
        <f t="shared" si="5"/>
        <v>0</v>
      </c>
      <c r="I55" s="15">
        <f t="shared" si="1"/>
        <v>0</v>
      </c>
      <c r="J55" s="18" t="s">
        <v>197</v>
      </c>
    </row>
    <row r="56" spans="1:10" s="7" customFormat="1" ht="60" customHeight="1">
      <c r="A56" s="129" t="s">
        <v>91</v>
      </c>
      <c r="B56" s="25" t="s">
        <v>182</v>
      </c>
      <c r="C56" s="17">
        <v>3160000</v>
      </c>
      <c r="D56" s="17">
        <v>0</v>
      </c>
      <c r="E56" s="17"/>
      <c r="F56" s="17"/>
      <c r="G56" s="17"/>
      <c r="H56" s="17">
        <f t="shared" si="5"/>
        <v>0</v>
      </c>
      <c r="I56" s="15">
        <f t="shared" si="1"/>
        <v>0</v>
      </c>
      <c r="J56" s="18" t="s">
        <v>197</v>
      </c>
    </row>
    <row r="57" spans="1:10" s="7" customFormat="1" ht="87" customHeight="1">
      <c r="A57" s="129" t="s">
        <v>94</v>
      </c>
      <c r="B57" s="25" t="s">
        <v>183</v>
      </c>
      <c r="C57" s="17">
        <v>4000000</v>
      </c>
      <c r="D57" s="17">
        <v>0</v>
      </c>
      <c r="E57" s="17"/>
      <c r="F57" s="17"/>
      <c r="G57" s="17"/>
      <c r="H57" s="17">
        <f t="shared" si="5"/>
        <v>0</v>
      </c>
      <c r="I57" s="15">
        <f t="shared" si="1"/>
        <v>0</v>
      </c>
      <c r="J57" s="18" t="s">
        <v>196</v>
      </c>
    </row>
    <row r="58" spans="1:10" s="7" customFormat="1" ht="81.75" customHeight="1">
      <c r="A58" s="129" t="s">
        <v>97</v>
      </c>
      <c r="B58" s="25" t="s">
        <v>371</v>
      </c>
      <c r="C58" s="17">
        <v>500000</v>
      </c>
      <c r="D58" s="17">
        <v>0</v>
      </c>
      <c r="E58" s="17"/>
      <c r="F58" s="17"/>
      <c r="G58" s="17"/>
      <c r="H58" s="17">
        <f t="shared" si="5"/>
        <v>0</v>
      </c>
      <c r="I58" s="15">
        <f t="shared" si="1"/>
        <v>0</v>
      </c>
      <c r="J58" s="18" t="s">
        <v>196</v>
      </c>
    </row>
    <row r="59" spans="1:10" s="7" customFormat="1" ht="60" customHeight="1">
      <c r="A59" s="129" t="s">
        <v>100</v>
      </c>
      <c r="B59" s="25" t="s">
        <v>184</v>
      </c>
      <c r="C59" s="17">
        <v>13440000</v>
      </c>
      <c r="D59" s="17">
        <v>0</v>
      </c>
      <c r="E59" s="17"/>
      <c r="F59" s="17"/>
      <c r="G59" s="17"/>
      <c r="H59" s="17">
        <f t="shared" si="5"/>
        <v>0</v>
      </c>
      <c r="I59" s="15">
        <f t="shared" si="1"/>
        <v>0</v>
      </c>
      <c r="J59" s="18" t="s">
        <v>196</v>
      </c>
    </row>
    <row r="60" spans="1:10" s="7" customFormat="1" ht="60" customHeight="1">
      <c r="A60" s="129" t="s">
        <v>103</v>
      </c>
      <c r="B60" s="25" t="s">
        <v>185</v>
      </c>
      <c r="C60" s="17">
        <v>8500000</v>
      </c>
      <c r="D60" s="17">
        <v>2135750</v>
      </c>
      <c r="E60" s="17"/>
      <c r="F60" s="17"/>
      <c r="G60" s="17"/>
      <c r="H60" s="17">
        <f t="shared" si="5"/>
        <v>2135750</v>
      </c>
      <c r="I60" s="15">
        <f t="shared" si="1"/>
        <v>0.25126470588235295</v>
      </c>
      <c r="J60" s="18"/>
    </row>
    <row r="61" spans="1:10" s="7" customFormat="1" ht="60" customHeight="1">
      <c r="A61" s="129" t="s">
        <v>106</v>
      </c>
      <c r="B61" s="25" t="s">
        <v>186</v>
      </c>
      <c r="C61" s="17">
        <v>190000000</v>
      </c>
      <c r="D61" s="17">
        <v>9853629</v>
      </c>
      <c r="E61" s="17"/>
      <c r="F61" s="17"/>
      <c r="G61" s="17"/>
      <c r="H61" s="17">
        <f t="shared" si="5"/>
        <v>9853629</v>
      </c>
      <c r="I61" s="15">
        <f t="shared" si="1"/>
        <v>0.05186120526315789</v>
      </c>
      <c r="J61" s="18" t="s">
        <v>158</v>
      </c>
    </row>
    <row r="62" spans="1:10" s="7" customFormat="1" ht="69.75" customHeight="1">
      <c r="A62" s="160" t="s">
        <v>109</v>
      </c>
      <c r="B62" s="161" t="s">
        <v>187</v>
      </c>
      <c r="C62" s="162">
        <v>350000</v>
      </c>
      <c r="D62" s="162">
        <v>0</v>
      </c>
      <c r="E62" s="162"/>
      <c r="F62" s="162"/>
      <c r="G62" s="162"/>
      <c r="H62" s="162">
        <f t="shared" si="5"/>
        <v>0</v>
      </c>
      <c r="I62" s="145">
        <f t="shared" si="1"/>
        <v>0</v>
      </c>
      <c r="J62" s="13" t="s">
        <v>188</v>
      </c>
    </row>
    <row r="63" spans="1:10" s="7" customFormat="1" ht="96.75" customHeight="1">
      <c r="A63" s="155" t="s">
        <v>111</v>
      </c>
      <c r="B63" s="159" t="s">
        <v>189</v>
      </c>
      <c r="C63" s="14">
        <v>150000</v>
      </c>
      <c r="D63" s="14">
        <v>13876</v>
      </c>
      <c r="E63" s="14"/>
      <c r="F63" s="14"/>
      <c r="G63" s="14"/>
      <c r="H63" s="14">
        <f t="shared" si="5"/>
        <v>13876</v>
      </c>
      <c r="I63" s="154">
        <f t="shared" si="1"/>
        <v>0.09250666666666667</v>
      </c>
      <c r="J63" s="16" t="s">
        <v>172</v>
      </c>
    </row>
    <row r="64" spans="1:10" s="7" customFormat="1" ht="101.25" customHeight="1">
      <c r="A64" s="129" t="s">
        <v>113</v>
      </c>
      <c r="B64" s="25" t="s">
        <v>190</v>
      </c>
      <c r="C64" s="17">
        <v>150000</v>
      </c>
      <c r="D64" s="17">
        <v>4719</v>
      </c>
      <c r="E64" s="17"/>
      <c r="F64" s="17"/>
      <c r="G64" s="17"/>
      <c r="H64" s="17">
        <f t="shared" si="5"/>
        <v>4719</v>
      </c>
      <c r="I64" s="15">
        <f t="shared" si="1"/>
        <v>0.03146</v>
      </c>
      <c r="J64" s="18" t="s">
        <v>179</v>
      </c>
    </row>
    <row r="65" spans="1:10" s="7" customFormat="1" ht="151.5" customHeight="1">
      <c r="A65" s="129" t="s">
        <v>116</v>
      </c>
      <c r="B65" s="25" t="s">
        <v>193</v>
      </c>
      <c r="C65" s="9">
        <v>827200</v>
      </c>
      <c r="D65" s="19">
        <v>0</v>
      </c>
      <c r="E65" s="20"/>
      <c r="F65" s="21"/>
      <c r="G65" s="22"/>
      <c r="H65" s="17">
        <f t="shared" si="5"/>
        <v>0</v>
      </c>
      <c r="I65" s="15">
        <f t="shared" si="1"/>
        <v>0</v>
      </c>
      <c r="J65" s="18" t="s">
        <v>191</v>
      </c>
    </row>
    <row r="66" spans="1:10" s="7" customFormat="1" ht="207" customHeight="1">
      <c r="A66" s="129" t="s">
        <v>122</v>
      </c>
      <c r="B66" s="25" t="s">
        <v>194</v>
      </c>
      <c r="C66" s="9">
        <v>8414880</v>
      </c>
      <c r="D66" s="19">
        <v>19413</v>
      </c>
      <c r="E66" s="20"/>
      <c r="F66" s="21"/>
      <c r="G66" s="22"/>
      <c r="H66" s="17">
        <f t="shared" si="5"/>
        <v>19413</v>
      </c>
      <c r="I66" s="15">
        <f t="shared" si="1"/>
        <v>0.00230698476983629</v>
      </c>
      <c r="J66" s="18" t="s">
        <v>192</v>
      </c>
    </row>
    <row r="67" spans="1:10" ht="22.5" customHeight="1">
      <c r="A67" s="262" t="s">
        <v>15</v>
      </c>
      <c r="B67" s="246"/>
      <c r="C67" s="5">
        <f aca="true" t="shared" si="6" ref="C67:H67">SUM(C38:C66)</f>
        <v>276215080</v>
      </c>
      <c r="D67" s="5">
        <f t="shared" si="6"/>
        <v>13556146</v>
      </c>
      <c r="E67" s="5"/>
      <c r="F67" s="5"/>
      <c r="G67" s="5"/>
      <c r="H67" s="5">
        <f t="shared" si="6"/>
        <v>13556146</v>
      </c>
      <c r="I67" s="123">
        <f t="shared" si="1"/>
        <v>0.04907822556248558</v>
      </c>
      <c r="J67" s="12"/>
    </row>
    <row r="68" spans="1:10" ht="33" customHeight="1">
      <c r="A68" s="258" t="s">
        <v>20</v>
      </c>
      <c r="B68" s="259"/>
      <c r="C68" s="91"/>
      <c r="D68" s="80"/>
      <c r="E68" s="92"/>
      <c r="F68" s="82"/>
      <c r="G68" s="82"/>
      <c r="H68" s="84"/>
      <c r="I68" s="80"/>
      <c r="J68" s="93"/>
    </row>
    <row r="69" spans="1:10" s="1" customFormat="1" ht="132" customHeight="1">
      <c r="A69" s="130" t="s">
        <v>231</v>
      </c>
      <c r="B69" s="34" t="s">
        <v>232</v>
      </c>
      <c r="C69" s="35">
        <v>9340000</v>
      </c>
      <c r="D69" s="35">
        <v>366266</v>
      </c>
      <c r="E69" s="36"/>
      <c r="F69" s="37"/>
      <c r="G69" s="37"/>
      <c r="H69" s="35">
        <f>SUM(D69:G69)</f>
        <v>366266</v>
      </c>
      <c r="I69" s="38">
        <f>H69/C69</f>
        <v>0.03921477516059957</v>
      </c>
      <c r="J69" s="39" t="s">
        <v>44</v>
      </c>
    </row>
    <row r="70" spans="1:10" s="1" customFormat="1" ht="48.75" customHeight="1">
      <c r="A70" s="130" t="s">
        <v>45</v>
      </c>
      <c r="B70" s="34" t="s">
        <v>46</v>
      </c>
      <c r="C70" s="35">
        <v>900000</v>
      </c>
      <c r="D70" s="35">
        <v>0</v>
      </c>
      <c r="E70" s="36"/>
      <c r="F70" s="37"/>
      <c r="G70" s="37"/>
      <c r="H70" s="35">
        <f aca="true" t="shared" si="7" ref="H70:H97">SUM(D70:G70)</f>
        <v>0</v>
      </c>
      <c r="I70" s="38">
        <f>H70/C70</f>
        <v>0</v>
      </c>
      <c r="J70" s="39" t="s">
        <v>47</v>
      </c>
    </row>
    <row r="71" spans="1:10" s="1" customFormat="1" ht="126" customHeight="1">
      <c r="A71" s="130" t="s">
        <v>48</v>
      </c>
      <c r="B71" s="34" t="s">
        <v>49</v>
      </c>
      <c r="C71" s="35">
        <v>3121000</v>
      </c>
      <c r="D71" s="35">
        <v>174039</v>
      </c>
      <c r="E71" s="36"/>
      <c r="F71" s="37"/>
      <c r="G71" s="37"/>
      <c r="H71" s="35">
        <f t="shared" si="7"/>
        <v>174039</v>
      </c>
      <c r="I71" s="38">
        <f aca="true" t="shared" si="8" ref="I71:I98">H71/C71</f>
        <v>0.055763857737904515</v>
      </c>
      <c r="J71" s="39" t="s">
        <v>311</v>
      </c>
    </row>
    <row r="72" spans="1:10" s="1" customFormat="1" ht="38.25" customHeight="1">
      <c r="A72" s="163" t="s">
        <v>50</v>
      </c>
      <c r="B72" s="164" t="s">
        <v>51</v>
      </c>
      <c r="C72" s="165">
        <v>5000000</v>
      </c>
      <c r="D72" s="165">
        <v>0</v>
      </c>
      <c r="E72" s="166"/>
      <c r="F72" s="167"/>
      <c r="G72" s="167"/>
      <c r="H72" s="165">
        <f t="shared" si="7"/>
        <v>0</v>
      </c>
      <c r="I72" s="168">
        <f t="shared" si="8"/>
        <v>0</v>
      </c>
      <c r="J72" s="169" t="s">
        <v>52</v>
      </c>
    </row>
    <row r="73" spans="1:10" s="1" customFormat="1" ht="55.5" customHeight="1">
      <c r="A73" s="170" t="s">
        <v>53</v>
      </c>
      <c r="B73" s="171" t="s">
        <v>54</v>
      </c>
      <c r="C73" s="172">
        <v>16269000</v>
      </c>
      <c r="D73" s="172">
        <v>871150</v>
      </c>
      <c r="E73" s="173"/>
      <c r="F73" s="174"/>
      <c r="G73" s="174"/>
      <c r="H73" s="172">
        <f t="shared" si="7"/>
        <v>871150</v>
      </c>
      <c r="I73" s="175">
        <f t="shared" si="8"/>
        <v>0.05354662241071977</v>
      </c>
      <c r="J73" s="176" t="s">
        <v>55</v>
      </c>
    </row>
    <row r="74" spans="1:10" s="1" customFormat="1" ht="65.25" customHeight="1">
      <c r="A74" s="130" t="s">
        <v>56</v>
      </c>
      <c r="B74" s="34" t="s">
        <v>57</v>
      </c>
      <c r="C74" s="35">
        <v>4676000</v>
      </c>
      <c r="D74" s="35">
        <v>0</v>
      </c>
      <c r="E74" s="36"/>
      <c r="F74" s="37"/>
      <c r="G74" s="37"/>
      <c r="H74" s="35">
        <f t="shared" si="7"/>
        <v>0</v>
      </c>
      <c r="I74" s="38">
        <f t="shared" si="8"/>
        <v>0</v>
      </c>
      <c r="J74" s="39" t="s">
        <v>58</v>
      </c>
    </row>
    <row r="75" spans="1:10" s="1" customFormat="1" ht="248.25" customHeight="1">
      <c r="A75" s="130" t="s">
        <v>59</v>
      </c>
      <c r="B75" s="34" t="s">
        <v>60</v>
      </c>
      <c r="C75" s="35">
        <v>181240000</v>
      </c>
      <c r="D75" s="35">
        <v>0</v>
      </c>
      <c r="E75" s="36"/>
      <c r="F75" s="37"/>
      <c r="G75" s="37"/>
      <c r="H75" s="35">
        <f t="shared" si="7"/>
        <v>0</v>
      </c>
      <c r="I75" s="38">
        <f t="shared" si="8"/>
        <v>0</v>
      </c>
      <c r="J75" s="39" t="s">
        <v>61</v>
      </c>
    </row>
    <row r="76" spans="1:10" s="1" customFormat="1" ht="45" customHeight="1">
      <c r="A76" s="130" t="s">
        <v>62</v>
      </c>
      <c r="B76" s="34" t="s">
        <v>63</v>
      </c>
      <c r="C76" s="35">
        <v>900000</v>
      </c>
      <c r="D76" s="35">
        <v>0</v>
      </c>
      <c r="E76" s="36"/>
      <c r="F76" s="37"/>
      <c r="G76" s="37"/>
      <c r="H76" s="35">
        <f t="shared" si="7"/>
        <v>0</v>
      </c>
      <c r="I76" s="38">
        <f t="shared" si="8"/>
        <v>0</v>
      </c>
      <c r="J76" s="39" t="s">
        <v>64</v>
      </c>
    </row>
    <row r="77" spans="1:10" s="1" customFormat="1" ht="54" customHeight="1">
      <c r="A77" s="130" t="s">
        <v>65</v>
      </c>
      <c r="B77" s="34" t="s">
        <v>66</v>
      </c>
      <c r="C77" s="35">
        <v>1254000</v>
      </c>
      <c r="D77" s="35">
        <v>0</v>
      </c>
      <c r="E77" s="36"/>
      <c r="F77" s="37"/>
      <c r="G77" s="37"/>
      <c r="H77" s="35">
        <f t="shared" si="7"/>
        <v>0</v>
      </c>
      <c r="I77" s="38">
        <f t="shared" si="8"/>
        <v>0</v>
      </c>
      <c r="J77" s="39" t="s">
        <v>67</v>
      </c>
    </row>
    <row r="78" spans="1:10" s="1" customFormat="1" ht="51" customHeight="1">
      <c r="A78" s="130" t="s">
        <v>68</v>
      </c>
      <c r="B78" s="34" t="s">
        <v>69</v>
      </c>
      <c r="C78" s="35">
        <v>2000000</v>
      </c>
      <c r="D78" s="35">
        <v>175384</v>
      </c>
      <c r="E78" s="36"/>
      <c r="F78" s="37"/>
      <c r="G78" s="37"/>
      <c r="H78" s="35">
        <f t="shared" si="7"/>
        <v>175384</v>
      </c>
      <c r="I78" s="38">
        <f t="shared" si="8"/>
        <v>0.087692</v>
      </c>
      <c r="J78" s="39" t="s">
        <v>70</v>
      </c>
    </row>
    <row r="79" spans="1:10" s="1" customFormat="1" ht="54" customHeight="1">
      <c r="A79" s="130" t="s">
        <v>71</v>
      </c>
      <c r="B79" s="34" t="s">
        <v>72</v>
      </c>
      <c r="C79" s="35">
        <v>1886000</v>
      </c>
      <c r="D79" s="35">
        <v>0</v>
      </c>
      <c r="E79" s="36"/>
      <c r="F79" s="37"/>
      <c r="G79" s="37"/>
      <c r="H79" s="35">
        <f t="shared" si="7"/>
        <v>0</v>
      </c>
      <c r="I79" s="38">
        <f t="shared" si="8"/>
        <v>0</v>
      </c>
      <c r="J79" s="39" t="s">
        <v>52</v>
      </c>
    </row>
    <row r="80" spans="1:10" s="1" customFormat="1" ht="51" customHeight="1">
      <c r="A80" s="130" t="s">
        <v>73</v>
      </c>
      <c r="B80" s="34" t="s">
        <v>74</v>
      </c>
      <c r="C80" s="35">
        <v>1308000</v>
      </c>
      <c r="D80" s="35">
        <v>0</v>
      </c>
      <c r="E80" s="36"/>
      <c r="F80" s="37"/>
      <c r="G80" s="37"/>
      <c r="H80" s="35">
        <f t="shared" si="7"/>
        <v>0</v>
      </c>
      <c r="I80" s="38">
        <f t="shared" si="8"/>
        <v>0</v>
      </c>
      <c r="J80" s="39" t="s">
        <v>75</v>
      </c>
    </row>
    <row r="81" spans="1:10" s="1" customFormat="1" ht="52.5" customHeight="1">
      <c r="A81" s="130" t="s">
        <v>76</v>
      </c>
      <c r="B81" s="34" t="s">
        <v>77</v>
      </c>
      <c r="C81" s="35">
        <v>700000</v>
      </c>
      <c r="D81" s="35">
        <v>0</v>
      </c>
      <c r="E81" s="36"/>
      <c r="F81" s="37"/>
      <c r="G81" s="37"/>
      <c r="H81" s="35">
        <f t="shared" si="7"/>
        <v>0</v>
      </c>
      <c r="I81" s="38">
        <f t="shared" si="8"/>
        <v>0</v>
      </c>
      <c r="J81" s="39" t="s">
        <v>52</v>
      </c>
    </row>
    <row r="82" spans="1:10" s="1" customFormat="1" ht="51.75" customHeight="1">
      <c r="A82" s="130" t="s">
        <v>78</v>
      </c>
      <c r="B82" s="34" t="s">
        <v>79</v>
      </c>
      <c r="C82" s="35">
        <v>5400000</v>
      </c>
      <c r="D82" s="35">
        <v>333413</v>
      </c>
      <c r="E82" s="36"/>
      <c r="F82" s="37"/>
      <c r="G82" s="37"/>
      <c r="H82" s="35">
        <f t="shared" si="7"/>
        <v>333413</v>
      </c>
      <c r="I82" s="38">
        <f t="shared" si="8"/>
        <v>0.06174314814814815</v>
      </c>
      <c r="J82" s="39" t="s">
        <v>80</v>
      </c>
    </row>
    <row r="83" spans="1:10" s="1" customFormat="1" ht="36.75" customHeight="1">
      <c r="A83" s="130" t="s">
        <v>81</v>
      </c>
      <c r="B83" s="34" t="s">
        <v>82</v>
      </c>
      <c r="C83" s="35">
        <v>950000</v>
      </c>
      <c r="D83" s="35">
        <v>0</v>
      </c>
      <c r="E83" s="36"/>
      <c r="F83" s="37"/>
      <c r="G83" s="37"/>
      <c r="H83" s="35">
        <f t="shared" si="7"/>
        <v>0</v>
      </c>
      <c r="I83" s="38">
        <f t="shared" si="8"/>
        <v>0</v>
      </c>
      <c r="J83" s="39" t="s">
        <v>47</v>
      </c>
    </row>
    <row r="84" spans="1:10" s="1" customFormat="1" ht="48" customHeight="1">
      <c r="A84" s="130" t="s">
        <v>83</v>
      </c>
      <c r="B84" s="34" t="s">
        <v>84</v>
      </c>
      <c r="C84" s="35">
        <v>376000</v>
      </c>
      <c r="D84" s="35">
        <v>0</v>
      </c>
      <c r="E84" s="36"/>
      <c r="F84" s="37"/>
      <c r="G84" s="37"/>
      <c r="H84" s="35">
        <f t="shared" si="7"/>
        <v>0</v>
      </c>
      <c r="I84" s="38">
        <f t="shared" si="8"/>
        <v>0</v>
      </c>
      <c r="J84" s="39" t="s">
        <v>47</v>
      </c>
    </row>
    <row r="85" spans="1:10" s="1" customFormat="1" ht="186" customHeight="1">
      <c r="A85" s="163" t="s">
        <v>85</v>
      </c>
      <c r="B85" s="164" t="s">
        <v>86</v>
      </c>
      <c r="C85" s="165">
        <v>9500000</v>
      </c>
      <c r="D85" s="165">
        <v>50000</v>
      </c>
      <c r="E85" s="166"/>
      <c r="F85" s="167"/>
      <c r="G85" s="167"/>
      <c r="H85" s="165">
        <f t="shared" si="7"/>
        <v>50000</v>
      </c>
      <c r="I85" s="168">
        <f t="shared" si="8"/>
        <v>0.005263157894736842</v>
      </c>
      <c r="J85" s="169" t="s">
        <v>87</v>
      </c>
    </row>
    <row r="86" spans="1:10" s="1" customFormat="1" ht="63.75" customHeight="1">
      <c r="A86" s="170" t="s">
        <v>88</v>
      </c>
      <c r="B86" s="171" t="s">
        <v>89</v>
      </c>
      <c r="C86" s="172">
        <v>800000</v>
      </c>
      <c r="D86" s="172">
        <v>0</v>
      </c>
      <c r="E86" s="173"/>
      <c r="F86" s="174"/>
      <c r="G86" s="174"/>
      <c r="H86" s="172">
        <f t="shared" si="7"/>
        <v>0</v>
      </c>
      <c r="I86" s="175">
        <f t="shared" si="8"/>
        <v>0</v>
      </c>
      <c r="J86" s="176" t="s">
        <v>90</v>
      </c>
    </row>
    <row r="87" spans="1:10" s="1" customFormat="1" ht="66.75" customHeight="1">
      <c r="A87" s="130" t="s">
        <v>91</v>
      </c>
      <c r="B87" s="34" t="s">
        <v>92</v>
      </c>
      <c r="C87" s="35">
        <v>24100000</v>
      </c>
      <c r="D87" s="35">
        <v>0</v>
      </c>
      <c r="E87" s="36"/>
      <c r="F87" s="37"/>
      <c r="G87" s="37"/>
      <c r="H87" s="35">
        <f t="shared" si="7"/>
        <v>0</v>
      </c>
      <c r="I87" s="38">
        <f t="shared" si="8"/>
        <v>0</v>
      </c>
      <c r="J87" s="39" t="s">
        <v>93</v>
      </c>
    </row>
    <row r="88" spans="1:10" s="1" customFormat="1" ht="36" customHeight="1">
      <c r="A88" s="130" t="s">
        <v>94</v>
      </c>
      <c r="B88" s="34" t="s">
        <v>95</v>
      </c>
      <c r="C88" s="35">
        <v>2054000</v>
      </c>
      <c r="D88" s="35">
        <v>0</v>
      </c>
      <c r="E88" s="36"/>
      <c r="F88" s="37"/>
      <c r="G88" s="37"/>
      <c r="H88" s="35">
        <f t="shared" si="7"/>
        <v>0</v>
      </c>
      <c r="I88" s="38">
        <f t="shared" si="8"/>
        <v>0</v>
      </c>
      <c r="J88" s="39" t="s">
        <v>96</v>
      </c>
    </row>
    <row r="89" spans="1:10" s="1" customFormat="1" ht="34.5" customHeight="1">
      <c r="A89" s="130" t="s">
        <v>97</v>
      </c>
      <c r="B89" s="34" t="s">
        <v>98</v>
      </c>
      <c r="C89" s="35">
        <v>1151000</v>
      </c>
      <c r="D89" s="35">
        <v>0</v>
      </c>
      <c r="E89" s="36"/>
      <c r="F89" s="37"/>
      <c r="G89" s="37"/>
      <c r="H89" s="35">
        <f t="shared" si="7"/>
        <v>0</v>
      </c>
      <c r="I89" s="38">
        <f t="shared" si="8"/>
        <v>0</v>
      </c>
      <c r="J89" s="39" t="s">
        <v>99</v>
      </c>
    </row>
    <row r="90" spans="1:10" s="1" customFormat="1" ht="50.25" customHeight="1">
      <c r="A90" s="130" t="s">
        <v>200</v>
      </c>
      <c r="B90" s="34" t="s">
        <v>101</v>
      </c>
      <c r="C90" s="35">
        <v>974000</v>
      </c>
      <c r="D90" s="35">
        <v>135919</v>
      </c>
      <c r="E90" s="36"/>
      <c r="F90" s="37"/>
      <c r="G90" s="37"/>
      <c r="H90" s="35">
        <f t="shared" si="7"/>
        <v>135919</v>
      </c>
      <c r="I90" s="38">
        <f t="shared" si="8"/>
        <v>0.13954722792607802</v>
      </c>
      <c r="J90" s="39" t="s">
        <v>102</v>
      </c>
    </row>
    <row r="91" spans="1:10" s="1" customFormat="1" ht="36.75" customHeight="1">
      <c r="A91" s="130" t="s">
        <v>103</v>
      </c>
      <c r="B91" s="34" t="s">
        <v>104</v>
      </c>
      <c r="C91" s="35">
        <v>18000</v>
      </c>
      <c r="D91" s="35">
        <v>1800</v>
      </c>
      <c r="E91" s="36"/>
      <c r="F91" s="37"/>
      <c r="G91" s="37"/>
      <c r="H91" s="35">
        <f t="shared" si="7"/>
        <v>1800</v>
      </c>
      <c r="I91" s="38">
        <f t="shared" si="8"/>
        <v>0.1</v>
      </c>
      <c r="J91" s="39" t="s">
        <v>105</v>
      </c>
    </row>
    <row r="92" spans="1:10" s="1" customFormat="1" ht="84" customHeight="1">
      <c r="A92" s="130" t="s">
        <v>106</v>
      </c>
      <c r="B92" s="34" t="s">
        <v>107</v>
      </c>
      <c r="C92" s="35">
        <v>31560000</v>
      </c>
      <c r="D92" s="35">
        <v>2301792</v>
      </c>
      <c r="E92" s="36"/>
      <c r="F92" s="37"/>
      <c r="G92" s="37"/>
      <c r="H92" s="35">
        <f t="shared" si="7"/>
        <v>2301792</v>
      </c>
      <c r="I92" s="38">
        <f t="shared" si="8"/>
        <v>0.07293384030418251</v>
      </c>
      <c r="J92" s="39" t="s">
        <v>108</v>
      </c>
    </row>
    <row r="93" spans="1:10" s="1" customFormat="1" ht="36" customHeight="1">
      <c r="A93" s="130" t="s">
        <v>109</v>
      </c>
      <c r="B93" s="34" t="s">
        <v>110</v>
      </c>
      <c r="C93" s="35">
        <v>135151000</v>
      </c>
      <c r="D93" s="177">
        <v>135151000</v>
      </c>
      <c r="E93" s="36"/>
      <c r="F93" s="37"/>
      <c r="G93" s="37"/>
      <c r="H93" s="177">
        <f t="shared" si="7"/>
        <v>135151000</v>
      </c>
      <c r="I93" s="94">
        <f t="shared" si="8"/>
        <v>1</v>
      </c>
      <c r="J93" s="39"/>
    </row>
    <row r="94" spans="1:10" s="1" customFormat="1" ht="73.5" customHeight="1">
      <c r="A94" s="130" t="s">
        <v>111</v>
      </c>
      <c r="B94" s="34" t="s">
        <v>112</v>
      </c>
      <c r="C94" s="95">
        <v>76000000</v>
      </c>
      <c r="D94" s="35">
        <v>75936401</v>
      </c>
      <c r="E94" s="36"/>
      <c r="F94" s="37"/>
      <c r="G94" s="37"/>
      <c r="H94" s="35">
        <f t="shared" si="7"/>
        <v>75936401</v>
      </c>
      <c r="I94" s="38">
        <f t="shared" si="8"/>
        <v>0.9991631710526315</v>
      </c>
      <c r="J94" s="39"/>
    </row>
    <row r="95" spans="1:10" s="1" customFormat="1" ht="68.25" customHeight="1">
      <c r="A95" s="130" t="s">
        <v>113</v>
      </c>
      <c r="B95" s="34" t="s">
        <v>114</v>
      </c>
      <c r="C95" s="95">
        <v>17770000</v>
      </c>
      <c r="D95" s="35">
        <v>3076937</v>
      </c>
      <c r="E95" s="36"/>
      <c r="F95" s="37"/>
      <c r="G95" s="37"/>
      <c r="H95" s="35">
        <f t="shared" si="7"/>
        <v>3076937</v>
      </c>
      <c r="I95" s="38">
        <f t="shared" si="8"/>
        <v>0.173153460889139</v>
      </c>
      <c r="J95" s="39" t="s">
        <v>115</v>
      </c>
    </row>
    <row r="96" spans="1:10" s="1" customFormat="1" ht="41.25" customHeight="1">
      <c r="A96" s="130" t="s">
        <v>116</v>
      </c>
      <c r="B96" s="34" t="s">
        <v>117</v>
      </c>
      <c r="C96" s="95">
        <v>4500000</v>
      </c>
      <c r="D96" s="35">
        <v>1808249</v>
      </c>
      <c r="E96" s="36"/>
      <c r="F96" s="37"/>
      <c r="G96" s="37"/>
      <c r="H96" s="35">
        <f t="shared" si="7"/>
        <v>1808249</v>
      </c>
      <c r="I96" s="38">
        <f t="shared" si="8"/>
        <v>0.4018331111111111</v>
      </c>
      <c r="J96" s="39"/>
    </row>
    <row r="97" spans="1:10" s="1" customFormat="1" ht="141.75" customHeight="1">
      <c r="A97" s="130" t="s">
        <v>118</v>
      </c>
      <c r="B97" s="34" t="s">
        <v>237</v>
      </c>
      <c r="C97" s="95">
        <v>7273000</v>
      </c>
      <c r="D97" s="35">
        <v>1245377</v>
      </c>
      <c r="E97" s="36"/>
      <c r="F97" s="37"/>
      <c r="G97" s="37"/>
      <c r="H97" s="35">
        <f t="shared" si="7"/>
        <v>1245377</v>
      </c>
      <c r="I97" s="38">
        <f t="shared" si="8"/>
        <v>0.17123291626564005</v>
      </c>
      <c r="J97" s="39" t="s">
        <v>119</v>
      </c>
    </row>
    <row r="98" spans="1:10" ht="24" customHeight="1">
      <c r="A98" s="255" t="s">
        <v>14</v>
      </c>
      <c r="B98" s="256"/>
      <c r="C98" s="33">
        <f aca="true" t="shared" si="9" ref="C98:H98">SUM(C69:C97)</f>
        <v>546171000</v>
      </c>
      <c r="D98" s="33">
        <f t="shared" si="9"/>
        <v>221627727</v>
      </c>
      <c r="E98" s="33"/>
      <c r="F98" s="33"/>
      <c r="G98" s="33"/>
      <c r="H98" s="33">
        <f t="shared" si="9"/>
        <v>221627727</v>
      </c>
      <c r="I98" s="3">
        <f t="shared" si="8"/>
        <v>0.40578450155720464</v>
      </c>
      <c r="J98" s="12"/>
    </row>
    <row r="99" spans="1:10" ht="22.5" customHeight="1">
      <c r="A99" s="233" t="s">
        <v>21</v>
      </c>
      <c r="B99" s="234"/>
      <c r="C99" s="90"/>
      <c r="D99" s="79"/>
      <c r="E99" s="79"/>
      <c r="F99" s="90"/>
      <c r="G99" s="83"/>
      <c r="H99" s="96"/>
      <c r="I99" s="79"/>
      <c r="J99" s="93"/>
    </row>
    <row r="100" spans="1:10" ht="59.25" customHeight="1">
      <c r="A100" s="73" t="s">
        <v>233</v>
      </c>
      <c r="B100" s="23" t="s">
        <v>201</v>
      </c>
      <c r="C100" s="26">
        <v>35000</v>
      </c>
      <c r="D100" s="57">
        <v>7344</v>
      </c>
      <c r="E100" s="57"/>
      <c r="F100" s="97"/>
      <c r="G100" s="29"/>
      <c r="H100" s="28">
        <f>SUM(D100:G100)</f>
        <v>7344</v>
      </c>
      <c r="I100" s="98">
        <f>H100/C100</f>
        <v>0.20982857142857142</v>
      </c>
      <c r="J100" s="76" t="s">
        <v>161</v>
      </c>
    </row>
    <row r="101" spans="1:10" ht="65.25" customHeight="1">
      <c r="A101" s="73" t="s">
        <v>120</v>
      </c>
      <c r="B101" s="23" t="s">
        <v>202</v>
      </c>
      <c r="C101" s="26">
        <v>100000</v>
      </c>
      <c r="D101" s="57">
        <v>4480</v>
      </c>
      <c r="E101" s="57"/>
      <c r="F101" s="97"/>
      <c r="G101" s="29"/>
      <c r="H101" s="28">
        <f aca="true" t="shared" si="10" ref="H101:H124">SUM(D101:G101)</f>
        <v>4480</v>
      </c>
      <c r="I101" s="98">
        <f aca="true" t="shared" si="11" ref="I101:I142">H101/C101</f>
        <v>0.0448</v>
      </c>
      <c r="J101" s="76" t="s">
        <v>234</v>
      </c>
    </row>
    <row r="102" spans="1:10" s="185" customFormat="1" ht="68.25" customHeight="1">
      <c r="A102" s="131" t="s">
        <v>48</v>
      </c>
      <c r="B102" s="178" t="s">
        <v>203</v>
      </c>
      <c r="C102" s="179">
        <v>150000</v>
      </c>
      <c r="D102" s="180">
        <v>2719</v>
      </c>
      <c r="E102" s="180"/>
      <c r="F102" s="181"/>
      <c r="G102" s="182"/>
      <c r="H102" s="183">
        <f t="shared" si="10"/>
        <v>2719</v>
      </c>
      <c r="I102" s="184">
        <f t="shared" si="11"/>
        <v>0.018126666666666666</v>
      </c>
      <c r="J102" s="134" t="s">
        <v>161</v>
      </c>
    </row>
    <row r="103" spans="1:10" s="193" customFormat="1" ht="54.75" customHeight="1">
      <c r="A103" s="135" t="s">
        <v>50</v>
      </c>
      <c r="B103" s="186" t="s">
        <v>204</v>
      </c>
      <c r="C103" s="187">
        <v>100000</v>
      </c>
      <c r="D103" s="188">
        <v>55000</v>
      </c>
      <c r="E103" s="188"/>
      <c r="F103" s="189"/>
      <c r="G103" s="190"/>
      <c r="H103" s="191">
        <f t="shared" si="10"/>
        <v>55000</v>
      </c>
      <c r="I103" s="192">
        <f t="shared" si="11"/>
        <v>0.55</v>
      </c>
      <c r="J103" s="93"/>
    </row>
    <row r="104" spans="1:10" ht="97.5" customHeight="1">
      <c r="A104" s="73" t="s">
        <v>53</v>
      </c>
      <c r="B104" s="24" t="s">
        <v>205</v>
      </c>
      <c r="C104" s="26">
        <v>6400000</v>
      </c>
      <c r="D104" s="57">
        <v>329725</v>
      </c>
      <c r="E104" s="57"/>
      <c r="F104" s="97"/>
      <c r="G104" s="29"/>
      <c r="H104" s="28">
        <f t="shared" si="10"/>
        <v>329725</v>
      </c>
      <c r="I104" s="98">
        <f t="shared" si="11"/>
        <v>0.05151953125</v>
      </c>
      <c r="J104" s="76" t="s">
        <v>206</v>
      </c>
    </row>
    <row r="105" spans="1:10" ht="60.75" customHeight="1">
      <c r="A105" s="73" t="s">
        <v>56</v>
      </c>
      <c r="B105" s="23" t="s">
        <v>207</v>
      </c>
      <c r="C105" s="26">
        <v>2500000</v>
      </c>
      <c r="D105" s="57">
        <v>326531</v>
      </c>
      <c r="E105" s="57"/>
      <c r="F105" s="97"/>
      <c r="G105" s="29"/>
      <c r="H105" s="28">
        <f t="shared" si="10"/>
        <v>326531</v>
      </c>
      <c r="I105" s="98">
        <f t="shared" si="11"/>
        <v>0.1306124</v>
      </c>
      <c r="J105" s="76" t="s">
        <v>208</v>
      </c>
    </row>
    <row r="106" spans="1:10" ht="58.5" customHeight="1">
      <c r="A106" s="73" t="s">
        <v>59</v>
      </c>
      <c r="B106" s="23" t="s">
        <v>209</v>
      </c>
      <c r="C106" s="26">
        <v>2500000</v>
      </c>
      <c r="D106" s="57">
        <v>6525</v>
      </c>
      <c r="E106" s="57"/>
      <c r="F106" s="97"/>
      <c r="G106" s="29"/>
      <c r="H106" s="28">
        <f t="shared" si="10"/>
        <v>6525</v>
      </c>
      <c r="I106" s="98">
        <f t="shared" si="11"/>
        <v>0.00261</v>
      </c>
      <c r="J106" s="76" t="s">
        <v>210</v>
      </c>
    </row>
    <row r="107" spans="1:10" ht="90.75" customHeight="1">
      <c r="A107" s="73" t="s">
        <v>62</v>
      </c>
      <c r="B107" s="24" t="s">
        <v>211</v>
      </c>
      <c r="C107" s="26">
        <v>100000</v>
      </c>
      <c r="D107" s="57">
        <v>4000</v>
      </c>
      <c r="E107" s="57"/>
      <c r="F107" s="97"/>
      <c r="G107" s="29"/>
      <c r="H107" s="28">
        <f t="shared" si="10"/>
        <v>4000</v>
      </c>
      <c r="I107" s="98">
        <f t="shared" si="11"/>
        <v>0.04</v>
      </c>
      <c r="J107" s="76" t="s">
        <v>161</v>
      </c>
    </row>
    <row r="108" spans="1:10" ht="75.75" customHeight="1">
      <c r="A108" s="73" t="s">
        <v>65</v>
      </c>
      <c r="B108" s="24" t="s">
        <v>212</v>
      </c>
      <c r="C108" s="26">
        <v>200000</v>
      </c>
      <c r="D108" s="57">
        <v>0</v>
      </c>
      <c r="E108" s="57"/>
      <c r="F108" s="97"/>
      <c r="G108" s="29"/>
      <c r="H108" s="28">
        <f t="shared" si="10"/>
        <v>0</v>
      </c>
      <c r="I108" s="98">
        <f t="shared" si="11"/>
        <v>0</v>
      </c>
      <c r="J108" s="76" t="s">
        <v>161</v>
      </c>
    </row>
    <row r="109" spans="1:10" ht="93.75" customHeight="1">
      <c r="A109" s="73" t="s">
        <v>367</v>
      </c>
      <c r="B109" s="25" t="s">
        <v>213</v>
      </c>
      <c r="C109" s="27">
        <v>200000</v>
      </c>
      <c r="D109" s="57">
        <v>0</v>
      </c>
      <c r="E109" s="57"/>
      <c r="F109" s="97"/>
      <c r="G109" s="29"/>
      <c r="H109" s="28">
        <f t="shared" si="10"/>
        <v>0</v>
      </c>
      <c r="I109" s="98">
        <f t="shared" si="11"/>
        <v>0</v>
      </c>
      <c r="J109" s="76" t="s">
        <v>161</v>
      </c>
    </row>
    <row r="110" spans="1:10" ht="69" customHeight="1">
      <c r="A110" s="73" t="s">
        <v>71</v>
      </c>
      <c r="B110" s="25" t="s">
        <v>214</v>
      </c>
      <c r="C110" s="28">
        <v>50000</v>
      </c>
      <c r="D110" s="57">
        <v>2400</v>
      </c>
      <c r="E110" s="57"/>
      <c r="F110" s="97"/>
      <c r="G110" s="29"/>
      <c r="H110" s="28">
        <f t="shared" si="10"/>
        <v>2400</v>
      </c>
      <c r="I110" s="98">
        <f t="shared" si="11"/>
        <v>0.048</v>
      </c>
      <c r="J110" s="76" t="s">
        <v>161</v>
      </c>
    </row>
    <row r="111" spans="1:10" ht="81.75" customHeight="1">
      <c r="A111" s="73" t="s">
        <v>73</v>
      </c>
      <c r="B111" s="25" t="s">
        <v>264</v>
      </c>
      <c r="C111" s="28">
        <v>300000</v>
      </c>
      <c r="D111" s="57">
        <v>0</v>
      </c>
      <c r="E111" s="57"/>
      <c r="F111" s="97"/>
      <c r="G111" s="29"/>
      <c r="H111" s="28">
        <f t="shared" si="10"/>
        <v>0</v>
      </c>
      <c r="I111" s="98">
        <f t="shared" si="11"/>
        <v>0</v>
      </c>
      <c r="J111" s="76" t="s">
        <v>215</v>
      </c>
    </row>
    <row r="112" spans="1:10" ht="46.5" customHeight="1">
      <c r="A112" s="73" t="s">
        <v>76</v>
      </c>
      <c r="B112" s="25" t="s">
        <v>216</v>
      </c>
      <c r="C112" s="28">
        <v>13530000</v>
      </c>
      <c r="D112" s="57">
        <v>0</v>
      </c>
      <c r="E112" s="57"/>
      <c r="F112" s="97"/>
      <c r="G112" s="29"/>
      <c r="H112" s="28">
        <f t="shared" si="10"/>
        <v>0</v>
      </c>
      <c r="I112" s="98">
        <f t="shared" si="11"/>
        <v>0</v>
      </c>
      <c r="J112" s="76" t="s">
        <v>217</v>
      </c>
    </row>
    <row r="113" spans="1:10" ht="47.25" customHeight="1">
      <c r="A113" s="73" t="s">
        <v>121</v>
      </c>
      <c r="B113" s="25" t="s">
        <v>218</v>
      </c>
      <c r="C113" s="28">
        <v>3330000</v>
      </c>
      <c r="D113" s="57">
        <v>987900</v>
      </c>
      <c r="E113" s="57"/>
      <c r="F113" s="97"/>
      <c r="G113" s="29"/>
      <c r="H113" s="28">
        <f t="shared" si="10"/>
        <v>987900</v>
      </c>
      <c r="I113" s="98">
        <f t="shared" si="11"/>
        <v>0.2966666666666667</v>
      </c>
      <c r="J113" s="76"/>
    </row>
    <row r="114" spans="1:10" ht="52.5" customHeight="1">
      <c r="A114" s="73" t="s">
        <v>81</v>
      </c>
      <c r="B114" s="25" t="s">
        <v>219</v>
      </c>
      <c r="C114" s="28">
        <v>150000</v>
      </c>
      <c r="D114" s="57">
        <v>150000</v>
      </c>
      <c r="E114" s="57"/>
      <c r="F114" s="97"/>
      <c r="G114" s="29"/>
      <c r="H114" s="28">
        <f t="shared" si="10"/>
        <v>150000</v>
      </c>
      <c r="I114" s="99">
        <f>H114/C114</f>
        <v>1</v>
      </c>
      <c r="J114" s="100"/>
    </row>
    <row r="115" spans="1:10" ht="78.75" customHeight="1">
      <c r="A115" s="73" t="s">
        <v>83</v>
      </c>
      <c r="B115" s="25" t="s">
        <v>220</v>
      </c>
      <c r="C115" s="28">
        <v>150000</v>
      </c>
      <c r="D115" s="57">
        <v>0</v>
      </c>
      <c r="E115" s="57"/>
      <c r="F115" s="97"/>
      <c r="G115" s="29"/>
      <c r="H115" s="28">
        <f t="shared" si="10"/>
        <v>0</v>
      </c>
      <c r="I115" s="98">
        <f t="shared" si="11"/>
        <v>0</v>
      </c>
      <c r="J115" s="76" t="s">
        <v>221</v>
      </c>
    </row>
    <row r="116" spans="1:10" ht="60" customHeight="1">
      <c r="A116" s="131" t="s">
        <v>85</v>
      </c>
      <c r="B116" s="194" t="s">
        <v>222</v>
      </c>
      <c r="C116" s="183">
        <v>17220000</v>
      </c>
      <c r="D116" s="180">
        <v>0</v>
      </c>
      <c r="E116" s="180"/>
      <c r="F116" s="181"/>
      <c r="G116" s="182"/>
      <c r="H116" s="183">
        <f t="shared" si="10"/>
        <v>0</v>
      </c>
      <c r="I116" s="184">
        <f t="shared" si="11"/>
        <v>0</v>
      </c>
      <c r="J116" s="134" t="s">
        <v>217</v>
      </c>
    </row>
    <row r="117" spans="1:10" ht="61.5" customHeight="1">
      <c r="A117" s="135" t="s">
        <v>88</v>
      </c>
      <c r="B117" s="195" t="s">
        <v>223</v>
      </c>
      <c r="C117" s="191">
        <v>3300000</v>
      </c>
      <c r="D117" s="188">
        <v>1348982</v>
      </c>
      <c r="E117" s="188"/>
      <c r="F117" s="189"/>
      <c r="G117" s="190"/>
      <c r="H117" s="191">
        <f>SUM(D117:G117)</f>
        <v>1348982</v>
      </c>
      <c r="I117" s="192">
        <f t="shared" si="11"/>
        <v>0.4087824242424242</v>
      </c>
      <c r="J117" s="93"/>
    </row>
    <row r="118" spans="1:10" ht="37.5" customHeight="1">
      <c r="A118" s="73" t="s">
        <v>91</v>
      </c>
      <c r="B118" s="25" t="s">
        <v>224</v>
      </c>
      <c r="C118" s="28">
        <v>13215000</v>
      </c>
      <c r="D118" s="57">
        <v>5673000</v>
      </c>
      <c r="E118" s="57"/>
      <c r="F118" s="97"/>
      <c r="G118" s="29"/>
      <c r="H118" s="28">
        <f>SUM(D118:G118)</f>
        <v>5673000</v>
      </c>
      <c r="I118" s="98">
        <f t="shared" si="11"/>
        <v>0.4292849035187287</v>
      </c>
      <c r="J118" s="76"/>
    </row>
    <row r="119" spans="1:10" ht="49.5" customHeight="1">
      <c r="A119" s="73" t="s">
        <v>94</v>
      </c>
      <c r="B119" s="25" t="s">
        <v>225</v>
      </c>
      <c r="C119" s="28">
        <v>32951000</v>
      </c>
      <c r="D119" s="57">
        <v>0</v>
      </c>
      <c r="E119" s="57"/>
      <c r="F119" s="97"/>
      <c r="G119" s="29"/>
      <c r="H119" s="28">
        <f t="shared" si="10"/>
        <v>0</v>
      </c>
      <c r="I119" s="98">
        <f t="shared" si="11"/>
        <v>0</v>
      </c>
      <c r="J119" s="76" t="s">
        <v>217</v>
      </c>
    </row>
    <row r="120" spans="1:10" ht="57.75" customHeight="1">
      <c r="A120" s="73" t="s">
        <v>97</v>
      </c>
      <c r="B120" s="25" t="s">
        <v>226</v>
      </c>
      <c r="C120" s="28">
        <v>46236000</v>
      </c>
      <c r="D120" s="57">
        <v>0</v>
      </c>
      <c r="E120" s="57"/>
      <c r="F120" s="97"/>
      <c r="G120" s="29"/>
      <c r="H120" s="28">
        <f t="shared" si="10"/>
        <v>0</v>
      </c>
      <c r="I120" s="98">
        <f t="shared" si="11"/>
        <v>0</v>
      </c>
      <c r="J120" s="76" t="s">
        <v>227</v>
      </c>
    </row>
    <row r="121" spans="1:10" ht="68.25" customHeight="1">
      <c r="A121" s="73" t="s">
        <v>100</v>
      </c>
      <c r="B121" s="25" t="s">
        <v>228</v>
      </c>
      <c r="C121" s="28">
        <v>1100000</v>
      </c>
      <c r="D121" s="57">
        <v>184150</v>
      </c>
      <c r="E121" s="57"/>
      <c r="F121" s="97"/>
      <c r="G121" s="29"/>
      <c r="H121" s="28">
        <f t="shared" si="10"/>
        <v>184150</v>
      </c>
      <c r="I121" s="98">
        <f t="shared" si="11"/>
        <v>0.1674090909090909</v>
      </c>
      <c r="J121" s="76" t="s">
        <v>229</v>
      </c>
    </row>
    <row r="122" spans="1:10" ht="59.25" customHeight="1">
      <c r="A122" s="73" t="s">
        <v>103</v>
      </c>
      <c r="B122" s="25" t="s">
        <v>230</v>
      </c>
      <c r="C122" s="28">
        <v>80000</v>
      </c>
      <c r="D122" s="57">
        <v>0</v>
      </c>
      <c r="E122" s="57"/>
      <c r="F122" s="97"/>
      <c r="G122" s="29"/>
      <c r="H122" s="28">
        <f t="shared" si="10"/>
        <v>0</v>
      </c>
      <c r="I122" s="98">
        <f t="shared" si="11"/>
        <v>0</v>
      </c>
      <c r="J122" s="76" t="s">
        <v>161</v>
      </c>
    </row>
    <row r="123" spans="1:10" ht="69" customHeight="1">
      <c r="A123" s="73" t="s">
        <v>106</v>
      </c>
      <c r="B123" s="25" t="s">
        <v>235</v>
      </c>
      <c r="C123" s="28">
        <v>70000</v>
      </c>
      <c r="D123" s="57">
        <v>34650</v>
      </c>
      <c r="E123" s="57"/>
      <c r="F123" s="97"/>
      <c r="G123" s="29"/>
      <c r="H123" s="28">
        <f t="shared" si="10"/>
        <v>34650</v>
      </c>
      <c r="I123" s="98">
        <f t="shared" si="11"/>
        <v>0.495</v>
      </c>
      <c r="J123" s="76"/>
    </row>
    <row r="124" spans="1:10" ht="56.25" customHeight="1">
      <c r="A124" s="73" t="s">
        <v>109</v>
      </c>
      <c r="B124" s="25" t="s">
        <v>236</v>
      </c>
      <c r="C124" s="28">
        <v>100000</v>
      </c>
      <c r="D124" s="57">
        <v>5222</v>
      </c>
      <c r="E124" s="57"/>
      <c r="F124" s="97"/>
      <c r="G124" s="29"/>
      <c r="H124" s="28">
        <f t="shared" si="10"/>
        <v>5222</v>
      </c>
      <c r="I124" s="98">
        <f t="shared" si="11"/>
        <v>0.05222</v>
      </c>
      <c r="J124" s="76" t="s">
        <v>161</v>
      </c>
    </row>
    <row r="125" spans="1:10" s="30" customFormat="1" ht="24" customHeight="1">
      <c r="A125" s="251" t="s">
        <v>17</v>
      </c>
      <c r="B125" s="263"/>
      <c r="C125" s="31">
        <f aca="true" t="shared" si="12" ref="C125:H125">SUM(C100:C124)</f>
        <v>144067000</v>
      </c>
      <c r="D125" s="31">
        <f t="shared" si="12"/>
        <v>9122628</v>
      </c>
      <c r="E125" s="31"/>
      <c r="F125" s="31"/>
      <c r="G125" s="31"/>
      <c r="H125" s="31">
        <f t="shared" si="12"/>
        <v>9122628</v>
      </c>
      <c r="I125" s="127">
        <f t="shared" si="11"/>
        <v>0.06332212095761</v>
      </c>
      <c r="J125" s="32"/>
    </row>
    <row r="126" spans="1:10" ht="24.75" customHeight="1">
      <c r="A126" s="253" t="s">
        <v>29</v>
      </c>
      <c r="B126" s="254"/>
      <c r="C126" s="80"/>
      <c r="D126" s="80"/>
      <c r="E126" s="90"/>
      <c r="F126" s="82"/>
      <c r="G126" s="83"/>
      <c r="H126" s="84"/>
      <c r="I126" s="226"/>
      <c r="J126" s="101"/>
    </row>
    <row r="127" spans="1:10" ht="52.5" customHeight="1">
      <c r="A127" s="40" t="s">
        <v>43</v>
      </c>
      <c r="B127" s="43" t="s">
        <v>243</v>
      </c>
      <c r="C127" s="102">
        <v>10000</v>
      </c>
      <c r="D127" s="103">
        <v>0</v>
      </c>
      <c r="E127" s="47"/>
      <c r="F127" s="48"/>
      <c r="G127" s="48"/>
      <c r="H127" s="49">
        <f>SUM(D127:G127)</f>
        <v>0</v>
      </c>
      <c r="I127" s="227">
        <f t="shared" si="11"/>
        <v>0</v>
      </c>
      <c r="J127" s="41" t="s">
        <v>238</v>
      </c>
    </row>
    <row r="128" spans="1:10" ht="69" customHeight="1">
      <c r="A128" s="40" t="s">
        <v>45</v>
      </c>
      <c r="B128" s="43" t="s">
        <v>272</v>
      </c>
      <c r="C128" s="102">
        <v>50000</v>
      </c>
      <c r="D128" s="103">
        <v>0</v>
      </c>
      <c r="E128" s="47"/>
      <c r="F128" s="48"/>
      <c r="G128" s="48"/>
      <c r="H128" s="49">
        <f aca="true" t="shared" si="13" ref="H128:H140">SUM(D128:G128)</f>
        <v>0</v>
      </c>
      <c r="I128" s="227">
        <f t="shared" si="11"/>
        <v>0</v>
      </c>
      <c r="J128" s="41" t="s">
        <v>239</v>
      </c>
    </row>
    <row r="129" spans="1:10" ht="65.25" customHeight="1">
      <c r="A129" s="40" t="s">
        <v>48</v>
      </c>
      <c r="B129" s="43" t="s">
        <v>273</v>
      </c>
      <c r="C129" s="102">
        <v>215000</v>
      </c>
      <c r="D129" s="103">
        <v>0</v>
      </c>
      <c r="E129" s="47"/>
      <c r="F129" s="48"/>
      <c r="G129" s="48"/>
      <c r="H129" s="49">
        <f t="shared" si="13"/>
        <v>0</v>
      </c>
      <c r="I129" s="227">
        <f t="shared" si="11"/>
        <v>0</v>
      </c>
      <c r="J129" s="41" t="s">
        <v>238</v>
      </c>
    </row>
    <row r="130" spans="1:10" ht="99.75" customHeight="1">
      <c r="A130" s="40" t="s">
        <v>50</v>
      </c>
      <c r="B130" s="43" t="s">
        <v>244</v>
      </c>
      <c r="C130" s="102">
        <v>5312000</v>
      </c>
      <c r="D130" s="103">
        <v>0</v>
      </c>
      <c r="E130" s="47"/>
      <c r="F130" s="48"/>
      <c r="G130" s="48"/>
      <c r="H130" s="49">
        <f t="shared" si="13"/>
        <v>0</v>
      </c>
      <c r="I130" s="227">
        <f t="shared" si="11"/>
        <v>0</v>
      </c>
      <c r="J130" s="42" t="s">
        <v>240</v>
      </c>
    </row>
    <row r="131" spans="1:10" ht="61.5" customHeight="1">
      <c r="A131" s="40" t="s">
        <v>53</v>
      </c>
      <c r="B131" s="43" t="s">
        <v>274</v>
      </c>
      <c r="C131" s="102">
        <v>3520000</v>
      </c>
      <c r="D131" s="103">
        <v>0</v>
      </c>
      <c r="E131" s="47"/>
      <c r="F131" s="48"/>
      <c r="G131" s="48"/>
      <c r="H131" s="49">
        <f t="shared" si="13"/>
        <v>0</v>
      </c>
      <c r="I131" s="227">
        <f t="shared" si="11"/>
        <v>0</v>
      </c>
      <c r="J131" s="42" t="s">
        <v>240</v>
      </c>
    </row>
    <row r="132" spans="1:10" ht="112.5" customHeight="1">
      <c r="A132" s="138" t="s">
        <v>56</v>
      </c>
      <c r="B132" s="196" t="s">
        <v>270</v>
      </c>
      <c r="C132" s="197">
        <v>500000</v>
      </c>
      <c r="D132" s="198">
        <v>0</v>
      </c>
      <c r="E132" s="199"/>
      <c r="F132" s="200"/>
      <c r="G132" s="200"/>
      <c r="H132" s="201">
        <f t="shared" si="13"/>
        <v>0</v>
      </c>
      <c r="I132" s="228">
        <f t="shared" si="11"/>
        <v>0</v>
      </c>
      <c r="J132" s="209" t="s">
        <v>241</v>
      </c>
    </row>
    <row r="133" spans="1:10" ht="52.5" customHeight="1">
      <c r="A133" s="146" t="s">
        <v>59</v>
      </c>
      <c r="B133" s="202" t="s">
        <v>271</v>
      </c>
      <c r="C133" s="203">
        <v>600000</v>
      </c>
      <c r="D133" s="204">
        <v>0</v>
      </c>
      <c r="E133" s="205"/>
      <c r="F133" s="206"/>
      <c r="G133" s="206"/>
      <c r="H133" s="207">
        <f t="shared" si="13"/>
        <v>0</v>
      </c>
      <c r="I133" s="229">
        <f t="shared" si="11"/>
        <v>0</v>
      </c>
      <c r="J133" s="208" t="s">
        <v>376</v>
      </c>
    </row>
    <row r="134" spans="1:10" ht="66.75" customHeight="1">
      <c r="A134" s="40" t="s">
        <v>62</v>
      </c>
      <c r="B134" s="43" t="s">
        <v>265</v>
      </c>
      <c r="C134" s="102">
        <v>30000</v>
      </c>
      <c r="D134" s="103">
        <v>8000</v>
      </c>
      <c r="E134" s="47"/>
      <c r="F134" s="48"/>
      <c r="G134" s="48"/>
      <c r="H134" s="49">
        <f t="shared" si="13"/>
        <v>8000</v>
      </c>
      <c r="I134" s="227">
        <f t="shared" si="11"/>
        <v>0.26666666666666666</v>
      </c>
      <c r="J134" s="41" t="s">
        <v>238</v>
      </c>
    </row>
    <row r="135" spans="1:10" ht="57.75" customHeight="1">
      <c r="A135" s="40" t="s">
        <v>65</v>
      </c>
      <c r="B135" s="43" t="s">
        <v>266</v>
      </c>
      <c r="C135" s="102">
        <v>55000000</v>
      </c>
      <c r="D135" s="103">
        <v>1060000</v>
      </c>
      <c r="E135" s="47"/>
      <c r="F135" s="48"/>
      <c r="G135" s="48"/>
      <c r="H135" s="49">
        <f t="shared" si="13"/>
        <v>1060000</v>
      </c>
      <c r="I135" s="227">
        <f t="shared" si="11"/>
        <v>0.01927272727272727</v>
      </c>
      <c r="J135" s="41" t="s">
        <v>252</v>
      </c>
    </row>
    <row r="136" spans="1:10" ht="61.5" customHeight="1">
      <c r="A136" s="40" t="s">
        <v>68</v>
      </c>
      <c r="B136" s="43" t="s">
        <v>245</v>
      </c>
      <c r="C136" s="102">
        <v>600000</v>
      </c>
      <c r="D136" s="103">
        <v>0</v>
      </c>
      <c r="E136" s="47"/>
      <c r="F136" s="48"/>
      <c r="G136" s="48"/>
      <c r="H136" s="49">
        <f t="shared" si="13"/>
        <v>0</v>
      </c>
      <c r="I136" s="227">
        <f t="shared" si="11"/>
        <v>0</v>
      </c>
      <c r="J136" s="41" t="s">
        <v>242</v>
      </c>
    </row>
    <row r="137" spans="1:10" ht="102" customHeight="1">
      <c r="A137" s="40" t="s">
        <v>71</v>
      </c>
      <c r="B137" s="43" t="s">
        <v>275</v>
      </c>
      <c r="C137" s="102">
        <v>7000000</v>
      </c>
      <c r="D137" s="103">
        <v>0</v>
      </c>
      <c r="E137" s="47"/>
      <c r="F137" s="48"/>
      <c r="G137" s="48"/>
      <c r="H137" s="49">
        <f t="shared" si="13"/>
        <v>0</v>
      </c>
      <c r="I137" s="227">
        <f t="shared" si="11"/>
        <v>0</v>
      </c>
      <c r="J137" s="41" t="s">
        <v>242</v>
      </c>
    </row>
    <row r="138" spans="1:10" ht="66" customHeight="1">
      <c r="A138" s="40" t="s">
        <v>73</v>
      </c>
      <c r="B138" s="43" t="s">
        <v>269</v>
      </c>
      <c r="C138" s="17">
        <v>25000</v>
      </c>
      <c r="D138" s="103">
        <v>0</v>
      </c>
      <c r="E138" s="47"/>
      <c r="F138" s="48"/>
      <c r="G138" s="48"/>
      <c r="H138" s="49">
        <f t="shared" si="13"/>
        <v>0</v>
      </c>
      <c r="I138" s="227">
        <f t="shared" si="11"/>
        <v>0</v>
      </c>
      <c r="J138" s="41" t="s">
        <v>239</v>
      </c>
    </row>
    <row r="139" spans="1:10" ht="64.5" customHeight="1">
      <c r="A139" s="40" t="s">
        <v>76</v>
      </c>
      <c r="B139" s="43" t="s">
        <v>267</v>
      </c>
      <c r="C139" s="17">
        <v>25000</v>
      </c>
      <c r="D139" s="103">
        <v>0</v>
      </c>
      <c r="E139" s="47"/>
      <c r="F139" s="48"/>
      <c r="G139" s="48"/>
      <c r="H139" s="49">
        <f t="shared" si="13"/>
        <v>0</v>
      </c>
      <c r="I139" s="227">
        <f t="shared" si="11"/>
        <v>0</v>
      </c>
      <c r="J139" s="41" t="s">
        <v>238</v>
      </c>
    </row>
    <row r="140" spans="1:10" ht="56.25" customHeight="1">
      <c r="A140" s="40" t="s">
        <v>121</v>
      </c>
      <c r="B140" s="43" t="s">
        <v>268</v>
      </c>
      <c r="C140" s="17">
        <v>177000</v>
      </c>
      <c r="D140" s="103">
        <v>10440</v>
      </c>
      <c r="E140" s="46"/>
      <c r="F140" s="48"/>
      <c r="G140" s="48"/>
      <c r="H140" s="49">
        <f t="shared" si="13"/>
        <v>10440</v>
      </c>
      <c r="I140" s="227">
        <f t="shared" si="11"/>
        <v>0.05898305084745763</v>
      </c>
      <c r="J140" s="41" t="s">
        <v>238</v>
      </c>
    </row>
    <row r="141" spans="1:10" s="106" customFormat="1" ht="96.75" customHeight="1">
      <c r="A141" s="40" t="s">
        <v>81</v>
      </c>
      <c r="B141" s="25" t="s">
        <v>325</v>
      </c>
      <c r="C141" s="104">
        <v>100000</v>
      </c>
      <c r="D141" s="104">
        <v>0</v>
      </c>
      <c r="E141" s="104"/>
      <c r="F141" s="104"/>
      <c r="G141" s="104"/>
      <c r="H141" s="104">
        <f>SUM(D141:G141)</f>
        <v>0</v>
      </c>
      <c r="I141" s="227">
        <f t="shared" si="11"/>
        <v>0</v>
      </c>
      <c r="J141" s="59" t="s">
        <v>314</v>
      </c>
    </row>
    <row r="142" spans="1:10" s="106" customFormat="1" ht="45.75" customHeight="1">
      <c r="A142" s="40" t="s">
        <v>83</v>
      </c>
      <c r="B142" s="25" t="s">
        <v>326</v>
      </c>
      <c r="C142" s="104">
        <v>698000</v>
      </c>
      <c r="D142" s="104">
        <v>55968</v>
      </c>
      <c r="E142" s="104"/>
      <c r="F142" s="104"/>
      <c r="G142" s="104"/>
      <c r="H142" s="104">
        <f aca="true" t="shared" si="14" ref="H142:H154">SUM(D142:G142)</f>
        <v>55968</v>
      </c>
      <c r="I142" s="227">
        <f t="shared" si="11"/>
        <v>0.08018338108882521</v>
      </c>
      <c r="J142" s="59" t="s">
        <v>315</v>
      </c>
    </row>
    <row r="143" spans="1:10" s="106" customFormat="1" ht="61.5" customHeight="1">
      <c r="A143" s="40" t="s">
        <v>85</v>
      </c>
      <c r="B143" s="25" t="s">
        <v>327</v>
      </c>
      <c r="C143" s="104">
        <v>576000</v>
      </c>
      <c r="D143" s="104">
        <v>12748</v>
      </c>
      <c r="E143" s="104"/>
      <c r="F143" s="104"/>
      <c r="G143" s="104"/>
      <c r="H143" s="104">
        <f t="shared" si="14"/>
        <v>12748</v>
      </c>
      <c r="I143" s="105">
        <f>H143/C143</f>
        <v>0.022131944444444444</v>
      </c>
      <c r="J143" s="59" t="s">
        <v>321</v>
      </c>
    </row>
    <row r="144" spans="1:10" s="106" customFormat="1" ht="66" customHeight="1">
      <c r="A144" s="40" t="s">
        <v>88</v>
      </c>
      <c r="B144" s="25" t="s">
        <v>328</v>
      </c>
      <c r="C144" s="104">
        <v>217000</v>
      </c>
      <c r="D144" s="104">
        <v>23160</v>
      </c>
      <c r="E144" s="104"/>
      <c r="F144" s="104"/>
      <c r="G144" s="104"/>
      <c r="H144" s="104">
        <f t="shared" si="14"/>
        <v>23160</v>
      </c>
      <c r="I144" s="105">
        <f aca="true" t="shared" si="15" ref="I144:I154">H144/C144</f>
        <v>0.10672811059907834</v>
      </c>
      <c r="J144" s="59" t="s">
        <v>322</v>
      </c>
    </row>
    <row r="145" spans="1:10" s="106" customFormat="1" ht="54" customHeight="1">
      <c r="A145" s="40" t="s">
        <v>91</v>
      </c>
      <c r="B145" s="25" t="s">
        <v>329</v>
      </c>
      <c r="C145" s="104">
        <v>2050000</v>
      </c>
      <c r="D145" s="104">
        <v>10000</v>
      </c>
      <c r="E145" s="104"/>
      <c r="F145" s="104"/>
      <c r="G145" s="104"/>
      <c r="H145" s="104">
        <f t="shared" si="14"/>
        <v>10000</v>
      </c>
      <c r="I145" s="105">
        <f t="shared" si="15"/>
        <v>0.004878048780487805</v>
      </c>
      <c r="J145" s="59" t="s">
        <v>317</v>
      </c>
    </row>
    <row r="146" spans="1:10" s="106" customFormat="1" ht="87.75" customHeight="1">
      <c r="A146" s="138" t="s">
        <v>94</v>
      </c>
      <c r="B146" s="161" t="s">
        <v>330</v>
      </c>
      <c r="C146" s="220">
        <v>3250000</v>
      </c>
      <c r="D146" s="220">
        <v>25387</v>
      </c>
      <c r="E146" s="220"/>
      <c r="F146" s="220"/>
      <c r="G146" s="220"/>
      <c r="H146" s="220">
        <f t="shared" si="14"/>
        <v>25387</v>
      </c>
      <c r="I146" s="221">
        <f t="shared" si="15"/>
        <v>0.007811384615384615</v>
      </c>
      <c r="J146" s="222" t="s">
        <v>318</v>
      </c>
    </row>
    <row r="147" spans="1:10" s="106" customFormat="1" ht="162" customHeight="1">
      <c r="A147" s="146" t="s">
        <v>97</v>
      </c>
      <c r="B147" s="159" t="s">
        <v>331</v>
      </c>
      <c r="C147" s="223">
        <v>20475000</v>
      </c>
      <c r="D147" s="223">
        <v>1000025</v>
      </c>
      <c r="E147" s="223"/>
      <c r="F147" s="223"/>
      <c r="G147" s="223"/>
      <c r="H147" s="223">
        <f t="shared" si="14"/>
        <v>1000025</v>
      </c>
      <c r="I147" s="224">
        <f t="shared" si="15"/>
        <v>0.04884126984126984</v>
      </c>
      <c r="J147" s="225" t="s">
        <v>323</v>
      </c>
    </row>
    <row r="148" spans="1:10" s="106" customFormat="1" ht="71.25" customHeight="1">
      <c r="A148" s="40" t="s">
        <v>100</v>
      </c>
      <c r="B148" s="25" t="s">
        <v>332</v>
      </c>
      <c r="C148" s="104">
        <v>1976000</v>
      </c>
      <c r="D148" s="104">
        <v>10430</v>
      </c>
      <c r="E148" s="104"/>
      <c r="F148" s="104"/>
      <c r="G148" s="104"/>
      <c r="H148" s="104">
        <f t="shared" si="14"/>
        <v>10430</v>
      </c>
      <c r="I148" s="105">
        <f t="shared" si="15"/>
        <v>0.00527834008097166</v>
      </c>
      <c r="J148" s="59" t="s">
        <v>316</v>
      </c>
    </row>
    <row r="149" spans="1:10" s="106" customFormat="1" ht="77.25" customHeight="1">
      <c r="A149" s="40" t="s">
        <v>103</v>
      </c>
      <c r="B149" s="25" t="s">
        <v>333</v>
      </c>
      <c r="C149" s="104">
        <v>2525000</v>
      </c>
      <c r="D149" s="104">
        <v>165610</v>
      </c>
      <c r="E149" s="104"/>
      <c r="F149" s="104"/>
      <c r="G149" s="104"/>
      <c r="H149" s="104">
        <f t="shared" si="14"/>
        <v>165610</v>
      </c>
      <c r="I149" s="105">
        <f t="shared" si="15"/>
        <v>0.06558811881188119</v>
      </c>
      <c r="J149" s="59" t="s">
        <v>315</v>
      </c>
    </row>
    <row r="150" spans="1:10" s="106" customFormat="1" ht="54" customHeight="1">
      <c r="A150" s="40" t="s">
        <v>106</v>
      </c>
      <c r="B150" s="25" t="s">
        <v>334</v>
      </c>
      <c r="C150" s="104">
        <v>620000</v>
      </c>
      <c r="D150" s="104">
        <v>137514</v>
      </c>
      <c r="E150" s="104"/>
      <c r="F150" s="104"/>
      <c r="G150" s="104"/>
      <c r="H150" s="104">
        <f t="shared" si="14"/>
        <v>137514</v>
      </c>
      <c r="I150" s="105">
        <f t="shared" si="15"/>
        <v>0.22179677419354837</v>
      </c>
      <c r="J150" s="59" t="s">
        <v>316</v>
      </c>
    </row>
    <row r="151" spans="1:10" s="106" customFormat="1" ht="72.75" customHeight="1">
      <c r="A151" s="40" t="s">
        <v>109</v>
      </c>
      <c r="B151" s="25" t="s">
        <v>335</v>
      </c>
      <c r="C151" s="104">
        <v>700000</v>
      </c>
      <c r="D151" s="104">
        <v>107784</v>
      </c>
      <c r="E151" s="104"/>
      <c r="F151" s="104"/>
      <c r="G151" s="104"/>
      <c r="H151" s="104">
        <f t="shared" si="14"/>
        <v>107784</v>
      </c>
      <c r="I151" s="105">
        <f t="shared" si="15"/>
        <v>0.15397714285714287</v>
      </c>
      <c r="J151" s="59" t="s">
        <v>324</v>
      </c>
    </row>
    <row r="152" spans="1:10" s="106" customFormat="1" ht="135" customHeight="1">
      <c r="A152" s="40" t="s">
        <v>111</v>
      </c>
      <c r="B152" s="25" t="s">
        <v>336</v>
      </c>
      <c r="C152" s="104">
        <v>1360000</v>
      </c>
      <c r="D152" s="104">
        <v>0</v>
      </c>
      <c r="E152" s="104"/>
      <c r="F152" s="104"/>
      <c r="G152" s="104"/>
      <c r="H152" s="104">
        <f t="shared" si="14"/>
        <v>0</v>
      </c>
      <c r="I152" s="105">
        <f t="shared" si="15"/>
        <v>0</v>
      </c>
      <c r="J152" s="59" t="s">
        <v>319</v>
      </c>
    </row>
    <row r="153" spans="1:10" s="106" customFormat="1" ht="54" customHeight="1">
      <c r="A153" s="40" t="s">
        <v>113</v>
      </c>
      <c r="B153" s="25" t="s">
        <v>337</v>
      </c>
      <c r="C153" s="104">
        <v>37620000</v>
      </c>
      <c r="D153" s="104">
        <v>5685606</v>
      </c>
      <c r="E153" s="104"/>
      <c r="F153" s="104"/>
      <c r="G153" s="104"/>
      <c r="H153" s="104">
        <f t="shared" si="14"/>
        <v>5685606</v>
      </c>
      <c r="I153" s="105">
        <f t="shared" si="15"/>
        <v>0.15113253588516745</v>
      </c>
      <c r="J153" s="59" t="s">
        <v>320</v>
      </c>
    </row>
    <row r="154" spans="1:10" s="106" customFormat="1" ht="96" customHeight="1">
      <c r="A154" s="40" t="s">
        <v>116</v>
      </c>
      <c r="B154" s="25" t="s">
        <v>338</v>
      </c>
      <c r="C154" s="104">
        <v>300000</v>
      </c>
      <c r="D154" s="104">
        <v>20405</v>
      </c>
      <c r="E154" s="104"/>
      <c r="F154" s="104"/>
      <c r="G154" s="104"/>
      <c r="H154" s="104">
        <f t="shared" si="14"/>
        <v>20405</v>
      </c>
      <c r="I154" s="105">
        <f t="shared" si="15"/>
        <v>0.06801666666666667</v>
      </c>
      <c r="J154" s="59" t="s">
        <v>320</v>
      </c>
    </row>
    <row r="155" spans="1:10" ht="64.5" customHeight="1">
      <c r="A155" s="40" t="s">
        <v>122</v>
      </c>
      <c r="B155" s="78" t="s">
        <v>276</v>
      </c>
      <c r="C155" s="35">
        <v>230000</v>
      </c>
      <c r="D155" s="36">
        <v>0</v>
      </c>
      <c r="E155" s="107"/>
      <c r="F155" s="108"/>
      <c r="G155" s="108"/>
      <c r="H155" s="44">
        <f aca="true" t="shared" si="16" ref="H155:H160">SUM(D155:G155)</f>
        <v>0</v>
      </c>
      <c r="I155" s="45">
        <f aca="true" t="shared" si="17" ref="I155:I160">H155/C155</f>
        <v>0</v>
      </c>
      <c r="J155" s="58" t="s">
        <v>251</v>
      </c>
    </row>
    <row r="156" spans="1:10" ht="93.75" customHeight="1">
      <c r="A156" s="40" t="s">
        <v>339</v>
      </c>
      <c r="B156" s="34" t="s">
        <v>246</v>
      </c>
      <c r="C156" s="35">
        <v>1300000</v>
      </c>
      <c r="D156" s="36">
        <v>0</v>
      </c>
      <c r="E156" s="109"/>
      <c r="F156" s="108"/>
      <c r="G156" s="108"/>
      <c r="H156" s="44">
        <f t="shared" si="16"/>
        <v>0</v>
      </c>
      <c r="I156" s="53">
        <f t="shared" si="17"/>
        <v>0</v>
      </c>
      <c r="J156" s="54" t="s">
        <v>250</v>
      </c>
    </row>
    <row r="157" spans="1:10" ht="54" customHeight="1">
      <c r="A157" s="138" t="s">
        <v>340</v>
      </c>
      <c r="B157" s="164" t="s">
        <v>247</v>
      </c>
      <c r="C157" s="165">
        <v>1425000</v>
      </c>
      <c r="D157" s="166">
        <v>246000</v>
      </c>
      <c r="E157" s="214"/>
      <c r="F157" s="215"/>
      <c r="G157" s="215"/>
      <c r="H157" s="216">
        <f t="shared" si="16"/>
        <v>246000</v>
      </c>
      <c r="I157" s="210">
        <f t="shared" si="17"/>
        <v>0.1726315789473684</v>
      </c>
      <c r="J157" s="211" t="s">
        <v>248</v>
      </c>
    </row>
    <row r="158" spans="1:10" ht="83.25" customHeight="1">
      <c r="A158" s="146" t="s">
        <v>341</v>
      </c>
      <c r="B158" s="171" t="s">
        <v>277</v>
      </c>
      <c r="C158" s="172">
        <v>73000</v>
      </c>
      <c r="D158" s="173">
        <v>11285</v>
      </c>
      <c r="E158" s="217"/>
      <c r="F158" s="218"/>
      <c r="G158" s="218"/>
      <c r="H158" s="219">
        <f t="shared" si="16"/>
        <v>11285</v>
      </c>
      <c r="I158" s="212">
        <f t="shared" si="17"/>
        <v>0.15458904109589042</v>
      </c>
      <c r="J158" s="213" t="s">
        <v>249</v>
      </c>
    </row>
    <row r="159" spans="1:10" ht="159" customHeight="1">
      <c r="A159" s="40" t="s">
        <v>342</v>
      </c>
      <c r="B159" s="34" t="s">
        <v>253</v>
      </c>
      <c r="C159" s="35">
        <v>49664000</v>
      </c>
      <c r="D159" s="36">
        <v>1151982</v>
      </c>
      <c r="E159" s="36"/>
      <c r="F159" s="36"/>
      <c r="G159" s="36"/>
      <c r="H159" s="36">
        <f t="shared" si="16"/>
        <v>1151982</v>
      </c>
      <c r="I159" s="53">
        <f t="shared" si="17"/>
        <v>0.023195513853092785</v>
      </c>
      <c r="J159" s="54" t="s">
        <v>254</v>
      </c>
    </row>
    <row r="160" spans="1:10" ht="120" customHeight="1">
      <c r="A160" s="40" t="s">
        <v>343</v>
      </c>
      <c r="B160" s="34" t="s">
        <v>279</v>
      </c>
      <c r="C160" s="35">
        <v>594000</v>
      </c>
      <c r="D160" s="36">
        <v>0</v>
      </c>
      <c r="E160" s="36"/>
      <c r="F160" s="36"/>
      <c r="G160" s="36"/>
      <c r="H160" s="36">
        <f t="shared" si="16"/>
        <v>0</v>
      </c>
      <c r="I160" s="53">
        <f t="shared" si="17"/>
        <v>0</v>
      </c>
      <c r="J160" s="54" t="s">
        <v>255</v>
      </c>
    </row>
    <row r="161" spans="1:10" ht="66" customHeight="1">
      <c r="A161" s="40" t="s">
        <v>344</v>
      </c>
      <c r="B161" s="34" t="s">
        <v>263</v>
      </c>
      <c r="C161" s="35">
        <v>1250000</v>
      </c>
      <c r="D161" s="36">
        <v>0</v>
      </c>
      <c r="E161" s="36"/>
      <c r="F161" s="36"/>
      <c r="G161" s="36"/>
      <c r="H161" s="36">
        <f aca="true" t="shared" si="18" ref="H161:H182">SUM(D161:G161)</f>
        <v>0</v>
      </c>
      <c r="I161" s="53">
        <f aca="true" t="shared" si="19" ref="I161:I167">H161/C161</f>
        <v>0</v>
      </c>
      <c r="J161" s="54" t="s">
        <v>256</v>
      </c>
    </row>
    <row r="162" spans="1:10" ht="65.25" customHeight="1">
      <c r="A162" s="40" t="s">
        <v>345</v>
      </c>
      <c r="B162" s="34" t="s">
        <v>278</v>
      </c>
      <c r="C162" s="35">
        <v>400000</v>
      </c>
      <c r="D162" s="36">
        <v>0</v>
      </c>
      <c r="E162" s="36"/>
      <c r="F162" s="36"/>
      <c r="G162" s="36"/>
      <c r="H162" s="36">
        <f t="shared" si="18"/>
        <v>0</v>
      </c>
      <c r="I162" s="53">
        <f t="shared" si="19"/>
        <v>0</v>
      </c>
      <c r="J162" s="54" t="s">
        <v>257</v>
      </c>
    </row>
    <row r="163" spans="1:10" ht="72" customHeight="1">
      <c r="A163" s="40" t="s">
        <v>346</v>
      </c>
      <c r="B163" s="34" t="s">
        <v>285</v>
      </c>
      <c r="C163" s="35">
        <v>1006000</v>
      </c>
      <c r="D163" s="36">
        <v>850000</v>
      </c>
      <c r="E163" s="36"/>
      <c r="F163" s="36"/>
      <c r="G163" s="36"/>
      <c r="H163" s="36">
        <f t="shared" si="18"/>
        <v>850000</v>
      </c>
      <c r="I163" s="53">
        <f t="shared" si="19"/>
        <v>0.8449304174950298</v>
      </c>
      <c r="J163" s="54"/>
    </row>
    <row r="164" spans="1:10" ht="59.25" customHeight="1">
      <c r="A164" s="40" t="s">
        <v>347</v>
      </c>
      <c r="B164" s="34" t="s">
        <v>280</v>
      </c>
      <c r="C164" s="35">
        <v>355500</v>
      </c>
      <c r="D164" s="36">
        <v>0</v>
      </c>
      <c r="E164" s="36"/>
      <c r="F164" s="36"/>
      <c r="G164" s="36"/>
      <c r="H164" s="36">
        <f t="shared" si="18"/>
        <v>0</v>
      </c>
      <c r="I164" s="53">
        <f t="shared" si="19"/>
        <v>0</v>
      </c>
      <c r="J164" s="54" t="s">
        <v>258</v>
      </c>
    </row>
    <row r="165" spans="1:10" ht="46.5" customHeight="1">
      <c r="A165" s="40" t="s">
        <v>348</v>
      </c>
      <c r="B165" s="34" t="s">
        <v>281</v>
      </c>
      <c r="C165" s="35">
        <v>1642500</v>
      </c>
      <c r="D165" s="36">
        <v>1365000</v>
      </c>
      <c r="E165" s="36"/>
      <c r="F165" s="36"/>
      <c r="G165" s="36"/>
      <c r="H165" s="36">
        <f t="shared" si="18"/>
        <v>1365000</v>
      </c>
      <c r="I165" s="53">
        <f t="shared" si="19"/>
        <v>0.8310502283105022</v>
      </c>
      <c r="J165" s="54" t="s">
        <v>259</v>
      </c>
    </row>
    <row r="166" spans="1:10" ht="66" customHeight="1">
      <c r="A166" s="40" t="s">
        <v>349</v>
      </c>
      <c r="B166" s="34" t="s">
        <v>282</v>
      </c>
      <c r="C166" s="35">
        <v>600000</v>
      </c>
      <c r="D166" s="36">
        <v>0</v>
      </c>
      <c r="E166" s="36"/>
      <c r="F166" s="36"/>
      <c r="G166" s="36"/>
      <c r="H166" s="36">
        <f t="shared" si="18"/>
        <v>0</v>
      </c>
      <c r="I166" s="53">
        <f t="shared" si="19"/>
        <v>0</v>
      </c>
      <c r="J166" s="54" t="s">
        <v>260</v>
      </c>
    </row>
    <row r="167" spans="1:10" ht="84.75" customHeight="1">
      <c r="A167" s="40" t="s">
        <v>350</v>
      </c>
      <c r="B167" s="34" t="s">
        <v>283</v>
      </c>
      <c r="C167" s="35">
        <v>905000</v>
      </c>
      <c r="D167" s="36">
        <v>45000</v>
      </c>
      <c r="E167" s="36"/>
      <c r="F167" s="36"/>
      <c r="G167" s="36"/>
      <c r="H167" s="36">
        <f t="shared" si="18"/>
        <v>45000</v>
      </c>
      <c r="I167" s="53">
        <f t="shared" si="19"/>
        <v>0.049723756906077346</v>
      </c>
      <c r="J167" s="54" t="s">
        <v>261</v>
      </c>
    </row>
    <row r="168" spans="1:10" ht="69" customHeight="1">
      <c r="A168" s="138" t="s">
        <v>351</v>
      </c>
      <c r="B168" s="164" t="s">
        <v>284</v>
      </c>
      <c r="C168" s="165">
        <v>325000</v>
      </c>
      <c r="D168" s="166">
        <v>10560</v>
      </c>
      <c r="E168" s="166"/>
      <c r="F168" s="166"/>
      <c r="G168" s="166"/>
      <c r="H168" s="231">
        <f t="shared" si="18"/>
        <v>10560</v>
      </c>
      <c r="I168" s="210">
        <f>H168/C168</f>
        <v>0.032492307692307695</v>
      </c>
      <c r="J168" s="211" t="s">
        <v>262</v>
      </c>
    </row>
    <row r="169" spans="1:10" ht="135" customHeight="1">
      <c r="A169" s="146" t="s">
        <v>352</v>
      </c>
      <c r="B169" s="171" t="s">
        <v>297</v>
      </c>
      <c r="C169" s="172">
        <v>2000000</v>
      </c>
      <c r="D169" s="173">
        <v>0</v>
      </c>
      <c r="E169" s="173"/>
      <c r="F169" s="173"/>
      <c r="G169" s="173"/>
      <c r="H169" s="230">
        <f t="shared" si="18"/>
        <v>0</v>
      </c>
      <c r="I169" s="212">
        <f>H169/C169</f>
        <v>0</v>
      </c>
      <c r="J169" s="213" t="s">
        <v>286</v>
      </c>
    </row>
    <row r="170" spans="1:10" ht="303" customHeight="1">
      <c r="A170" s="40" t="s">
        <v>353</v>
      </c>
      <c r="B170" s="34" t="s">
        <v>292</v>
      </c>
      <c r="C170" s="35">
        <v>2624000</v>
      </c>
      <c r="D170" s="36">
        <v>74790</v>
      </c>
      <c r="E170" s="36"/>
      <c r="F170" s="36"/>
      <c r="G170" s="36"/>
      <c r="H170" s="36">
        <f t="shared" si="18"/>
        <v>74790</v>
      </c>
      <c r="I170" s="53">
        <f aca="true" t="shared" si="20" ref="I170:I182">H170/C170</f>
        <v>0.028502286585365855</v>
      </c>
      <c r="J170" s="54" t="s">
        <v>287</v>
      </c>
    </row>
    <row r="171" spans="1:10" ht="136.5" customHeight="1">
      <c r="A171" s="40" t="s">
        <v>354</v>
      </c>
      <c r="B171" s="34" t="s">
        <v>293</v>
      </c>
      <c r="C171" s="35">
        <v>834000</v>
      </c>
      <c r="D171" s="36">
        <v>108600</v>
      </c>
      <c r="E171" s="36"/>
      <c r="F171" s="36"/>
      <c r="G171" s="36"/>
      <c r="H171" s="36">
        <f t="shared" si="18"/>
        <v>108600</v>
      </c>
      <c r="I171" s="53">
        <f t="shared" si="20"/>
        <v>0.1302158273381295</v>
      </c>
      <c r="J171" s="54" t="s">
        <v>288</v>
      </c>
    </row>
    <row r="172" spans="1:10" ht="88.5" customHeight="1">
      <c r="A172" s="40" t="s">
        <v>355</v>
      </c>
      <c r="B172" s="34" t="s">
        <v>294</v>
      </c>
      <c r="C172" s="35">
        <v>1618000</v>
      </c>
      <c r="D172" s="36">
        <v>73353</v>
      </c>
      <c r="E172" s="36"/>
      <c r="F172" s="36"/>
      <c r="G172" s="36"/>
      <c r="H172" s="36">
        <f t="shared" si="18"/>
        <v>73353</v>
      </c>
      <c r="I172" s="53">
        <f t="shared" si="20"/>
        <v>0.04533559950556242</v>
      </c>
      <c r="J172" s="54" t="s">
        <v>298</v>
      </c>
    </row>
    <row r="173" spans="1:10" ht="58.5" customHeight="1">
      <c r="A173" s="40" t="s">
        <v>356</v>
      </c>
      <c r="B173" s="34" t="s">
        <v>295</v>
      </c>
      <c r="C173" s="35">
        <v>1481000</v>
      </c>
      <c r="D173" s="36">
        <v>0</v>
      </c>
      <c r="E173" s="36"/>
      <c r="F173" s="36"/>
      <c r="G173" s="36"/>
      <c r="H173" s="36">
        <f t="shared" si="18"/>
        <v>0</v>
      </c>
      <c r="I173" s="53">
        <f t="shared" si="20"/>
        <v>0</v>
      </c>
      <c r="J173" s="54" t="s">
        <v>289</v>
      </c>
    </row>
    <row r="174" spans="1:10" ht="121.5" customHeight="1">
      <c r="A174" s="40" t="s">
        <v>357</v>
      </c>
      <c r="B174" s="34" t="s">
        <v>296</v>
      </c>
      <c r="C174" s="35">
        <v>3670000</v>
      </c>
      <c r="D174" s="36">
        <v>0</v>
      </c>
      <c r="E174" s="36"/>
      <c r="F174" s="36"/>
      <c r="G174" s="36"/>
      <c r="H174" s="36">
        <f t="shared" si="18"/>
        <v>0</v>
      </c>
      <c r="I174" s="53">
        <f t="shared" si="20"/>
        <v>0</v>
      </c>
      <c r="J174" s="54" t="s">
        <v>290</v>
      </c>
    </row>
    <row r="175" spans="1:10" ht="86.25" customHeight="1">
      <c r="A175" s="40" t="s">
        <v>358</v>
      </c>
      <c r="B175" s="34" t="s">
        <v>299</v>
      </c>
      <c r="C175" s="35">
        <v>1058000</v>
      </c>
      <c r="D175" s="36">
        <v>4070</v>
      </c>
      <c r="E175" s="36"/>
      <c r="F175" s="36"/>
      <c r="G175" s="36"/>
      <c r="H175" s="36">
        <f t="shared" si="18"/>
        <v>4070</v>
      </c>
      <c r="I175" s="53">
        <f t="shared" si="20"/>
        <v>0.0038468809073724007</v>
      </c>
      <c r="J175" s="54" t="s">
        <v>291</v>
      </c>
    </row>
    <row r="176" spans="1:10" ht="56.25" customHeight="1">
      <c r="A176" s="138" t="s">
        <v>359</v>
      </c>
      <c r="B176" s="164" t="s">
        <v>300</v>
      </c>
      <c r="C176" s="165">
        <v>10976000</v>
      </c>
      <c r="D176" s="166">
        <v>2856961</v>
      </c>
      <c r="E176" s="166"/>
      <c r="F176" s="166"/>
      <c r="G176" s="166"/>
      <c r="H176" s="231">
        <f t="shared" si="18"/>
        <v>2856961</v>
      </c>
      <c r="I176" s="210">
        <f>H176/C176</f>
        <v>0.2602916362973761</v>
      </c>
      <c r="J176" s="211" t="s">
        <v>301</v>
      </c>
    </row>
    <row r="177" spans="1:10" ht="39.75" customHeight="1">
      <c r="A177" s="146" t="s">
        <v>360</v>
      </c>
      <c r="B177" s="171" t="s">
        <v>302</v>
      </c>
      <c r="C177" s="172">
        <v>258000</v>
      </c>
      <c r="D177" s="173">
        <v>10000</v>
      </c>
      <c r="E177" s="173"/>
      <c r="F177" s="173"/>
      <c r="G177" s="173"/>
      <c r="H177" s="230">
        <f t="shared" si="18"/>
        <v>10000</v>
      </c>
      <c r="I177" s="212">
        <f t="shared" si="20"/>
        <v>0.03875968992248062</v>
      </c>
      <c r="J177" s="213" t="s">
        <v>303</v>
      </c>
    </row>
    <row r="178" spans="1:10" ht="39.75" customHeight="1">
      <c r="A178" s="40" t="s">
        <v>361</v>
      </c>
      <c r="B178" s="34" t="s">
        <v>304</v>
      </c>
      <c r="C178" s="35">
        <v>70000</v>
      </c>
      <c r="D178" s="36">
        <v>0</v>
      </c>
      <c r="E178" s="36"/>
      <c r="F178" s="36"/>
      <c r="G178" s="36"/>
      <c r="H178" s="36">
        <f t="shared" si="18"/>
        <v>0</v>
      </c>
      <c r="I178" s="53">
        <f t="shared" si="20"/>
        <v>0</v>
      </c>
      <c r="J178" s="54" t="s">
        <v>303</v>
      </c>
    </row>
    <row r="179" spans="1:10" ht="39.75" customHeight="1">
      <c r="A179" s="40" t="s">
        <v>362</v>
      </c>
      <c r="B179" s="34" t="s">
        <v>305</v>
      </c>
      <c r="C179" s="35">
        <v>19000</v>
      </c>
      <c r="D179" s="36">
        <v>0</v>
      </c>
      <c r="E179" s="36"/>
      <c r="F179" s="36"/>
      <c r="G179" s="36"/>
      <c r="H179" s="36">
        <f t="shared" si="18"/>
        <v>0</v>
      </c>
      <c r="I179" s="53">
        <f t="shared" si="20"/>
        <v>0</v>
      </c>
      <c r="J179" s="54" t="s">
        <v>306</v>
      </c>
    </row>
    <row r="180" spans="1:10" ht="51" customHeight="1">
      <c r="A180" s="40" t="s">
        <v>363</v>
      </c>
      <c r="B180" s="34" t="s">
        <v>307</v>
      </c>
      <c r="C180" s="35">
        <v>716000</v>
      </c>
      <c r="D180" s="36">
        <v>166426</v>
      </c>
      <c r="E180" s="36"/>
      <c r="F180" s="36"/>
      <c r="G180" s="36"/>
      <c r="H180" s="36">
        <f t="shared" si="18"/>
        <v>166426</v>
      </c>
      <c r="I180" s="53">
        <f t="shared" si="20"/>
        <v>0.23243854748603351</v>
      </c>
      <c r="J180" s="54" t="s">
        <v>301</v>
      </c>
    </row>
    <row r="181" spans="1:10" ht="55.5" customHeight="1">
      <c r="A181" s="40" t="s">
        <v>364</v>
      </c>
      <c r="B181" s="34" t="s">
        <v>308</v>
      </c>
      <c r="C181" s="35">
        <v>60000</v>
      </c>
      <c r="D181" s="36">
        <v>0</v>
      </c>
      <c r="E181" s="36"/>
      <c r="F181" s="36"/>
      <c r="G181" s="36"/>
      <c r="H181" s="36">
        <f t="shared" si="18"/>
        <v>0</v>
      </c>
      <c r="I181" s="53">
        <f t="shared" si="20"/>
        <v>0</v>
      </c>
      <c r="J181" s="54" t="s">
        <v>309</v>
      </c>
    </row>
    <row r="182" spans="1:10" s="50" customFormat="1" ht="53.25" customHeight="1">
      <c r="A182" s="40" t="s">
        <v>365</v>
      </c>
      <c r="B182" s="78" t="s">
        <v>310</v>
      </c>
      <c r="C182" s="37">
        <v>631000</v>
      </c>
      <c r="D182" s="57">
        <v>10118</v>
      </c>
      <c r="E182" s="37"/>
      <c r="F182" s="37"/>
      <c r="G182" s="37"/>
      <c r="H182" s="36">
        <f t="shared" si="18"/>
        <v>10118</v>
      </c>
      <c r="I182" s="53">
        <f t="shared" si="20"/>
        <v>0.01603486529318542</v>
      </c>
      <c r="J182" s="55" t="s">
        <v>303</v>
      </c>
    </row>
    <row r="183" spans="1:10" ht="20.25" customHeight="1">
      <c r="A183" s="251" t="s">
        <v>5</v>
      </c>
      <c r="B183" s="252"/>
      <c r="C183" s="33">
        <f aca="true" t="shared" si="21" ref="C183:H183">SUM(C127:C182)</f>
        <v>231316000</v>
      </c>
      <c r="D183" s="33">
        <f t="shared" si="21"/>
        <v>15317222</v>
      </c>
      <c r="E183" s="33"/>
      <c r="F183" s="33"/>
      <c r="G183" s="33"/>
      <c r="H183" s="33">
        <f t="shared" si="21"/>
        <v>15317222</v>
      </c>
      <c r="I183" s="122">
        <f>H183/C183</f>
        <v>0.06621773677566618</v>
      </c>
      <c r="J183" s="56"/>
    </row>
    <row r="184" spans="1:10" ht="27" customHeight="1">
      <c r="A184" s="249" t="s">
        <v>42</v>
      </c>
      <c r="B184" s="250"/>
      <c r="C184" s="119">
        <f aca="true" t="shared" si="22" ref="C184:H184">C22+C36+C67+C98+C125+C183</f>
        <v>1335212080</v>
      </c>
      <c r="D184" s="119">
        <f t="shared" si="22"/>
        <v>270020417</v>
      </c>
      <c r="E184" s="119"/>
      <c r="F184" s="119"/>
      <c r="G184" s="119"/>
      <c r="H184" s="119">
        <f t="shared" si="22"/>
        <v>270020417</v>
      </c>
      <c r="I184" s="121">
        <f>H184/C184</f>
        <v>0.20223035804169776</v>
      </c>
      <c r="J184" s="120"/>
    </row>
    <row r="185" spans="1:10" ht="15.75">
      <c r="A185" s="117"/>
      <c r="B185" s="118"/>
      <c r="C185" s="112"/>
      <c r="D185" s="113"/>
      <c r="E185" s="113"/>
      <c r="F185" s="113"/>
      <c r="G185" s="113"/>
      <c r="H185" s="114" t="s">
        <v>27</v>
      </c>
      <c r="I185" s="115"/>
      <c r="J185" s="116"/>
    </row>
    <row r="186" spans="1:10" ht="22.5" customHeight="1">
      <c r="A186" s="243" t="s">
        <v>22</v>
      </c>
      <c r="B186" s="244"/>
      <c r="C186" s="244"/>
      <c r="D186" s="244"/>
      <c r="E186" s="244"/>
      <c r="F186" s="244"/>
      <c r="G186" s="244"/>
      <c r="H186" s="244"/>
      <c r="I186" s="244"/>
      <c r="J186" s="244"/>
    </row>
    <row r="187" spans="1:10" ht="22.5" customHeight="1">
      <c r="A187" s="60" t="s">
        <v>12</v>
      </c>
      <c r="B187" s="110"/>
      <c r="C187" s="61"/>
      <c r="D187" s="61"/>
      <c r="E187" s="61"/>
      <c r="F187" s="61"/>
      <c r="G187" s="61"/>
      <c r="H187" s="110"/>
      <c r="I187" s="61"/>
      <c r="J187" s="61"/>
    </row>
    <row r="188" spans="1:10" ht="22.5" customHeight="1">
      <c r="A188" s="232" t="s">
        <v>377</v>
      </c>
      <c r="B188" s="242"/>
      <c r="C188" s="242"/>
      <c r="D188" s="242"/>
      <c r="E188" s="242"/>
      <c r="F188" s="242"/>
      <c r="G188" s="242"/>
      <c r="H188" s="242"/>
      <c r="I188" s="242"/>
      <c r="J188" s="242"/>
    </row>
    <row r="189" spans="1:10" ht="279" customHeight="1">
      <c r="A189" s="268" t="s">
        <v>366</v>
      </c>
      <c r="B189" s="269"/>
      <c r="C189" s="269"/>
      <c r="D189" s="269"/>
      <c r="E189" s="269"/>
      <c r="F189" s="269"/>
      <c r="G189" s="269"/>
      <c r="H189" s="269"/>
      <c r="I189" s="269"/>
      <c r="J189" s="269"/>
    </row>
    <row r="190" spans="1:10" s="50" customFormat="1" ht="19.5">
      <c r="A190" s="125" t="s">
        <v>28</v>
      </c>
      <c r="B190" s="126"/>
      <c r="C190" s="126"/>
      <c r="D190" s="126"/>
      <c r="E190" s="126"/>
      <c r="F190" s="126"/>
      <c r="G190" s="126"/>
      <c r="H190" s="126"/>
      <c r="I190" s="126"/>
      <c r="J190" s="126"/>
    </row>
    <row r="191" spans="1:10" s="50" customFormat="1" ht="19.5">
      <c r="A191" s="267" t="s">
        <v>369</v>
      </c>
      <c r="B191" s="266"/>
      <c r="C191" s="266"/>
      <c r="D191" s="266"/>
      <c r="E191" s="266"/>
      <c r="F191" s="266"/>
      <c r="G191" s="266"/>
      <c r="H191" s="266"/>
      <c r="I191" s="266"/>
      <c r="J191" s="266"/>
    </row>
    <row r="192" spans="1:10" s="50" customFormat="1" ht="19.5">
      <c r="A192" s="266" t="s">
        <v>368</v>
      </c>
      <c r="B192" s="266"/>
      <c r="C192" s="266"/>
      <c r="D192" s="266"/>
      <c r="E192" s="266"/>
      <c r="F192" s="266"/>
      <c r="G192" s="266"/>
      <c r="H192" s="266"/>
      <c r="I192" s="266"/>
      <c r="J192" s="266"/>
    </row>
    <row r="193" spans="1:10" ht="15.75">
      <c r="A193" s="1" t="s">
        <v>23</v>
      </c>
      <c r="B193" s="61"/>
      <c r="C193" s="61"/>
      <c r="D193" s="61"/>
      <c r="E193" s="61"/>
      <c r="F193" s="61"/>
      <c r="G193" s="61"/>
      <c r="H193" s="1" t="s">
        <v>6</v>
      </c>
      <c r="I193" s="61"/>
      <c r="J193" s="61"/>
    </row>
    <row r="194" spans="1:10" ht="15.75">
      <c r="A194" s="1" t="s">
        <v>24</v>
      </c>
      <c r="B194" s="61"/>
      <c r="C194" s="61"/>
      <c r="D194" s="61"/>
      <c r="E194" s="61"/>
      <c r="F194" s="61"/>
      <c r="G194" s="61"/>
      <c r="H194" s="1" t="s">
        <v>7</v>
      </c>
      <c r="I194" s="61"/>
      <c r="J194" s="61"/>
    </row>
    <row r="195" spans="1:10" ht="15.75">
      <c r="A195" s="1" t="s">
        <v>25</v>
      </c>
      <c r="B195" s="61"/>
      <c r="C195" s="61"/>
      <c r="D195" s="61"/>
      <c r="E195" s="61"/>
      <c r="F195" s="61"/>
      <c r="G195" s="61"/>
      <c r="H195" s="61"/>
      <c r="I195" s="61"/>
      <c r="J195" s="61"/>
    </row>
    <row r="196" spans="1:10" ht="15.75">
      <c r="A196" s="61"/>
      <c r="B196" s="61"/>
      <c r="C196" s="61"/>
      <c r="D196" s="61"/>
      <c r="E196" s="61"/>
      <c r="F196" s="61"/>
      <c r="G196" s="61"/>
      <c r="H196" s="61"/>
      <c r="I196" s="61"/>
      <c r="J196" s="61"/>
    </row>
    <row r="197" spans="1:10" ht="15.75">
      <c r="A197" s="1" t="s">
        <v>8</v>
      </c>
      <c r="B197" s="61"/>
      <c r="C197" s="61"/>
      <c r="D197" s="61"/>
      <c r="E197" s="61"/>
      <c r="F197" s="61"/>
      <c r="G197" s="61"/>
      <c r="H197" s="1" t="s">
        <v>9</v>
      </c>
      <c r="I197" s="61"/>
      <c r="J197" s="61"/>
    </row>
    <row r="198" spans="1:10" ht="15.75">
      <c r="A198" s="1" t="s">
        <v>7</v>
      </c>
      <c r="B198" s="61"/>
      <c r="C198" s="61"/>
      <c r="D198" s="61"/>
      <c r="E198" s="61"/>
      <c r="F198" s="61"/>
      <c r="G198" s="61"/>
      <c r="H198" s="1" t="s">
        <v>13</v>
      </c>
      <c r="I198" s="61"/>
      <c r="J198" s="61"/>
    </row>
    <row r="199" spans="1:10" ht="15.75">
      <c r="A199" s="264" t="s">
        <v>26</v>
      </c>
      <c r="B199" s="265"/>
      <c r="C199" s="265"/>
      <c r="D199" s="265"/>
      <c r="E199" s="265"/>
      <c r="F199" s="265"/>
      <c r="G199" s="265"/>
      <c r="H199" s="265"/>
      <c r="I199" s="265"/>
      <c r="J199" s="265"/>
    </row>
    <row r="200" spans="1:10" ht="15.75">
      <c r="A200" s="61"/>
      <c r="B200" s="61"/>
      <c r="C200" s="61"/>
      <c r="D200" s="61"/>
      <c r="E200" s="61"/>
      <c r="F200" s="61"/>
      <c r="G200" s="61"/>
      <c r="H200" s="61"/>
      <c r="I200" s="61"/>
      <c r="J200" s="61"/>
    </row>
    <row r="201" spans="1:10" ht="15.75">
      <c r="A201" s="61"/>
      <c r="B201" s="61"/>
      <c r="C201" s="61"/>
      <c r="D201" s="61"/>
      <c r="E201" s="61"/>
      <c r="F201" s="61"/>
      <c r="G201" s="61"/>
      <c r="H201" s="61"/>
      <c r="I201" s="61"/>
      <c r="J201" s="61"/>
    </row>
    <row r="202" spans="1:10" ht="15.75">
      <c r="A202" s="61"/>
      <c r="B202" s="61"/>
      <c r="C202" s="61"/>
      <c r="D202" s="61"/>
      <c r="E202" s="61"/>
      <c r="F202" s="61"/>
      <c r="G202" s="61"/>
      <c r="H202" s="61"/>
      <c r="I202" s="111"/>
      <c r="J202" s="61"/>
    </row>
    <row r="203" spans="1:10" ht="15.75">
      <c r="A203" s="61"/>
      <c r="B203" s="61"/>
      <c r="C203" s="61"/>
      <c r="D203" s="61"/>
      <c r="E203" s="61"/>
      <c r="F203" s="61"/>
      <c r="G203" s="61"/>
      <c r="H203" s="61"/>
      <c r="I203" s="61"/>
      <c r="J203" s="61"/>
    </row>
    <row r="204" spans="1:10" ht="15.75">
      <c r="A204" s="61"/>
      <c r="B204" s="61"/>
      <c r="C204" s="61"/>
      <c r="D204" s="61"/>
      <c r="E204" s="61"/>
      <c r="F204" s="61"/>
      <c r="G204" s="61"/>
      <c r="H204" s="61"/>
      <c r="I204" s="61"/>
      <c r="J204" s="61"/>
    </row>
    <row r="205" spans="1:10" ht="15.75">
      <c r="A205" s="61"/>
      <c r="B205" s="61"/>
      <c r="C205" s="61"/>
      <c r="D205" s="61"/>
      <c r="E205" s="61"/>
      <c r="F205" s="61"/>
      <c r="G205" s="61"/>
      <c r="H205" s="61"/>
      <c r="I205" s="61"/>
      <c r="J205" s="61"/>
    </row>
    <row r="206" spans="1:10" ht="15.75">
      <c r="A206" s="61"/>
      <c r="B206" s="61"/>
      <c r="C206" s="61"/>
      <c r="D206" s="61"/>
      <c r="E206" s="61"/>
      <c r="F206" s="61"/>
      <c r="G206" s="61"/>
      <c r="H206" s="61"/>
      <c r="I206" s="61"/>
      <c r="J206" s="61"/>
    </row>
    <row r="207" spans="1:10" ht="15.75">
      <c r="A207" s="61"/>
      <c r="B207" s="61"/>
      <c r="C207" s="61"/>
      <c r="D207" s="61"/>
      <c r="E207" s="61"/>
      <c r="F207" s="61"/>
      <c r="G207" s="61"/>
      <c r="H207" s="61"/>
      <c r="I207" s="61"/>
      <c r="J207" s="61"/>
    </row>
    <row r="208" spans="1:10" ht="15.75">
      <c r="A208" s="61"/>
      <c r="B208" s="61"/>
      <c r="C208" s="61"/>
      <c r="D208" s="61"/>
      <c r="E208" s="61"/>
      <c r="F208" s="61"/>
      <c r="G208" s="61"/>
      <c r="H208" s="61"/>
      <c r="I208" s="61"/>
      <c r="J208" s="61"/>
    </row>
    <row r="209" spans="1:10" ht="15.75">
      <c r="A209" s="61"/>
      <c r="B209" s="61"/>
      <c r="C209" s="61"/>
      <c r="D209" s="61"/>
      <c r="E209" s="61"/>
      <c r="F209" s="61"/>
      <c r="G209" s="61"/>
      <c r="H209" s="61"/>
      <c r="I209" s="61"/>
      <c r="J209" s="61"/>
    </row>
    <row r="210" spans="1:10" ht="15.75">
      <c r="A210" s="61"/>
      <c r="B210" s="61"/>
      <c r="C210" s="61"/>
      <c r="D210" s="61"/>
      <c r="E210" s="61"/>
      <c r="F210" s="61"/>
      <c r="G210" s="61"/>
      <c r="H210" s="61"/>
      <c r="I210" s="61"/>
      <c r="J210" s="61"/>
    </row>
    <row r="211" spans="1:10" ht="15.75">
      <c r="A211" s="61"/>
      <c r="B211" s="61"/>
      <c r="C211" s="61"/>
      <c r="D211" s="61"/>
      <c r="E211" s="61"/>
      <c r="F211" s="61"/>
      <c r="G211" s="61"/>
      <c r="H211" s="61"/>
      <c r="I211" s="61"/>
      <c r="J211" s="61"/>
    </row>
    <row r="212" spans="1:10" ht="15.75">
      <c r="A212" s="61"/>
      <c r="B212" s="61"/>
      <c r="C212" s="61"/>
      <c r="D212" s="61"/>
      <c r="E212" s="61"/>
      <c r="F212" s="61"/>
      <c r="G212" s="61"/>
      <c r="H212" s="61"/>
      <c r="I212" s="61"/>
      <c r="J212" s="61"/>
    </row>
    <row r="213" spans="1:10" ht="15.75">
      <c r="A213" s="61"/>
      <c r="B213" s="61"/>
      <c r="C213" s="61"/>
      <c r="D213" s="61"/>
      <c r="E213" s="61"/>
      <c r="F213" s="61"/>
      <c r="G213" s="61"/>
      <c r="H213" s="61"/>
      <c r="I213" s="61"/>
      <c r="J213" s="61"/>
    </row>
    <row r="214" spans="1:10" ht="15.75">
      <c r="A214" s="61"/>
      <c r="B214" s="61"/>
      <c r="C214" s="61"/>
      <c r="D214" s="61"/>
      <c r="E214" s="61"/>
      <c r="F214" s="61"/>
      <c r="G214" s="61"/>
      <c r="H214" s="61"/>
      <c r="I214" s="61"/>
      <c r="J214" s="61"/>
    </row>
    <row r="215" spans="1:10" ht="15.75">
      <c r="A215" s="61"/>
      <c r="B215" s="61"/>
      <c r="C215" s="61"/>
      <c r="D215" s="61"/>
      <c r="E215" s="61"/>
      <c r="F215" s="61"/>
      <c r="G215" s="61"/>
      <c r="H215" s="61"/>
      <c r="I215" s="61"/>
      <c r="J215" s="61"/>
    </row>
    <row r="216" spans="1:10" ht="15.75">
      <c r="A216" s="61"/>
      <c r="B216" s="61"/>
      <c r="C216" s="61"/>
      <c r="D216" s="61"/>
      <c r="E216" s="61"/>
      <c r="F216" s="61"/>
      <c r="G216" s="61"/>
      <c r="H216" s="61"/>
      <c r="I216" s="61"/>
      <c r="J216" s="61"/>
    </row>
    <row r="217" spans="1:10" ht="15.75">
      <c r="A217" s="61"/>
      <c r="B217" s="61"/>
      <c r="C217" s="61"/>
      <c r="D217" s="61"/>
      <c r="E217" s="61"/>
      <c r="F217" s="61"/>
      <c r="G217" s="61"/>
      <c r="H217" s="61"/>
      <c r="I217" s="61"/>
      <c r="J217" s="61"/>
    </row>
    <row r="218" spans="1:10" ht="15.75">
      <c r="A218" s="61"/>
      <c r="B218" s="61"/>
      <c r="C218" s="61"/>
      <c r="D218" s="61"/>
      <c r="E218" s="61"/>
      <c r="F218" s="61"/>
      <c r="G218" s="61"/>
      <c r="H218" s="61"/>
      <c r="I218" s="61"/>
      <c r="J218" s="61"/>
    </row>
    <row r="219" spans="1:10" ht="15.75">
      <c r="A219" s="61"/>
      <c r="B219" s="61"/>
      <c r="C219" s="61"/>
      <c r="D219" s="61"/>
      <c r="E219" s="61"/>
      <c r="F219" s="61"/>
      <c r="G219" s="61"/>
      <c r="H219" s="61"/>
      <c r="I219" s="61"/>
      <c r="J219" s="61"/>
    </row>
  </sheetData>
  <sheetProtection/>
  <mergeCells count="30">
    <mergeCell ref="A15:B15"/>
    <mergeCell ref="A68:B68"/>
    <mergeCell ref="A36:B36"/>
    <mergeCell ref="A67:B67"/>
    <mergeCell ref="A125:B125"/>
    <mergeCell ref="A199:J199"/>
    <mergeCell ref="A192:J192"/>
    <mergeCell ref="A191:J191"/>
    <mergeCell ref="A188:J188"/>
    <mergeCell ref="A189:J189"/>
    <mergeCell ref="A4:J4"/>
    <mergeCell ref="A186:J186"/>
    <mergeCell ref="A7:J7"/>
    <mergeCell ref="A22:B22"/>
    <mergeCell ref="A23:B23"/>
    <mergeCell ref="A37:B37"/>
    <mergeCell ref="A184:B184"/>
    <mergeCell ref="A183:B183"/>
    <mergeCell ref="A126:B126"/>
    <mergeCell ref="A98:B98"/>
    <mergeCell ref="A11:J11"/>
    <mergeCell ref="A99:B99"/>
    <mergeCell ref="I13:J13"/>
    <mergeCell ref="A2:J2"/>
    <mergeCell ref="A1:J1"/>
    <mergeCell ref="A14:B14"/>
    <mergeCell ref="A9:J9"/>
    <mergeCell ref="A8:J8"/>
    <mergeCell ref="A12:J12"/>
    <mergeCell ref="A3:J3"/>
  </mergeCells>
  <printOptions/>
  <pageMargins left="0.4724409448818898" right="0.2755905511811024" top="0.4724409448818898" bottom="0.5905511811023623" header="0.1968503937007874" footer="0.2362204724409449"/>
  <pageSetup horizontalDpi="600" verticalDpi="600" orientation="portrait" paperSize="9" scale="75"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1" sqref="E1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2018-04-11T01:04:51Z</cp:lastPrinted>
  <dcterms:created xsi:type="dcterms:W3CDTF">2013-05-16T05:47:59Z</dcterms:created>
  <dcterms:modified xsi:type="dcterms:W3CDTF">2018-04-17T09:06:52Z</dcterms:modified>
  <cp:category>I10</cp:category>
  <cp:version/>
  <cp:contentType/>
  <cp:contentStatus/>
</cp:coreProperties>
</file>