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75" windowWidth="15480" windowHeight="6420" tabRatio="603" activeTab="0"/>
  </bookViews>
  <sheets>
    <sheet name="Sheet1" sheetId="1" r:id="rId1"/>
    <sheet name="Sheet2" sheetId="2" r:id="rId2"/>
    <sheet name="Sheet3" sheetId="3" r:id="rId3"/>
  </sheets>
  <definedNames>
    <definedName name="_xlnm.Print_Area" localSheetId="0">'Sheet1'!$A$1:$J$199</definedName>
    <definedName name="_xlnm.Print_Titles" localSheetId="0">'Sheet1'!$14:$14</definedName>
  </definedNames>
  <calcPr fullCalcOnLoad="1"/>
</workbook>
</file>

<file path=xl/sharedStrings.xml><?xml version="1.0" encoding="utf-8"?>
<sst xmlns="http://schemas.openxmlformats.org/spreadsheetml/2006/main" count="504" uniqueCount="363">
  <si>
    <t>三、以前年度剩餘款處理情形：</t>
  </si>
  <si>
    <t>五、本年度公益彩券盈餘分配預算編列情形：</t>
  </si>
  <si>
    <t>六、公益彩券盈餘分配之執行數：</t>
  </si>
  <si>
    <t>單位：新台幣元</t>
  </si>
  <si>
    <t>福利類別及項目</t>
  </si>
  <si>
    <t>小計</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</si>
  <si>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</si>
  <si>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</si>
  <si>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</si>
  <si>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</si>
  <si>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</si>
  <si>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</si>
  <si>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</si>
  <si>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</si>
  <si>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</si>
  <si>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小計</t>
  </si>
  <si>
    <t>（二）婦女福利</t>
  </si>
  <si>
    <t>（三）老人福利</t>
  </si>
  <si>
    <t>（四）身心障礙者福利</t>
  </si>
  <si>
    <t>（五）社會救助</t>
  </si>
  <si>
    <t>填表說明：「福利類別及項目」，得視當季實際執行情形酌予增減或修正。</t>
  </si>
  <si>
    <t>承辦人員簽章：</t>
  </si>
  <si>
    <r>
      <t>聯絡電話：</t>
    </r>
  </si>
  <si>
    <t>填表日期：</t>
  </si>
  <si>
    <t>備註：簽章欄得由各該直轄巿、縣巿政府視業務劃分，自行調整。</t>
  </si>
  <si>
    <t>(c)</t>
  </si>
  <si>
    <t xml:space="preserve">八、公益彩券盈餘預算經費動支及核銷預估情形： （第4季報表本欄免填）                                  </t>
  </si>
  <si>
    <t>（六）其他福利</t>
  </si>
  <si>
    <t>公益彩券盈餘分配辦理社會福利事業情形季報表</t>
  </si>
  <si>
    <t>桃  園  市  政  府</t>
  </si>
  <si>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</si>
  <si>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</si>
  <si>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</si>
  <si>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t>1.</t>
  </si>
  <si>
    <t>2.</t>
  </si>
  <si>
    <t>身心障礙者福利週及國際身心障礙者日活動</t>
  </si>
  <si>
    <t>3.</t>
  </si>
  <si>
    <t>身心障礙者手語翻譯服務</t>
  </si>
  <si>
    <t>4.</t>
  </si>
  <si>
    <t>身心障礙者居家服務</t>
  </si>
  <si>
    <t>5.</t>
  </si>
  <si>
    <t>身心障礙輔具資源中心</t>
  </si>
  <si>
    <t>6.</t>
  </si>
  <si>
    <t>辦理ICF(國際健康功能與身心障礙分類系統)評估業務</t>
  </si>
  <si>
    <t>7.</t>
  </si>
  <si>
    <t>身心障礙者復康巴士</t>
  </si>
  <si>
    <t>8.</t>
  </si>
  <si>
    <t>公益彩券形象宣導活動</t>
  </si>
  <si>
    <t>9.</t>
  </si>
  <si>
    <t>視覺功能障礙生活重建服務計畫</t>
  </si>
  <si>
    <t>10.</t>
  </si>
  <si>
    <t>委託辦理「與礙共處，安頓身心支持方案」</t>
  </si>
  <si>
    <t>11.</t>
  </si>
  <si>
    <t>建構身心障礙者多元支持與生涯轉銜服務計畫</t>
  </si>
  <si>
    <t>12.</t>
  </si>
  <si>
    <t>執永久有效手冊換發身心障礙證明服務計畫</t>
  </si>
  <si>
    <t>13.</t>
  </si>
  <si>
    <t>心智障礙者雙老家庭支持整合服務計畫</t>
  </si>
  <si>
    <t>14.</t>
  </si>
  <si>
    <t>公辦民營桃園市身心障礙者日間照顧服務中心</t>
  </si>
  <si>
    <t>15.</t>
  </si>
  <si>
    <t>辦理桃園市寒冬送暖活動</t>
  </si>
  <si>
    <t>16.</t>
  </si>
  <si>
    <t>身心障礙者自立生活支持服務計畫</t>
  </si>
  <si>
    <t>17.</t>
  </si>
  <si>
    <t>補助市內身心障礙福利團體行政費及社區式日間照顧、照顧者支持、關懷訪視、其他創新及實驗性等各項活動</t>
  </si>
  <si>
    <t>18.</t>
  </si>
  <si>
    <t>補助市內各級身心障礙福利服務機構辦理各項活動</t>
  </si>
  <si>
    <t>19.</t>
  </si>
  <si>
    <t>身心障礙者社區日間作業設施及社區式日間服務計畫</t>
  </si>
  <si>
    <t>20.</t>
  </si>
  <si>
    <t>身心障礙者社區居住服務計畫</t>
  </si>
  <si>
    <t>21.</t>
  </si>
  <si>
    <t>身心障礙者家庭托顧計畫</t>
  </si>
  <si>
    <t>22.</t>
  </si>
  <si>
    <t>身心障礙者同步聽打服務計畫</t>
  </si>
  <si>
    <t>23.</t>
  </si>
  <si>
    <t>身心障礙者119緊急救護車服務</t>
  </si>
  <si>
    <t>24.</t>
  </si>
  <si>
    <t>身心障礙者及其監護人或必要陪伴人一人及老人搭乘捷運半價優惠補助</t>
  </si>
  <si>
    <t>25.</t>
  </si>
  <si>
    <t>身心障礙者生活補助</t>
  </si>
  <si>
    <t>26.</t>
  </si>
  <si>
    <t>身心障礙者福利機構收容身心障礙者日間照顧及住宿式照顧補助</t>
  </si>
  <si>
    <t>27.</t>
  </si>
  <si>
    <t>身心障礙者送餐服務</t>
  </si>
  <si>
    <t>28.</t>
  </si>
  <si>
    <t>愛心計程服務車隊</t>
  </si>
  <si>
    <t>29.</t>
  </si>
  <si>
    <t>2.</t>
  </si>
  <si>
    <t>14.</t>
  </si>
  <si>
    <t>29.</t>
  </si>
  <si>
    <t>備     註</t>
  </si>
  <si>
    <t>兒童少年福利服務活動(業務宣導、什項設備修護、兒少活動補助、收出養資源整合服務中心相關費用、其它支出等)</t>
  </si>
  <si>
    <t>兒童及少年保護扶助等業務(少年福利服務、駐法院家事服務中心、弱勢家庭兒童及少年社區照顧服務、自立少年生活協助方案等)</t>
  </si>
  <si>
    <t>兒少保護個案安置及相關業務(兒少安置費、兒少安置機構輔導計畫、兒保個案居家安置照顧服務方案費、兒少特殊及性侵害安置家園等)</t>
  </si>
  <si>
    <t>發展遲緩早期療育相關經費（早期療育社區資源中心、發展遲緩兒童通報轉介中心等）</t>
  </si>
  <si>
    <t>辦理兒少相關業務及保護個案涉訟所需之法律相關費用</t>
  </si>
  <si>
    <t>補助警察局推展高關懷輔導外展工作、教育訓練及少年職涯等相關業務費用</t>
  </si>
  <si>
    <t>（一）兒童及少年福利</t>
  </si>
  <si>
    <t>其他(如印刷文宣及宣導費、相關文具用品及各項活動宣導會議等雜項支出)</t>
  </si>
  <si>
    <t>婦女發展中心、新移民家庭服務中心相關服務據點等裝修費</t>
  </si>
  <si>
    <t>婦女節權益宣導活動</t>
  </si>
  <si>
    <t>婦女成長教育及婦女福利活動</t>
  </si>
  <si>
    <t>辦理弱勢婦女培力支持方案</t>
  </si>
  <si>
    <t>辦理評鑑、訪視輔導相關業務費用及托育服務相關專業人員在職訓練研習費</t>
  </si>
  <si>
    <t>辦理偏鄉弱勢女性權益發展方案</t>
  </si>
  <si>
    <t>辦理台灣女孩日計畫</t>
  </si>
  <si>
    <t>辦理保母托育管理相關業務督導、評鑑等相關活動鐘點費</t>
  </si>
  <si>
    <t>補助辦理婦女權益及婦女服務活動費用</t>
  </si>
  <si>
    <t>補助公益合作托嬰中心實施計畫費用</t>
  </si>
  <si>
    <t>補助托嬰中心幼童團體保險費</t>
  </si>
  <si>
    <t>辦理老人福利業務等所需郵資</t>
  </si>
  <si>
    <t>印製各項老人福利手冊、DM、表單、長期照顧服務團體、老人福利機構研究報告、會議資料、講習、考核、評鑑等費用</t>
  </si>
  <si>
    <t>辦理各項老人福利服務宣導</t>
  </si>
  <si>
    <t>榮民總醫院就診專車服務</t>
  </si>
  <si>
    <t>辦理金婚禮各項楷模等購置獎牌及重陽表揚活動</t>
  </si>
  <si>
    <t>辦理中低收入老人特別照顧督導訪視費用</t>
  </si>
  <si>
    <t>委託辦理老人福利專業人員訓練參訪機構輔導等費用</t>
  </si>
  <si>
    <t xml:space="preserve">委託辦理老人人力資源傳承方案
</t>
  </si>
  <si>
    <t>辦理失智長者互助家庭之社區照顧模式建立行動研究–桃園市失智老人新樂園方案</t>
  </si>
  <si>
    <t>辦理長照服務倡導方案</t>
  </si>
  <si>
    <t>推展行動式老人文康休閒巡迴服務及辦理照顧服務員培訓</t>
  </si>
  <si>
    <t>委託辦理社區式長期照顧機構費用</t>
  </si>
  <si>
    <t>辦理獨居老人遺產管理之法律費用計老人保護個案法律訴訟費用，及老人監護宣告本府為監護人之財產處理代辦費</t>
  </si>
  <si>
    <t>老人福利服務、長期照顧服務相關業務、審查、評鑑、考核等出席費</t>
  </si>
  <si>
    <t>辦理老人福利機構評鑑、機構輔導相關人員等出席費或講師費用</t>
  </si>
  <si>
    <t>補助辦理長青學苑</t>
  </si>
  <si>
    <t xml:space="preserve">補助團體辦理預防走失手鍊
</t>
  </si>
  <si>
    <t xml:space="preserve">補助團體辦理老人社區式日間照顧服務費用 
 </t>
  </si>
  <si>
    <t xml:space="preserve">補助團體辦理「桃園市失智老人新樂園—社區自助互助照顧實驗方案」
</t>
  </si>
  <si>
    <t xml:space="preserve">補助社區照顧關懷據點辦理志願服務隊觀摩參訪等費用
</t>
  </si>
  <si>
    <t xml:space="preserve">辦理中低收入老人重病住院看護補助費用 
</t>
  </si>
  <si>
    <t>辦理老人及身心障礙者乘車補助費</t>
  </si>
  <si>
    <t xml:space="preserve">績優老人福利機構獎勵金  </t>
  </si>
  <si>
    <t xml:space="preserve">辦理老人福利業務各項活動宣導、會議、活動等誤餐費、茶水費及其他雜項支出  </t>
  </si>
  <si>
    <t>辦理老人福利機構及長期照顧服務團體考核、評鑑等誤餐費、茶水、獎牌等費用</t>
  </si>
  <si>
    <t>桃園中壢區新明公有零售市場3樓公設民營托嬰中心及日間照顧中心之室內裝修暨機電設備工程規畫設計監照委託技術服務案-保留款</t>
  </si>
  <si>
    <t>大溪區公設民營日間照顧中心暨長青俱樂部-保留款</t>
  </si>
  <si>
    <t>22.</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</si>
  <si>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</si>
  <si>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</si>
  <si>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</si>
  <si>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</si>
  <si>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</si>
  <si>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辦理弱勢民眾脫貧相關業務</t>
  </si>
  <si>
    <t>安家實物銀行服務方案</t>
  </si>
  <si>
    <t>辦理社會救助業務相關訓練、帳目查核、研討所需專家學者出席費及講師鐘點費</t>
  </si>
  <si>
    <t>辦理脫離貧窮相關計畫專家學者出席費及講師鐘點費等費用</t>
  </si>
  <si>
    <t>辦理社會救助工作相關辦公文具用品、非消耗性物品及事務機器所需耗材等相關費用</t>
  </si>
  <si>
    <t>辦理社會救助工作民間捐贈所需獎牌、獎座等用品費用</t>
  </si>
  <si>
    <t>陷困民眾急難救助金費用</t>
  </si>
  <si>
    <t>補助機構物資或關懷慰問費</t>
  </si>
  <si>
    <t>補助區公所辦理國民年金業務所需相關費用</t>
  </si>
  <si>
    <t>補助本縣鄉鎮市公所辦理內政部年度災害防救演習事宜等相關費用。</t>
  </si>
  <si>
    <t>辦理以工代賑計畫所需薪資及勞健保費</t>
  </si>
  <si>
    <t>補助低收入戶及中低收入戶傷病看護費用</t>
  </si>
  <si>
    <t>低收入戶住院膳食費</t>
  </si>
  <si>
    <t>低收入戶住家庭暨兒童生活補助費</t>
  </si>
  <si>
    <t>低收入戶高中職以上就學生活補助費</t>
  </si>
  <si>
    <t>協助遊民安置、醫療、生活照顧、體檢及喪葬等費用</t>
  </si>
  <si>
    <t>辦理社會救助業務暨社區關懷雜支等費用</t>
  </si>
  <si>
    <t>1.</t>
  </si>
  <si>
    <t>1.</t>
  </si>
  <si>
    <t>突發災害或特殊救濟物資採購或辦理災害業務相關雜支</t>
  </si>
  <si>
    <t>辦理脫貧相關計畫雜支等相關費用</t>
  </si>
  <si>
    <t>其他身心障礙福利業務(身心障礙鑑定表掃描、身障團體機構人員輔導培力計畫、出席費、印刷及文具等費用)</t>
  </si>
  <si>
    <t>推動人民團體業務等公益活動所需郵費。</t>
  </si>
  <si>
    <t>辦理志願服務觀摩研習、教育訓練、聯繫會報、媒合諮詢服務及行銷宣導等所需費用</t>
  </si>
  <si>
    <t>補助志願服務運用單位推展各項志願服務計畫</t>
  </si>
  <si>
    <t>辦理社會福利刊物計畫</t>
  </si>
  <si>
    <t>辦理媒體行銷宣傳計畫</t>
  </si>
  <si>
    <t>補助家防中心相關經費（辦理家暴保護令訪視、家暴月系列活動、家暴相對人關懷服務、目睹家暴兒少關懷服務及性侵害整合性服務方案相關費用等）</t>
  </si>
  <si>
    <t>辦理單親弱勢等原住民族成長營</t>
  </si>
  <si>
    <t>補助區公所於發生大型天然災害時辦理備災儲存及救助物資所需相關費用</t>
  </si>
  <si>
    <t>推動社會發展業務等公益活動所需委員出席費</t>
  </si>
  <si>
    <t>補助各級人民團體辦理各項公益性活動</t>
  </si>
  <si>
    <t>推動人民團體業務等公益活動所需雜項支出費用</t>
  </si>
  <si>
    <t>辦理人民團體會務評鑑及清查所需費用</t>
  </si>
  <si>
    <t>推動人民團體業務等公益活動所需誤餐、茶水等費用</t>
  </si>
  <si>
    <t>辦理志工隊志願服務各項活動、會議、背心、交通費、誤餐費、訓練、保險費等相關費用</t>
  </si>
  <si>
    <t>辦理相關業務所需之諮詢法律費用</t>
  </si>
  <si>
    <t>印製推動人民團體業務等公益活動所需資料、文件、表格費用</t>
  </si>
  <si>
    <t>辦理人民團體相關方案活動、宣導及宣導品等費用</t>
  </si>
  <si>
    <t>辦理社團、社區等非營利組織發展計畫</t>
  </si>
  <si>
    <t>補助社區發展協會以聯合社區方式推動老人、兒童、新移民等各項社區福利服務計畫</t>
  </si>
  <si>
    <t>辦理總體社會福利政策文宣</t>
  </si>
  <si>
    <t>其他綜合業務(如各項業務相關辦公文具用品、非消耗物品及雜項支出等)</t>
  </si>
  <si>
    <t>3.辦理原住民弱勢家庭服務計畫</t>
  </si>
  <si>
    <t xml:space="preserve">辦理本市原住民族權益手冊及原住民族福利措施宣導印製費
</t>
  </si>
  <si>
    <t>本市原住民族志願服務工作</t>
  </si>
  <si>
    <t>原住民族急難救助金</t>
  </si>
  <si>
    <t>辦理原住民族福利宣導工作計畫</t>
  </si>
  <si>
    <t>辦理補助原住民家庭資訊服務計畫</t>
  </si>
  <si>
    <t>桃園市暨外縣市原住民族臨時住宿</t>
  </si>
  <si>
    <t>辦理原住民族獨居老人等文康休閒促進健康活動各項費用</t>
  </si>
  <si>
    <t>委託辦理自殺個案關懷訪視暨家庭暴力與性侵害加害人個案管理及心理諮詢服務計畫</t>
  </si>
  <si>
    <t>藥物濫用者輔導計畫</t>
  </si>
  <si>
    <t>桃園市發展遲緩兒童社區早期療育復健服務計畫</t>
  </si>
  <si>
    <t>桃園市新住民保健照護推動計畫</t>
  </si>
  <si>
    <t>桃園市發展遲緩兒童聯合評估計畫</t>
  </si>
  <si>
    <t>桃園市委託辦理社區（疑似精神病患關懷服務計畫)</t>
  </si>
  <si>
    <t>桃園市經濟弱勢暨高危險族群胸部X光巡迴檢查計畫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</si>
  <si>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</si>
  <si>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</si>
  <si>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</si>
  <si>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</si>
  <si>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</si>
  <si>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</si>
  <si>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</si>
  <si>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提供社工人員執業安全協助措施，社工員體檢、傷病醫藥、安全衛生、診療等費用</t>
  </si>
  <si>
    <t>家庭服務中心水電費</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</si>
  <si>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</si>
  <si>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</si>
  <si>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</si>
  <si>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</si>
  <si>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委託辦理社工日、全縣社會工作分科分級研討訓練、藥酒癮高風險服務方案、監護宣告方案費用、家庭服務中心委外業務、弱勢民眾陪同就醫服務計畫</t>
  </si>
  <si>
    <t>家庭服務中心志工服勤、訓練及觀摩學習活動等服務費用</t>
  </si>
  <si>
    <t>家庭服務中心律師諮詢及法律事務費、外聘督導等專業服務費</t>
  </si>
  <si>
    <t>家庭服務中心用品消耗辦公事務用品</t>
  </si>
  <si>
    <t>家庭服務中心場地租金、社會福利公務車租賃費用</t>
  </si>
  <si>
    <t>撥補衛福部補助本市增聘兒童及少年保護社會工作人力31名社工人力酬金及增聘4年社會工作計畫人力37名社工人力酬金</t>
  </si>
  <si>
    <t>協助本市陷困民眾及遊民之安置等其他費用</t>
  </si>
  <si>
    <t>辦理個案服務督導評鑑、督導支持方案、外聘督導會議等所需茶水、誤餐及雜支費用</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</si>
  <si>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</si>
  <si>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</si>
  <si>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</si>
  <si>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</si>
  <si>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</si>
  <si>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</si>
  <si>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</si>
  <si>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</si>
  <si>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</si>
  <si>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</si>
  <si>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</si>
  <si>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</si>
  <si>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</si>
  <si>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</si>
  <si>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</si>
  <si>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</si>
  <si>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</si>
  <si>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</si>
  <si>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</si>
  <si>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</si>
  <si>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</si>
  <si>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</si>
  <si>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</si>
  <si>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</si>
  <si>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</si>
  <si>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</si>
  <si>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</si>
  <si>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10.</t>
  </si>
  <si>
    <t xml:space="preserve">補助團體辦理「樂智學堂」、「認知休憩站」、失智症及老人福利活動或方案等費用
</t>
  </si>
  <si>
    <t>補助團體辦理到宅沐浴車服務之人事費、教育訓練費用及業務費</t>
  </si>
  <si>
    <t>中華民國107年4月份至6月份（107年度第2季）</t>
  </si>
  <si>
    <t>1.各項辦公庶務採購、設備修護費用及業務宣導費依實際需求撙節辦理。
2.收出養資源整合服務中心相關費用：依契約核銷時程為七月份辦理。</t>
  </si>
  <si>
    <t>1.特殊兒童及少年團體服務方案預計7月20日前送件第二季核銷資料，爰該方案雖已執行但尚待核銷。
2.本局配合衛福部補助辦理自立生活適應協助方案，受補助單位於每季結束後20日內檢據核銷，預計8/3前辦理第二季核銷完竣。</t>
  </si>
  <si>
    <t>1.中長期安置服務方案核銷於每季後20日內，爰第2季將於近期報送本局核銷事宜。
2.兒少特殊及性侵害安置家園：本案契約所訂核銷日程為4/20、7/20、11/20及12/20。</t>
  </si>
  <si>
    <t>早資中心、早療通報轉介中心皆為每季結束後15日內送件核銷，刻正辦理中。</t>
  </si>
  <si>
    <t>本案原住民族權益手冊已執行完畢，因誤植科目支用，刻正辦理科目轉正事宜，故本季暫無執行數。</t>
  </si>
  <si>
    <t>本案活動預計於7月辦理，故本季暫無執行數。</t>
  </si>
  <si>
    <t>本案活動預計於7月辦理中秋送暖，故本季暫無執行數。</t>
  </si>
  <si>
    <t>本案委由各區公所辦理，公所刻正辦理掣據。</t>
  </si>
  <si>
    <t>本案補助原住民家庭資訊服務計畫受理期限為1月1日至11月30日，查本季只有11月民眾申請。</t>
  </si>
  <si>
    <t>本案桃園市暨外縣市原住民族臨時住宿受理期限為1月1日至12月31日，查本季只有3案(8人入住)申請，其中1案旅館尚未送發票，故尚未核銷。</t>
  </si>
  <si>
    <t>部分計畫(如暑假活動、青春專案、青出於籃等)於第3季執行預算，另電台宣導依委外單位實際支出核實核銷，餘辦理活動及常態性業務依實際情形逐案審查核銷。</t>
  </si>
  <si>
    <t>依實際需求核實辦理。</t>
  </si>
  <si>
    <t>依實際修繕需求辦理。</t>
  </si>
  <si>
    <t>園遊會及名人講座分別於3月3日及3月17日辦理完畢，預計7月底前完成核銷。</t>
  </si>
  <si>
    <t>1.7月份執行大天使方案，督促廠商按月核銷，另下半年辦理研討會。
2.經研商本年度取消辦理婦女學苑，經費挪用婦女團體補助。</t>
  </si>
  <si>
    <t>格子舖及婦女育成方案4、5月份方案費已完成核銷，將督促廠商按月送件核銷。</t>
  </si>
  <si>
    <t>已完成評選及議價，6.7月訪視輔導、8.9月評鑑工作，預計12月底前完成核銷。</t>
  </si>
  <si>
    <t>5月份方案費已完成核銷，將督促廠商按月送件核銷。</t>
  </si>
  <si>
    <t>預計下半年規劃辦理。</t>
  </si>
  <si>
    <t>依實際需求核實支出。</t>
  </si>
  <si>
    <t>補助案課程結束後，督促團體儘速送件核銷。</t>
  </si>
  <si>
    <t>截至6月底核定15家托嬰中心，申請補助幼兒14名，將持續宣導及協助個案媒合。</t>
  </si>
  <si>
    <t>本計畫以半年度核銷，預計7月底前完成核銷。</t>
  </si>
  <si>
    <t>依實際執行所需經費，核實支付。</t>
  </si>
  <si>
    <t>核銷至5月，6月尚未核銷</t>
  </si>
  <si>
    <t>依實際購置及支出，辦理核銷作業。</t>
  </si>
  <si>
    <t>依實際訪視個案數補助經費，核實支付。</t>
  </si>
  <si>
    <t>依實際執行數辦理核銷作業。</t>
  </si>
  <si>
    <t>年底核銷</t>
  </si>
  <si>
    <t>綜合性身心障礙福利服務中心各項費用</t>
  </si>
  <si>
    <t>1.水、電費採預付費用，於年底一次核銷。
2.清潔維護案3月餘107年6月底完成核銷，尚未支付廠商。另4、5月費用廠商尚請款。
3.設備等維修費用依實際使用情形支付。</t>
  </si>
  <si>
    <t>預計107年12月辦理。</t>
  </si>
  <si>
    <t>因委辦單位3月開始辦理手語翻譯員培訓班及宣導活動，且需至6月底後辦理核銷事宜。</t>
  </si>
  <si>
    <t>優先使用中央補助款。</t>
  </si>
  <si>
    <t>本計畫分兩階段執行，分別為1-3月後擴計畫及4-12月計畫。1-3月後擴計畫因涉及設施設備費採買，故承辦廠商目前僅核銷1-2月，3-6月陸續辦理核銷中。</t>
  </si>
  <si>
    <t>按月核銷，委託單位目前僅完成1-4月份核銷。</t>
  </si>
  <si>
    <t>本案僅完成107年1月至4月經費核銷，故執行率未達50%。</t>
  </si>
  <si>
    <t>預計107年8月辦理。</t>
  </si>
  <si>
    <t>部分經費優先使用中央補助款。</t>
  </si>
  <si>
    <t>本案僅完成107年1月至5月經費核銷，故執行率未達50%。</t>
  </si>
  <si>
    <t>優先使用中央補助款，預計第3季使用此經費。</t>
  </si>
  <si>
    <t>本案按季核銷，故截至6月底僅核銷第1季費用。</t>
  </si>
  <si>
    <t>本案採按月核銷，委外單位目前僅完成1-5月核銷。</t>
  </si>
  <si>
    <t>1.各項補助經費(行政費截至6月核定245萬，陸續核銷中；社區樂活補給站截至6月核銷1案27萬元)
2.一般性活動案於活動辦理完畢15日內核銷，目前已申請27案，已核銷15案，其餘12案預計於7-12月間才核銷，故執行率未達50%。</t>
  </si>
  <si>
    <t>依機構申請補助情形按實核銷。</t>
  </si>
  <si>
    <t xml:space="preserve">1.本案日間作業設施採季核銷，目前委外單位僅核銷至第1季，第2季尚在辦理中。
2.本案有部分單位係中央補助案(小作所3所，日間佈建2所)，故使用優先中央補助款。
3.日間作業設施及日間服務佈建各有1間於107年5月才開始籌備及辦理。
</t>
  </si>
  <si>
    <t>本計畫於4月下旬完成核定，並採季核銷；爰補助單位預計7月初送件核銷。</t>
  </si>
  <si>
    <t>年底一次核銷。</t>
  </si>
  <si>
    <t>本計畫採2個月核銷，目前完成1-4月核銷；5-6月份核銷資料預計7月中辦理。</t>
  </si>
  <si>
    <t>依實際申請案，核實撥付。</t>
  </si>
  <si>
    <t>北捷、桃捷目前核銷至4月，5~6月尚未請款，高捷核銷至3月，4~6月尚未請款。</t>
  </si>
  <si>
    <t>本案為次月核銷，，故已核銷至5月止，並依實際覈實核銷。</t>
  </si>
  <si>
    <t>1.應永久證換證外部督導會議6月辦理，尚未辦理核銷。
2.身心障礙者福利業務及機構、團體專業人員輔導培力訓畫預計預計9-10月開課，執行完畢後辦理核銷。
3.其餘撙支出。</t>
  </si>
  <si>
    <t>撙節支出。</t>
  </si>
  <si>
    <t>依委外單位實際核銷金額，核實辦理。</t>
  </si>
  <si>
    <t>本案採按季核銷，第2次核銷為7月底前。</t>
  </si>
  <si>
    <t>視災害狀況，核實辦理。</t>
  </si>
  <si>
    <t>優先使用公務預算。</t>
  </si>
  <si>
    <t>健保署分2期請款，下半年尚未請款。</t>
  </si>
  <si>
    <t>依實際申請案核實辦理。</t>
  </si>
  <si>
    <t>依實際情形核實辦理。</t>
  </si>
  <si>
    <t>因中央衛生福利部公告志工法定教育訓練時數由12小時縮減為6小時，致本局須與承辦廠商重新變更契約而延誤其核銷請款期程。</t>
  </si>
  <si>
    <t>依實際核銷金額，核實辦理。</t>
  </si>
  <si>
    <t>視訴訟案件狀況，核實辦理。</t>
  </si>
  <si>
    <t>依實際申請情形核實辦理。</t>
  </si>
  <si>
    <t>尚待各公所掣據請款中，預計於7月中進行撥款。</t>
  </si>
  <si>
    <t>依實際情形核實辦理。</t>
  </si>
  <si>
    <t>無申請案件。</t>
  </si>
  <si>
    <t>核實執行，撙節支出。</t>
  </si>
  <si>
    <t xml:space="preserve">優先使用公務預算經費。
</t>
  </si>
  <si>
    <t>核實執行。</t>
  </si>
  <si>
    <t>依活動辦理計畫期程核實執行。</t>
  </si>
  <si>
    <t>1.核實執行。
2.家庭服務中心各項裝修費用爭取中央預算補助於107年起執行。</t>
  </si>
  <si>
    <t>1.核實執行。
2.家庭服務中心委外案獲中央補助，減少自有預算支出。</t>
  </si>
  <si>
    <t>核實執行，撙節支出，第2季經費刻正辦理核銷。</t>
  </si>
  <si>
    <t>1.核實執行。
2.家庭服務中心場地獲無償借用，減少館舍租金支付。</t>
  </si>
  <si>
    <t>本項經費已預付撥至公務預算。</t>
  </si>
  <si>
    <t xml:space="preserve">核實執行。
</t>
  </si>
  <si>
    <t>宣導品簽准在案已發包，預計第3季核銷</t>
  </si>
  <si>
    <t>社福季刊為年度計畫，預計年底辦理核銷。</t>
  </si>
  <si>
    <t>媒體行銷宣傳計畫定期露出各項經費陸續執行，撙節經費原則，核實支付。</t>
  </si>
  <si>
    <t>部分委託辦理方案因核銷文件不齊備，未及核銷5-6月款項致執行率偏低；且部分項目擬於9月份執行，預計第4季核銷。</t>
  </si>
  <si>
    <t>1.本計畫為行政契約，其經費共有109萬3,130元，履約期間為107年3月1日至12月31日止，分3期付款，承辦單位須於7月16日前函送本局期中報告，始得辦理驗收撥付54萬6,565元。
2.爰預計7月底前核銷完成54萬6,565元，執行率預估達到54.8 %。</t>
  </si>
  <si>
    <t>1.本計畫部分為行政契約，其經費共有210萬7,758元，履約期間為107年3月1日至12月31日止，分3期付款，承辦單位須於7月16日前函送本局期中報告，始得辦理驗收撥付105萬3,879元。
2.本計畫部分為標案，其經費共有34萬5,6000元，履約期間為107年3月16日至12月31日止，分2期付款，承辦單位須於7月10日前函送本局期中報告，始得辦理驗收撥付17萬2,800元。
爰預計7月底前核銷完成122萬6,679元，執行率預估達到50.8%。</t>
  </si>
  <si>
    <t>本計畫經費主要運用於毒品講習講師費用，每月均辦理固定場次；另有關團體督導部分預計於4月份開始辦理，待完成後，執行率預估可達52.84%。</t>
  </si>
  <si>
    <t>本計畫採勞務採購委託案提供服務，委辦費用共計1,218,000元，自107年1月起即於蘆竹、大園、觀音、新屋、大溪及復興區定期定點提供早期療育復健服務，惟本案係採分期驗收付款，第一期提送驗收時間為107年7月12日，故經費將於第三季後陸續執行。</t>
  </si>
  <si>
    <t>本計畫的通譯費及宣導費已開始撥付，且6月份尚在辦理核銷，待完成後，執行率預估可達51.72%。</t>
  </si>
  <si>
    <t>本計畫於3月底完成簽約始執行，目前已核銷1~4月，預計7月中旬發函至醫院盡速繳交核銷資料，屆時近期得以進行核銷。</t>
  </si>
  <si>
    <t>本計畫經費主要運用於委外X光巡迴檢查費用，每月辦理上個月費用核銷，6月費用計14萬3,760元，辦理查驗後核銷，執行率可達56%。</t>
  </si>
  <si>
    <t>依實際進用人力支付。</t>
  </si>
  <si>
    <t>辦公器具尚無維修需求。</t>
  </si>
  <si>
    <t>公彩委員會上半年已支付，另下半年預計12月支付。</t>
  </si>
  <si>
    <r>
      <t>一、本年度公益彩券盈餘分配管理方式：■基金管理□收支並列□其他：</t>
    </r>
    <r>
      <rPr>
        <u val="single"/>
        <sz val="14"/>
        <rFont val="標楷體"/>
        <family val="4"/>
      </rPr>
      <t xml:space="preserve">        </t>
    </r>
    <r>
      <rPr>
        <sz val="14"/>
        <rFont val="標楷體"/>
        <family val="4"/>
      </rPr>
      <t>。</t>
    </r>
  </si>
  <si>
    <r>
      <t>二、本年度第</t>
    </r>
    <r>
      <rPr>
        <u val="single"/>
        <sz val="14"/>
        <rFont val="Times New Roman"/>
        <family val="1"/>
      </rPr>
      <t>2</t>
    </r>
    <r>
      <rPr>
        <sz val="14"/>
        <rFont val="標楷體"/>
        <family val="4"/>
      </rPr>
      <t>季，彩券盈餘分配數為</t>
    </r>
    <r>
      <rPr>
        <u val="single"/>
        <sz val="14"/>
        <rFont val="Times New Roman"/>
        <family val="1"/>
      </rPr>
      <t xml:space="preserve"> 257,705,635  </t>
    </r>
    <r>
      <rPr>
        <u val="single"/>
        <sz val="14"/>
        <rFont val="標楷體"/>
        <family val="4"/>
      </rPr>
      <t>元</t>
    </r>
    <r>
      <rPr>
        <sz val="14"/>
        <rFont val="標楷體"/>
        <family val="4"/>
      </rPr>
      <t>。</t>
    </r>
  </si>
  <si>
    <r>
      <t>（一）截至去年度12月底止，公益彩券盈餘分配待運用數為</t>
    </r>
    <r>
      <rPr>
        <b/>
        <sz val="14"/>
        <rFont val="標楷體"/>
        <family val="4"/>
      </rPr>
      <t xml:space="preserve">(a) </t>
    </r>
    <r>
      <rPr>
        <b/>
        <u val="single"/>
        <sz val="14"/>
        <rFont val="標楷體"/>
        <family val="4"/>
      </rPr>
      <t xml:space="preserve">902,425,926 </t>
    </r>
    <r>
      <rPr>
        <b/>
        <sz val="14"/>
        <rFont val="標楷體"/>
        <family val="4"/>
      </rPr>
      <t>元</t>
    </r>
    <r>
      <rPr>
        <sz val="14"/>
        <rFont val="標楷體"/>
        <family val="4"/>
      </rPr>
      <t>。(本項待運用數含106年度第4季報表待運用數896,652,532元、106年違規罰款收入102,871元、106年利息收入773,856元、106年雜項收入4,896,667元)</t>
    </r>
  </si>
  <si>
    <r>
      <t>（二）處理情形：</t>
    </r>
    <r>
      <rPr>
        <u val="single"/>
        <sz val="14"/>
        <rFont val="標楷體"/>
        <family val="4"/>
      </rPr>
      <t xml:space="preserve">納入107年度基金預算處理 </t>
    </r>
    <r>
      <rPr>
        <sz val="14"/>
        <rFont val="標楷體"/>
        <family val="4"/>
      </rPr>
      <t>。</t>
    </r>
  </si>
  <si>
    <r>
      <t>四、本年度</t>
    </r>
    <r>
      <rPr>
        <sz val="14"/>
        <rFont val="Times New Roman"/>
        <family val="1"/>
      </rPr>
      <t>1</t>
    </r>
    <r>
      <rPr>
        <sz val="14"/>
        <rFont val="標楷體"/>
        <family val="4"/>
      </rPr>
      <t>月起至本季截止，累計公益彩券盈餘分配數為</t>
    </r>
    <r>
      <rPr>
        <b/>
        <sz val="14"/>
        <rFont val="Times New Roman"/>
        <family val="1"/>
      </rPr>
      <t xml:space="preserve">(b) </t>
    </r>
    <r>
      <rPr>
        <b/>
        <u val="single"/>
        <sz val="14"/>
        <rFont val="Times New Roman"/>
        <family val="1"/>
      </rPr>
      <t xml:space="preserve">693,495,897 </t>
    </r>
    <r>
      <rPr>
        <b/>
        <sz val="14"/>
        <rFont val="Times New Roman"/>
        <family val="1"/>
      </rPr>
      <t xml:space="preserve"> </t>
    </r>
    <r>
      <rPr>
        <b/>
        <sz val="14"/>
        <rFont val="標楷體"/>
        <family val="4"/>
      </rPr>
      <t>元</t>
    </r>
    <r>
      <rPr>
        <sz val="14"/>
        <rFont val="標楷體"/>
        <family val="4"/>
      </rPr>
      <t>。</t>
    </r>
  </si>
  <si>
    <r>
      <t>（一）歲入預算原編</t>
    </r>
    <r>
      <rPr>
        <u val="single"/>
        <sz val="14"/>
        <rFont val="標楷體"/>
        <family val="4"/>
      </rPr>
      <t xml:space="preserve"> 855,085,000 </t>
    </r>
    <r>
      <rPr>
        <sz val="14"/>
        <rFont val="標楷體"/>
        <family val="4"/>
      </rPr>
      <t>元，追加減</t>
    </r>
    <r>
      <rPr>
        <u val="single"/>
        <sz val="14"/>
        <rFont val="標楷體"/>
        <family val="4"/>
      </rPr>
      <t xml:space="preserve">  0  </t>
    </r>
    <r>
      <rPr>
        <sz val="14"/>
        <rFont val="標楷體"/>
        <family val="4"/>
      </rPr>
      <t xml:space="preserve"> 元，合計</t>
    </r>
    <r>
      <rPr>
        <u val="single"/>
        <sz val="14"/>
        <rFont val="標楷體"/>
        <family val="4"/>
      </rPr>
      <t xml:space="preserve"> 855,085,000 </t>
    </r>
    <r>
      <rPr>
        <sz val="14"/>
        <rFont val="標楷體"/>
        <family val="4"/>
      </rPr>
      <t>元。</t>
    </r>
  </si>
  <si>
    <r>
      <t>（二）歲出預算原編</t>
    </r>
    <r>
      <rPr>
        <u val="single"/>
        <sz val="14"/>
        <rFont val="標楷體"/>
        <family val="4"/>
      </rPr>
      <t xml:space="preserve"> 1,325,970,000 </t>
    </r>
    <r>
      <rPr>
        <sz val="14"/>
        <rFont val="標楷體"/>
        <family val="4"/>
      </rPr>
      <t>元，追加減</t>
    </r>
    <r>
      <rPr>
        <u val="single"/>
        <sz val="14"/>
        <rFont val="標楷體"/>
        <family val="4"/>
      </rPr>
      <t xml:space="preserve"> 9,242,080 </t>
    </r>
    <r>
      <rPr>
        <sz val="14"/>
        <rFont val="標楷體"/>
        <family val="4"/>
      </rPr>
      <t>元，合計</t>
    </r>
    <r>
      <rPr>
        <u val="single"/>
        <sz val="14"/>
        <rFont val="標楷體"/>
        <family val="4"/>
      </rPr>
      <t xml:space="preserve"> 1,335,212,080 </t>
    </r>
    <r>
      <rPr>
        <sz val="14"/>
        <rFont val="標楷體"/>
        <family val="4"/>
      </rPr>
      <t>元。</t>
    </r>
  </si>
  <si>
    <r>
      <t>第</t>
    </r>
    <r>
      <rPr>
        <sz val="11"/>
        <rFont val="Times New Roman"/>
        <family val="1"/>
      </rPr>
      <t>1</t>
    </r>
    <r>
      <rPr>
        <sz val="11"/>
        <rFont val="標楷體"/>
        <family val="4"/>
      </rPr>
      <t>季執行數</t>
    </r>
  </si>
  <si>
    <r>
      <t>本年度</t>
    </r>
    <r>
      <rPr>
        <sz val="11"/>
        <rFont val="Times New Roman"/>
        <family val="1"/>
      </rPr>
      <t>1</t>
    </r>
    <r>
      <rPr>
        <sz val="11"/>
        <rFont val="標楷體"/>
        <family val="4"/>
      </rPr>
      <t>月起至本季截止累計執行數</t>
    </r>
  </si>
  <si>
    <r>
      <t>執行率（</t>
    </r>
    <r>
      <rPr>
        <sz val="11"/>
        <rFont val="Times New Roman"/>
        <family val="1"/>
      </rPr>
      <t>%</t>
    </r>
    <r>
      <rPr>
        <sz val="11"/>
        <rFont val="標楷體"/>
        <family val="4"/>
      </rPr>
      <t>）</t>
    </r>
  </si>
  <si>
    <r>
      <t>合</t>
    </r>
    <r>
      <rPr>
        <b/>
        <sz val="11"/>
        <rFont val="Times New Roman"/>
        <family val="1"/>
      </rPr>
      <t xml:space="preserve">        </t>
    </r>
    <r>
      <rPr>
        <b/>
        <sz val="11"/>
        <rFont val="標楷體"/>
        <family val="4"/>
      </rPr>
      <t>計</t>
    </r>
  </si>
  <si>
    <r>
      <t>七、本年度</t>
    </r>
    <r>
      <rPr>
        <sz val="14"/>
        <rFont val="Times New Roman"/>
        <family val="1"/>
      </rPr>
      <t>1</t>
    </r>
    <r>
      <rPr>
        <sz val="14"/>
        <rFont val="標楷體"/>
        <family val="4"/>
      </rPr>
      <t>月起至本季截止公益彩券盈餘分配剩餘情形：</t>
    </r>
  </si>
  <si>
    <t>（二）尚未執行之原因： 兒童及少年福利：1.收出養資源整合服務中心相關費用，依契約核銷時程為七月份辦理。2.特殊兒童及少年團體服務方案、自立生活適應協助方案、中長期安置服務方案等皆為每季核銷，俟第2季結束後送件辦理。婦女福利：部分方案於第三季辦理第二季費用核銷，其餘依樽節原則辦理。老人福利： 1.中低收入老人特照督導訪視、老人及身障者乘車補助、中低收入老人重病住院看護補助等費用，依實際申請案核實撥付。2.老人大學、長青學苑預防走失手鍊、「樂智學堂」、失智老人新樂園實驗方案、績優老人福利機構獎勵等費用於年底辦理核銷。3.其餘依實際撙節原則覈實辦理。身障福利：1.復康巴士、ICF(國際健康功能與身心障礙分類系統)評估業務、同步聽打及送餐等服務委辦單位已核銷至4月或5月，6月尚在辦理核銷中。2.公益彩券形象宣導、國際身障者日活動分別預計106年8月及106年12月辦理。3.各項補助業務依實際申請案件補助。社會救助:1.以工代賑、低收入戶家庭暨兒童生活補助、低收入戶高中職以上就學生活補助等皆先優先使用公務預算。2.餘依撙節原則核實辦理。其他福利：1.補助各級人民團體辦理各項公益性活動，依實際申請情形核實辦理。2.家庭服務中心委外及各項裝修費用獲中央補助及中心場地獲無償借用，減少經費支出。3.辦理家暴保護令訪視、家暴月系列活動、家暴相對人關懷服務、目睹家暴兒少關懷服務及性侵害整合性服務等方案因核銷文件不齊備，未及核銷5-6月款項致執行率偏低；且部分項目擬於9月份執行，預計第4季核銷。3.發展遲緩兒童社區早期療育復健服務、自殺個案關懷訪視暨家庭暴力與性侵害加害人個案管理及心理諮詢服務、疑似精神病患關懷服務等計畫為委託辦理，付款方式為分期付款，目前計畫皆已開始執行，惟尚未進行核銷事宜，故執行數未達50%。5.其餘依實際撙節原則覈實支付。</t>
  </si>
  <si>
    <r>
      <t>（一）本年度</t>
    </r>
    <r>
      <rPr>
        <sz val="14"/>
        <rFont val="Times New Roman"/>
        <family val="1"/>
      </rPr>
      <t>1</t>
    </r>
    <r>
      <rPr>
        <sz val="14"/>
        <rFont val="標楷體"/>
        <family val="4"/>
      </rPr>
      <t>月起至本季截止，累計公益彩券盈餘分配待運用數</t>
    </r>
    <r>
      <rPr>
        <sz val="14"/>
        <rFont val="Times New Roman"/>
        <family val="1"/>
      </rPr>
      <t>(d)=(a)+(b)-(c</t>
    </r>
    <r>
      <rPr>
        <sz val="14"/>
        <rFont val="標楷體"/>
        <family val="4"/>
      </rPr>
      <t>）</t>
    </r>
    <r>
      <rPr>
        <u val="single"/>
        <sz val="14"/>
        <rFont val="Times New Roman"/>
        <family val="1"/>
      </rPr>
      <t xml:space="preserve">  1,126,495,970  </t>
    </r>
    <r>
      <rPr>
        <sz val="14"/>
        <rFont val="標楷體"/>
        <family val="4"/>
      </rPr>
      <t>元。</t>
    </r>
  </si>
  <si>
    <r>
      <t>（二）預計於次季核銷經費</t>
    </r>
    <r>
      <rPr>
        <u val="single"/>
        <sz val="14"/>
        <rFont val="標楷體"/>
        <family val="4"/>
      </rPr>
      <t xml:space="preserve"> 297,010,803 </t>
    </r>
    <r>
      <rPr>
        <sz val="14"/>
        <rFont val="標楷體"/>
        <family val="4"/>
      </rPr>
      <t xml:space="preserve">元，預估累計至次季止執行率 </t>
    </r>
    <r>
      <rPr>
        <u val="single"/>
        <sz val="14"/>
        <rFont val="標楷體"/>
        <family val="4"/>
      </rPr>
      <t xml:space="preserve"> 57.40%</t>
    </r>
    <r>
      <rPr>
        <sz val="14"/>
        <rFont val="標楷體"/>
        <family val="4"/>
      </rPr>
      <t>。</t>
    </r>
  </si>
  <si>
    <r>
      <t xml:space="preserve">（一）本年度1月起至本季截止，已發包或已簽約經費 </t>
    </r>
    <r>
      <rPr>
        <u val="single"/>
        <sz val="13"/>
        <rFont val="標楷體"/>
        <family val="4"/>
      </rPr>
      <t xml:space="preserve"> 256,148,319 </t>
    </r>
    <r>
      <rPr>
        <sz val="13"/>
        <rFont val="標楷體"/>
        <family val="4"/>
      </rPr>
      <t xml:space="preserve">元，預計於次季執行經費 </t>
    </r>
    <r>
      <rPr>
        <u val="single"/>
        <sz val="13"/>
        <rFont val="標楷體"/>
        <family val="4"/>
      </rPr>
      <t xml:space="preserve"> 93,901,699 </t>
    </r>
    <r>
      <rPr>
        <sz val="13"/>
        <rFont val="標楷體"/>
        <family val="4"/>
      </rPr>
      <t>元。</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</si>
</sst>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 "/>
    <numFmt numFmtId="183" formatCode="0.00_);[Red]\(0.00\)"/>
    <numFmt numFmtId="184" formatCode="#,##0_);[Red]\(#,##0\)"/>
    <numFmt numFmtId="185" formatCode="0.00_ "/>
    <numFmt numFmtId="186" formatCode="&quot;$&quot;#,##0_);[Red]\(&quot;$&quot;#,##0\)"/>
  </numFmts>
  <fonts count="63">
    <font>
      <sz val="12"/>
      <name val="新細明體"/>
      <family val="1"/>
    </font>
    <font>
      <sz val="12"/>
      <name val="Times New Roman"/>
      <family val="1"/>
    </font>
    <font>
      <b/>
      <sz val="12"/>
      <name val="Times New Roman"/>
      <family val="1"/>
    </font>
    <font>
      <sz val="9"/>
      <name val="新細明體"/>
      <family val="1"/>
    </font>
    <font>
      <sz val="12"/>
      <name val="標楷體"/>
      <family val="4"/>
    </font>
    <font>
      <sz val="12"/>
      <name val="細明體"/>
      <family val="3"/>
    </font>
    <font>
      <sz val="11"/>
      <name val="標楷體"/>
      <family val="4"/>
    </font>
    <font>
      <sz val="11"/>
      <name val="Times New Roman"/>
      <family val="1"/>
    </font>
    <font>
      <sz val="11"/>
      <name val="新細明體"/>
      <family val="1"/>
    </font>
    <font>
      <b/>
      <sz val="11"/>
      <name val="Times New Roman"/>
      <family val="1"/>
    </font>
    <font>
      <b/>
      <sz val="11"/>
      <name val="標楷體"/>
      <family val="4"/>
    </font>
    <font>
      <u val="single"/>
      <sz val="14"/>
      <name val="標楷體"/>
      <family val="4"/>
    </font>
    <font>
      <u val="single"/>
      <sz val="12"/>
      <name val="新細明體"/>
      <family val="1"/>
    </font>
    <font>
      <sz val="14"/>
      <name val="標楷體"/>
      <family val="4"/>
    </font>
    <font>
      <sz val="13"/>
      <name val="標楷體"/>
      <family val="4"/>
    </font>
    <font>
      <u val="single"/>
      <sz val="13"/>
      <name val="標楷體"/>
      <family val="4"/>
    </font>
    <font>
      <b/>
      <u val="single"/>
      <sz val="16"/>
      <name val="標楷體"/>
      <family val="4"/>
    </font>
    <font>
      <b/>
      <sz val="18"/>
      <name val="標楷體"/>
      <family val="4"/>
    </font>
    <font>
      <b/>
      <sz val="14"/>
      <name val="標楷體"/>
      <family val="4"/>
    </font>
    <font>
      <u val="single"/>
      <sz val="14"/>
      <name val="Times New Roman"/>
      <family val="1"/>
    </font>
    <font>
      <b/>
      <u val="single"/>
      <sz val="14"/>
      <name val="標楷體"/>
      <family val="4"/>
    </font>
    <font>
      <sz val="14"/>
      <name val="Times New Roman"/>
      <family val="1"/>
    </font>
    <font>
      <b/>
      <sz val="14"/>
      <name val="Times New Roman"/>
      <family val="1"/>
    </font>
    <font>
      <b/>
      <u val="single"/>
      <sz val="14"/>
      <name val="Times New Roman"/>
      <family val="1"/>
    </font>
    <font>
      <sz val="10"/>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top>
        <color indexed="63"/>
      </top>
      <bottom>
        <color indexed="63"/>
      </bottom>
    </border>
    <border>
      <left style="thin"/>
      <right style="thin">
        <color indexed="8"/>
      </right>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border>
    <border>
      <left style="thin"/>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color indexed="63"/>
      </top>
      <bottom style="thin"/>
    </border>
    <border>
      <left style="thin"/>
      <right style="thin">
        <color indexed="8"/>
      </right>
      <top>
        <color indexed="63"/>
      </top>
      <bottom style="thin"/>
    </border>
    <border>
      <left>
        <color indexed="63"/>
      </left>
      <right>
        <color indexed="63"/>
      </right>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border>
    <border>
      <left style="thin">
        <color indexed="8"/>
      </left>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248">
    <xf numFmtId="0" fontId="0" fillId="0" borderId="0" xfId="0"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3" fontId="9" fillId="0" borderId="10" xfId="0" applyNumberFormat="1" applyFont="1" applyFill="1" applyBorder="1" applyAlignment="1">
      <alignment vertical="center"/>
    </xf>
    <xf numFmtId="3" fontId="9" fillId="0" borderId="11" xfId="0" applyNumberFormat="1" applyFont="1" applyFill="1" applyBorder="1" applyAlignment="1">
      <alignment horizontal="right" vertical="top"/>
    </xf>
    <xf numFmtId="0" fontId="0" fillId="0" borderId="0" xfId="0" applyFont="1" applyFill="1" applyBorder="1" applyAlignment="1">
      <alignment vertical="center" wrapText="1"/>
    </xf>
    <xf numFmtId="0" fontId="0" fillId="0" borderId="0" xfId="0" applyFont="1" applyFill="1" applyAlignment="1">
      <alignment vertical="center" wrapText="1"/>
    </xf>
    <xf numFmtId="10" fontId="7" fillId="0" borderId="10" xfId="40" applyNumberFormat="1" applyFont="1" applyFill="1" applyBorder="1" applyAlignment="1">
      <alignment horizontal="right" vertical="top"/>
    </xf>
    <xf numFmtId="181" fontId="7" fillId="0" borderId="12" xfId="34" applyNumberFormat="1" applyFont="1" applyFill="1" applyBorder="1" applyAlignment="1">
      <alignment horizontal="right" vertical="top" wrapText="1"/>
    </xf>
    <xf numFmtId="10" fontId="1" fillId="0" borderId="13" xfId="40" applyNumberFormat="1" applyFont="1" applyFill="1" applyBorder="1" applyAlignment="1">
      <alignment horizontal="right" vertical="top"/>
    </xf>
    <xf numFmtId="0" fontId="7"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6" fillId="0" borderId="14" xfId="0" applyFont="1" applyFill="1" applyBorder="1" applyAlignment="1">
      <alignment horizontal="left" vertical="top" wrapText="1"/>
    </xf>
    <xf numFmtId="182" fontId="7" fillId="0" borderId="15" xfId="0" applyNumberFormat="1" applyFont="1" applyFill="1" applyBorder="1" applyAlignment="1">
      <alignment horizontal="right" vertical="top" wrapText="1"/>
    </xf>
    <xf numFmtId="10" fontId="7" fillId="0" borderId="16" xfId="40" applyNumberFormat="1" applyFont="1" applyFill="1" applyBorder="1" applyAlignment="1">
      <alignment horizontal="right" vertical="top"/>
    </xf>
    <xf numFmtId="0" fontId="6" fillId="0" borderId="17" xfId="0" applyFont="1" applyFill="1" applyBorder="1" applyAlignment="1">
      <alignment horizontal="left" vertical="top" wrapText="1"/>
    </xf>
    <xf numFmtId="182" fontId="7" fillId="0" borderId="12" xfId="0" applyNumberFormat="1" applyFont="1" applyFill="1" applyBorder="1" applyAlignment="1">
      <alignment horizontal="right" vertical="top" wrapText="1"/>
    </xf>
    <xf numFmtId="0" fontId="6" fillId="0" borderId="16" xfId="0" applyFont="1" applyFill="1" applyBorder="1" applyAlignment="1">
      <alignment horizontal="left" vertical="top" wrapText="1"/>
    </xf>
    <xf numFmtId="184" fontId="7" fillId="0" borderId="12" xfId="33" applyNumberFormat="1" applyFont="1" applyFill="1" applyBorder="1" applyAlignment="1">
      <alignment horizontal="right" vertical="top" wrapText="1"/>
    </xf>
    <xf numFmtId="182" fontId="7" fillId="0" borderId="12" xfId="33" applyNumberFormat="1" applyFont="1" applyFill="1" applyBorder="1" applyAlignment="1">
      <alignment horizontal="right" vertical="top" wrapText="1"/>
    </xf>
    <xf numFmtId="182" fontId="7" fillId="0" borderId="12" xfId="0" applyNumberFormat="1" applyFont="1" applyFill="1" applyBorder="1" applyAlignment="1">
      <alignment vertical="top" wrapText="1"/>
    </xf>
    <xf numFmtId="184" fontId="7" fillId="0" borderId="12" xfId="0" applyNumberFormat="1" applyFont="1" applyFill="1" applyBorder="1" applyAlignment="1">
      <alignment horizontal="right" vertical="top" wrapText="1"/>
    </xf>
    <xf numFmtId="49" fontId="6" fillId="0" borderId="18" xfId="33" applyNumberFormat="1" applyFont="1" applyFill="1" applyBorder="1" applyAlignment="1">
      <alignment horizontal="left" vertical="top" wrapText="1"/>
    </xf>
    <xf numFmtId="49" fontId="6" fillId="0" borderId="18" xfId="33" applyNumberFormat="1" applyFont="1" applyFill="1" applyBorder="1" applyAlignment="1">
      <alignment horizontal="left" vertical="top" wrapText="1" shrinkToFit="1"/>
    </xf>
    <xf numFmtId="0" fontId="6" fillId="0" borderId="18" xfId="0" applyFont="1" applyFill="1" applyBorder="1" applyAlignment="1">
      <alignment vertical="top" wrapText="1"/>
    </xf>
    <xf numFmtId="3" fontId="7" fillId="0" borderId="19" xfId="33" applyNumberFormat="1" applyFont="1" applyFill="1" applyBorder="1" applyAlignment="1">
      <alignment vertical="top" wrapText="1" shrinkToFit="1"/>
    </xf>
    <xf numFmtId="182" fontId="7" fillId="0" borderId="19" xfId="0" applyNumberFormat="1" applyFont="1" applyFill="1" applyBorder="1" applyAlignment="1">
      <alignment vertical="top" wrapText="1"/>
    </xf>
    <xf numFmtId="182" fontId="7" fillId="0" borderId="20" xfId="0" applyNumberFormat="1" applyFont="1" applyFill="1" applyBorder="1" applyAlignment="1">
      <alignment vertical="top" wrapText="1"/>
    </xf>
    <xf numFmtId="3" fontId="9" fillId="0" borderId="10" xfId="0" applyNumberFormat="1" applyFont="1" applyFill="1" applyBorder="1" applyAlignment="1">
      <alignment horizontal="right" vertical="top"/>
    </xf>
    <xf numFmtId="0" fontId="6" fillId="0" borderId="21" xfId="0" applyFont="1" applyFill="1" applyBorder="1" applyAlignment="1">
      <alignment horizontal="left" vertical="top" wrapText="1"/>
    </xf>
    <xf numFmtId="182" fontId="7" fillId="0" borderId="16" xfId="33" applyNumberFormat="1" applyFont="1" applyFill="1" applyBorder="1" applyAlignment="1">
      <alignment horizontal="right" vertical="top" wrapText="1"/>
    </xf>
    <xf numFmtId="182" fontId="7" fillId="0" borderId="16" xfId="0" applyNumberFormat="1" applyFont="1" applyFill="1" applyBorder="1" applyAlignment="1">
      <alignment horizontal="right" vertical="top" wrapText="1"/>
    </xf>
    <xf numFmtId="49" fontId="6" fillId="0" borderId="20" xfId="0" applyNumberFormat="1" applyFont="1" applyFill="1" applyBorder="1" applyAlignment="1">
      <alignment horizontal="left" vertical="top"/>
    </xf>
    <xf numFmtId="182" fontId="6" fillId="0" borderId="12" xfId="0" applyNumberFormat="1" applyFont="1" applyFill="1" applyBorder="1" applyAlignment="1">
      <alignment horizontal="left" vertical="top" wrapText="1"/>
    </xf>
    <xf numFmtId="182" fontId="6" fillId="0" borderId="19" xfId="0" applyNumberFormat="1" applyFont="1" applyFill="1" applyBorder="1" applyAlignment="1">
      <alignment horizontal="left" vertical="top" wrapText="1"/>
    </xf>
    <xf numFmtId="0" fontId="6" fillId="0" borderId="0" xfId="0" applyFont="1" applyFill="1" applyBorder="1" applyAlignment="1">
      <alignment vertical="top" wrapText="1"/>
    </xf>
    <xf numFmtId="182" fontId="7" fillId="0" borderId="19" xfId="33" applyNumberFormat="1" applyFont="1" applyFill="1" applyBorder="1" applyAlignment="1">
      <alignment horizontal="right" vertical="top" wrapText="1"/>
    </xf>
    <xf numFmtId="10" fontId="7" fillId="0" borderId="22" xfId="0" applyNumberFormat="1" applyFont="1" applyFill="1" applyBorder="1" applyAlignment="1">
      <alignment horizontal="right" vertical="top"/>
    </xf>
    <xf numFmtId="182" fontId="7" fillId="0" borderId="0" xfId="0" applyNumberFormat="1" applyFont="1" applyFill="1" applyBorder="1" applyAlignment="1">
      <alignment horizontal="right" vertical="top" wrapText="1"/>
    </xf>
    <xf numFmtId="182" fontId="7" fillId="0" borderId="0" xfId="0" applyNumberFormat="1" applyFont="1" applyFill="1" applyAlignment="1">
      <alignment horizontal="right" vertical="top" wrapText="1"/>
    </xf>
    <xf numFmtId="182" fontId="7" fillId="0" borderId="20" xfId="0" applyNumberFormat="1" applyFont="1" applyFill="1" applyBorder="1" applyAlignment="1">
      <alignment horizontal="right" vertical="top" wrapText="1"/>
    </xf>
    <xf numFmtId="182" fontId="7" fillId="0" borderId="19" xfId="0" applyNumberFormat="1"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10" fontId="7" fillId="0" borderId="13" xfId="40" applyNumberFormat="1" applyFont="1" applyFill="1" applyBorder="1" applyAlignment="1">
      <alignment horizontal="right" vertical="top"/>
    </xf>
    <xf numFmtId="10" fontId="7" fillId="0" borderId="16" xfId="0" applyNumberFormat="1" applyFont="1" applyFill="1" applyBorder="1" applyAlignment="1">
      <alignment horizontal="right" vertical="top"/>
    </xf>
    <xf numFmtId="0" fontId="6" fillId="0" borderId="16" xfId="0" applyFont="1" applyFill="1" applyBorder="1" applyAlignment="1">
      <alignment vertical="top" wrapText="1"/>
    </xf>
    <xf numFmtId="0" fontId="7" fillId="0" borderId="10" xfId="0" applyFont="1" applyFill="1" applyBorder="1" applyAlignment="1">
      <alignment horizontal="left" vertical="top"/>
    </xf>
    <xf numFmtId="182" fontId="7" fillId="0" borderId="16" xfId="0" applyNumberFormat="1" applyFont="1" applyFill="1" applyBorder="1" applyAlignment="1">
      <alignment vertical="top" wrapText="1"/>
    </xf>
    <xf numFmtId="0" fontId="6" fillId="0" borderId="12" xfId="0" applyFont="1" applyFill="1" applyBorder="1" applyAlignment="1">
      <alignment vertical="top" wrapText="1"/>
    </xf>
    <xf numFmtId="182" fontId="6" fillId="0" borderId="12" xfId="0" applyNumberFormat="1" applyFont="1" applyFill="1" applyBorder="1" applyAlignment="1">
      <alignment vertical="top" wrapText="1"/>
    </xf>
    <xf numFmtId="0" fontId="1" fillId="0" borderId="0" xfId="0" applyFont="1" applyFill="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1" fillId="0" borderId="23" xfId="0" applyFont="1" applyFill="1" applyBorder="1" applyAlignment="1">
      <alignmen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16" xfId="0" applyFont="1" applyFill="1" applyBorder="1" applyAlignment="1">
      <alignment vertical="center"/>
    </xf>
    <xf numFmtId="0" fontId="7" fillId="0" borderId="0" xfId="0" applyFont="1" applyFill="1" applyAlignment="1">
      <alignment vertical="center"/>
    </xf>
    <xf numFmtId="0" fontId="7" fillId="0" borderId="20" xfId="0" applyFont="1" applyFill="1" applyBorder="1" applyAlignment="1">
      <alignment vertical="center"/>
    </xf>
    <xf numFmtId="0" fontId="7" fillId="0" borderId="13" xfId="0" applyFont="1" applyFill="1" applyBorder="1" applyAlignment="1">
      <alignment vertical="center"/>
    </xf>
    <xf numFmtId="0" fontId="6" fillId="0" borderId="21" xfId="0" applyFont="1" applyFill="1" applyBorder="1" applyAlignment="1">
      <alignment vertical="top" wrapText="1"/>
    </xf>
    <xf numFmtId="0" fontId="7" fillId="0" borderId="16" xfId="0" applyFont="1" applyFill="1" applyBorder="1" applyAlignment="1">
      <alignment horizontal="right" vertical="top"/>
    </xf>
    <xf numFmtId="0" fontId="7" fillId="0" borderId="13" xfId="0" applyFont="1" applyFill="1" applyBorder="1" applyAlignment="1">
      <alignment horizontal="right" vertical="top"/>
    </xf>
    <xf numFmtId="0" fontId="7" fillId="0" borderId="0" xfId="0" applyFont="1" applyFill="1" applyBorder="1" applyAlignment="1">
      <alignment horizontal="right" vertical="top"/>
    </xf>
    <xf numFmtId="0" fontId="7" fillId="0" borderId="26" xfId="0" applyFont="1" applyFill="1" applyBorder="1" applyAlignment="1">
      <alignment horizontal="right" vertical="top"/>
    </xf>
    <xf numFmtId="0" fontId="7" fillId="0" borderId="20" xfId="0" applyFont="1" applyFill="1" applyBorder="1" applyAlignment="1">
      <alignment horizontal="right" vertical="top"/>
    </xf>
    <xf numFmtId="0" fontId="7" fillId="0" borderId="27" xfId="0" applyFont="1" applyFill="1" applyBorder="1" applyAlignment="1">
      <alignment horizontal="right" vertical="top"/>
    </xf>
    <xf numFmtId="0" fontId="7" fillId="0" borderId="16" xfId="0" applyFont="1" applyFill="1" applyBorder="1" applyAlignment="1">
      <alignment horizontal="left" vertical="top" wrapText="1"/>
    </xf>
    <xf numFmtId="3" fontId="7" fillId="0" borderId="16" xfId="0" applyNumberFormat="1" applyFont="1" applyFill="1" applyBorder="1" applyAlignment="1">
      <alignment horizontal="right" vertical="top"/>
    </xf>
    <xf numFmtId="0" fontId="7" fillId="0" borderId="12" xfId="0" applyFont="1" applyFill="1" applyBorder="1" applyAlignment="1">
      <alignment horizontal="right" vertical="top"/>
    </xf>
    <xf numFmtId="3" fontId="7" fillId="0" borderId="21" xfId="0" applyNumberFormat="1" applyFont="1" applyFill="1" applyBorder="1" applyAlignment="1">
      <alignment horizontal="right" vertical="top"/>
    </xf>
    <xf numFmtId="0" fontId="8" fillId="0" borderId="0" xfId="0" applyFont="1" applyFill="1" applyAlignment="1">
      <alignment horizontal="left" vertical="top"/>
    </xf>
    <xf numFmtId="0" fontId="7" fillId="0" borderId="0" xfId="0" applyFont="1" applyFill="1" applyAlignment="1">
      <alignment horizontal="right" vertical="top"/>
    </xf>
    <xf numFmtId="0" fontId="7" fillId="0" borderId="28" xfId="0" applyFont="1" applyFill="1" applyBorder="1" applyAlignment="1">
      <alignment horizontal="right" vertical="top"/>
    </xf>
    <xf numFmtId="0" fontId="7" fillId="0" borderId="29" xfId="0" applyFont="1" applyFill="1" applyBorder="1" applyAlignment="1">
      <alignment horizontal="right" vertical="top"/>
    </xf>
    <xf numFmtId="0" fontId="7" fillId="0" borderId="19" xfId="0" applyFont="1" applyFill="1" applyBorder="1" applyAlignment="1">
      <alignment horizontal="right" vertical="top"/>
    </xf>
    <xf numFmtId="182" fontId="7" fillId="0" borderId="0" xfId="0" applyNumberFormat="1" applyFont="1" applyFill="1" applyAlignment="1">
      <alignment vertical="top" wrapText="1"/>
    </xf>
    <xf numFmtId="10" fontId="7" fillId="0" borderId="16" xfId="0" applyNumberFormat="1" applyFont="1" applyFill="1" applyBorder="1" applyAlignment="1">
      <alignment vertical="top" wrapText="1"/>
    </xf>
    <xf numFmtId="9" fontId="7" fillId="0" borderId="16" xfId="0" applyNumberFormat="1" applyFont="1" applyFill="1" applyBorder="1" applyAlignment="1">
      <alignment vertical="top" wrapText="1"/>
    </xf>
    <xf numFmtId="0" fontId="7" fillId="0" borderId="13" xfId="0" applyFont="1" applyFill="1" applyBorder="1" applyAlignment="1">
      <alignment horizontal="left" vertical="top"/>
    </xf>
    <xf numFmtId="182" fontId="7" fillId="0" borderId="18" xfId="0" applyNumberFormat="1" applyFont="1" applyFill="1" applyBorder="1" applyAlignment="1">
      <alignment vertical="top" wrapText="1"/>
    </xf>
    <xf numFmtId="3" fontId="7" fillId="0" borderId="12" xfId="0" applyNumberFormat="1" applyFont="1" applyFill="1" applyBorder="1" applyAlignment="1">
      <alignment horizontal="right" vertical="top" wrapText="1"/>
    </xf>
    <xf numFmtId="10" fontId="7" fillId="0" borderId="12" xfId="0" applyNumberFormat="1"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Alignment="1">
      <alignment vertical="top"/>
    </xf>
    <xf numFmtId="182" fontId="7" fillId="0" borderId="0" xfId="33" applyNumberFormat="1" applyFont="1" applyFill="1" applyBorder="1" applyAlignment="1">
      <alignment horizontal="right" vertical="top" wrapText="1"/>
    </xf>
    <xf numFmtId="182" fontId="7" fillId="0" borderId="20" xfId="33" applyNumberFormat="1" applyFont="1" applyFill="1" applyBorder="1" applyAlignment="1">
      <alignment horizontal="right" vertical="top" wrapText="1"/>
    </xf>
    <xf numFmtId="182" fontId="7" fillId="0" borderId="0" xfId="33" applyNumberFormat="1" applyFont="1" applyFill="1" applyAlignment="1">
      <alignment horizontal="right" vertical="top" wrapText="1"/>
    </xf>
    <xf numFmtId="0" fontId="1"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wrapText="1"/>
    </xf>
    <xf numFmtId="0" fontId="7" fillId="0" borderId="30" xfId="0" applyFont="1" applyFill="1" applyBorder="1" applyAlignment="1">
      <alignment vertical="center"/>
    </xf>
    <xf numFmtId="10" fontId="9" fillId="0" borderId="10" xfId="0" applyNumberFormat="1" applyFont="1" applyFill="1" applyBorder="1" applyAlignment="1">
      <alignment horizontal="right" vertical="center"/>
    </xf>
    <xf numFmtId="10" fontId="9" fillId="0" borderId="10" xfId="0" applyNumberFormat="1" applyFont="1" applyFill="1" applyBorder="1" applyAlignment="1">
      <alignment horizontal="right" vertical="top"/>
    </xf>
    <xf numFmtId="10" fontId="9" fillId="0" borderId="10" xfId="40" applyNumberFormat="1" applyFont="1" applyFill="1" applyBorder="1" applyAlignment="1">
      <alignment horizontal="right" vertical="top"/>
    </xf>
    <xf numFmtId="10" fontId="9" fillId="0" borderId="10" xfId="40" applyNumberFormat="1" applyFont="1" applyFill="1" applyBorder="1" applyAlignment="1">
      <alignment horizontal="right" vertical="center"/>
    </xf>
    <xf numFmtId="0" fontId="13" fillId="0" borderId="0" xfId="0" applyFont="1" applyFill="1" applyAlignment="1">
      <alignment vertical="center"/>
    </xf>
    <xf numFmtId="0" fontId="0" fillId="0" borderId="0" xfId="0" applyFont="1" applyFill="1" applyAlignment="1">
      <alignment vertical="center"/>
    </xf>
    <xf numFmtId="10" fontId="9" fillId="0" borderId="10" xfId="0" applyNumberFormat="1" applyFont="1" applyFill="1" applyBorder="1" applyAlignment="1">
      <alignment vertical="top" wrapText="1"/>
    </xf>
    <xf numFmtId="0" fontId="6" fillId="0" borderId="31" xfId="0" applyFont="1" applyFill="1" applyBorder="1" applyAlignment="1">
      <alignment horizontal="center" vertical="center" wrapText="1"/>
    </xf>
    <xf numFmtId="49" fontId="0" fillId="0" borderId="20" xfId="0" applyNumberFormat="1" applyFont="1" applyFill="1" applyBorder="1" applyAlignment="1">
      <alignment horizontal="left" vertical="top" wrapText="1"/>
    </xf>
    <xf numFmtId="49" fontId="6" fillId="0" borderId="20" xfId="0" applyNumberFormat="1" applyFont="1" applyFill="1" applyBorder="1" applyAlignment="1">
      <alignment horizontal="left" vertical="top" wrapText="1"/>
    </xf>
    <xf numFmtId="0" fontId="6" fillId="0" borderId="32" xfId="0" applyFont="1" applyFill="1" applyBorder="1" applyAlignment="1">
      <alignment vertical="top" wrapText="1"/>
    </xf>
    <xf numFmtId="49" fontId="6" fillId="0" borderId="33" xfId="0" applyNumberFormat="1" applyFont="1" applyFill="1" applyBorder="1" applyAlignment="1">
      <alignment horizontal="left" vertical="top"/>
    </xf>
    <xf numFmtId="3" fontId="7" fillId="0" borderId="14" xfId="0" applyNumberFormat="1" applyFont="1" applyFill="1" applyBorder="1" applyAlignment="1">
      <alignment horizontal="right" vertical="top"/>
    </xf>
    <xf numFmtId="0" fontId="7" fillId="0" borderId="33" xfId="0" applyFont="1" applyFill="1" applyBorder="1" applyAlignment="1">
      <alignment horizontal="right" vertical="top"/>
    </xf>
    <xf numFmtId="0" fontId="7" fillId="0" borderId="34" xfId="0" applyFont="1" applyFill="1" applyBorder="1" applyAlignment="1">
      <alignment horizontal="right" vertical="top"/>
    </xf>
    <xf numFmtId="3" fontId="7" fillId="0" borderId="35" xfId="0" applyNumberFormat="1" applyFont="1" applyFill="1" applyBorder="1" applyAlignment="1">
      <alignment horizontal="right" vertical="top"/>
    </xf>
    <xf numFmtId="10" fontId="7" fillId="0" borderId="14" xfId="40" applyNumberFormat="1" applyFont="1" applyFill="1" applyBorder="1" applyAlignment="1">
      <alignment horizontal="right" vertical="top"/>
    </xf>
    <xf numFmtId="49" fontId="6" fillId="0" borderId="36" xfId="0" applyNumberFormat="1" applyFont="1" applyFill="1" applyBorder="1" applyAlignment="1">
      <alignment horizontal="left" vertical="top"/>
    </xf>
    <xf numFmtId="3" fontId="7" fillId="0" borderId="17" xfId="0" applyNumberFormat="1" applyFont="1" applyFill="1" applyBorder="1" applyAlignment="1">
      <alignment horizontal="right" vertical="top"/>
    </xf>
    <xf numFmtId="0" fontId="7" fillId="0" borderId="17" xfId="0" applyFont="1" applyFill="1" applyBorder="1" applyAlignment="1">
      <alignment horizontal="right" vertical="top"/>
    </xf>
    <xf numFmtId="0" fontId="7" fillId="0" borderId="36" xfId="0" applyFont="1" applyFill="1" applyBorder="1" applyAlignment="1">
      <alignment horizontal="right" vertical="top"/>
    </xf>
    <xf numFmtId="0" fontId="7" fillId="0" borderId="15" xfId="0" applyFont="1" applyFill="1" applyBorder="1" applyAlignment="1">
      <alignment horizontal="right" vertical="top"/>
    </xf>
    <xf numFmtId="3" fontId="7" fillId="0" borderId="37" xfId="0" applyNumberFormat="1" applyFont="1" applyFill="1" applyBorder="1" applyAlignment="1">
      <alignment horizontal="right" vertical="top"/>
    </xf>
    <xf numFmtId="10" fontId="7" fillId="0" borderId="17" xfId="40" applyNumberFormat="1" applyFont="1" applyFill="1" applyBorder="1" applyAlignment="1">
      <alignment horizontal="right" vertical="top"/>
    </xf>
    <xf numFmtId="49" fontId="0" fillId="0" borderId="36" xfId="0" applyNumberFormat="1" applyFont="1" applyFill="1" applyBorder="1" applyAlignment="1">
      <alignment horizontal="left" vertical="top" wrapText="1"/>
    </xf>
    <xf numFmtId="3" fontId="9" fillId="0" borderId="22" xfId="0" applyNumberFormat="1" applyFont="1" applyFill="1" applyBorder="1" applyAlignment="1">
      <alignment horizontal="right" vertical="center"/>
    </xf>
    <xf numFmtId="10" fontId="9" fillId="0" borderId="16" xfId="40" applyNumberFormat="1" applyFont="1" applyFill="1" applyBorder="1" applyAlignment="1">
      <alignment horizontal="right" vertical="center"/>
    </xf>
    <xf numFmtId="0" fontId="9" fillId="0" borderId="16" xfId="0" applyFont="1" applyFill="1" applyBorder="1" applyAlignment="1">
      <alignment horizontal="left" vertical="top"/>
    </xf>
    <xf numFmtId="0" fontId="6" fillId="0" borderId="38" xfId="0" applyFont="1" applyFill="1" applyBorder="1" applyAlignment="1">
      <alignment vertical="top" wrapText="1"/>
    </xf>
    <xf numFmtId="49" fontId="0" fillId="0" borderId="33" xfId="0" applyNumberFormat="1" applyFont="1" applyFill="1" applyBorder="1" applyAlignment="1">
      <alignment horizontal="left" vertical="top" wrapText="1"/>
    </xf>
    <xf numFmtId="0" fontId="6" fillId="0" borderId="39" xfId="0" applyFont="1" applyFill="1" applyBorder="1" applyAlignment="1">
      <alignment vertical="top" wrapText="1"/>
    </xf>
    <xf numFmtId="182" fontId="7" fillId="0" borderId="34" xfId="0" applyNumberFormat="1" applyFont="1" applyFill="1" applyBorder="1" applyAlignment="1">
      <alignment horizontal="right" vertical="top" wrapText="1"/>
    </xf>
    <xf numFmtId="49" fontId="6" fillId="0" borderId="33" xfId="0" applyNumberFormat="1" applyFont="1" applyFill="1" applyBorder="1" applyAlignment="1">
      <alignment horizontal="left" vertical="top" wrapText="1"/>
    </xf>
    <xf numFmtId="0" fontId="6" fillId="0" borderId="35" xfId="0" applyFont="1" applyFill="1" applyBorder="1" applyAlignment="1">
      <alignment horizontal="left" vertical="top" wrapText="1"/>
    </xf>
    <xf numFmtId="182" fontId="7" fillId="0" borderId="14" xfId="33" applyNumberFormat="1" applyFont="1" applyFill="1" applyBorder="1" applyAlignment="1">
      <alignment horizontal="right" vertical="top" wrapText="1"/>
    </xf>
    <xf numFmtId="182" fontId="7" fillId="0" borderId="14" xfId="0" applyNumberFormat="1" applyFont="1" applyFill="1" applyBorder="1" applyAlignment="1">
      <alignment horizontal="right" vertical="top" wrapText="1"/>
    </xf>
    <xf numFmtId="49" fontId="6" fillId="0" borderId="36" xfId="0" applyNumberFormat="1" applyFont="1" applyFill="1" applyBorder="1" applyAlignment="1">
      <alignment horizontal="left" vertical="top" wrapText="1"/>
    </xf>
    <xf numFmtId="0" fontId="6" fillId="0" borderId="37" xfId="0" applyFont="1" applyFill="1" applyBorder="1" applyAlignment="1">
      <alignment horizontal="left" vertical="top" wrapText="1"/>
    </xf>
    <xf numFmtId="182" fontId="7" fillId="0" borderId="17" xfId="33" applyNumberFormat="1" applyFont="1" applyFill="1" applyBorder="1" applyAlignment="1">
      <alignment horizontal="right" vertical="top" wrapText="1"/>
    </xf>
    <xf numFmtId="182" fontId="7" fillId="0" borderId="17" xfId="0" applyNumberFormat="1" applyFont="1" applyFill="1" applyBorder="1" applyAlignment="1">
      <alignment horizontal="right" vertical="top" wrapText="1"/>
    </xf>
    <xf numFmtId="3" fontId="7" fillId="0" borderId="40" xfId="33" applyNumberFormat="1" applyFont="1" applyFill="1" applyBorder="1" applyAlignment="1">
      <alignment vertical="top" wrapText="1" shrinkToFit="1"/>
    </xf>
    <xf numFmtId="182" fontId="7" fillId="0" borderId="10" xfId="0" applyNumberFormat="1" applyFont="1" applyFill="1" applyBorder="1" applyAlignment="1">
      <alignment vertical="top" wrapText="1"/>
    </xf>
    <xf numFmtId="182" fontId="7" fillId="0" borderId="23" xfId="0" applyNumberFormat="1" applyFont="1" applyFill="1" applyBorder="1" applyAlignment="1">
      <alignment vertical="top" wrapText="1"/>
    </xf>
    <xf numFmtId="182" fontId="7" fillId="0" borderId="41" xfId="0" applyNumberFormat="1" applyFont="1" applyFill="1" applyBorder="1" applyAlignment="1">
      <alignment vertical="top" wrapText="1"/>
    </xf>
    <xf numFmtId="182" fontId="7" fillId="0" borderId="40" xfId="0" applyNumberFormat="1" applyFont="1" applyFill="1" applyBorder="1" applyAlignment="1">
      <alignment vertical="top" wrapText="1"/>
    </xf>
    <xf numFmtId="10" fontId="7" fillId="0" borderId="10" xfId="0" applyNumberFormat="1" applyFont="1" applyFill="1" applyBorder="1" applyAlignment="1">
      <alignment vertical="top" wrapText="1"/>
    </xf>
    <xf numFmtId="49" fontId="6" fillId="0" borderId="42" xfId="33" applyNumberFormat="1" applyFont="1" applyFill="1" applyBorder="1" applyAlignment="1">
      <alignment horizontal="left" vertical="top" wrapText="1" shrinkToFit="1"/>
    </xf>
    <xf numFmtId="3" fontId="7" fillId="0" borderId="27" xfId="33" applyNumberFormat="1" applyFont="1" applyFill="1" applyBorder="1" applyAlignment="1">
      <alignment vertical="top" wrapText="1" shrinkToFit="1"/>
    </xf>
    <xf numFmtId="182" fontId="7" fillId="0" borderId="13" xfId="0" applyNumberFormat="1" applyFont="1" applyFill="1" applyBorder="1" applyAlignment="1">
      <alignment vertical="top" wrapText="1"/>
    </xf>
    <xf numFmtId="182" fontId="7" fillId="0" borderId="29" xfId="0" applyNumberFormat="1" applyFont="1" applyFill="1" applyBorder="1" applyAlignment="1">
      <alignment vertical="top" wrapText="1"/>
    </xf>
    <xf numFmtId="182" fontId="7" fillId="0" borderId="26" xfId="0" applyNumberFormat="1" applyFont="1" applyFill="1" applyBorder="1" applyAlignment="1">
      <alignment vertical="top" wrapText="1"/>
    </xf>
    <xf numFmtId="182" fontId="7" fillId="0" borderId="27" xfId="0" applyNumberFormat="1" applyFont="1" applyFill="1" applyBorder="1" applyAlignment="1">
      <alignment vertical="top" wrapText="1"/>
    </xf>
    <xf numFmtId="10" fontId="7" fillId="0" borderId="13" xfId="0" applyNumberFormat="1" applyFont="1" applyFill="1" applyBorder="1" applyAlignment="1">
      <alignment vertical="top" wrapText="1"/>
    </xf>
    <xf numFmtId="0" fontId="6" fillId="0" borderId="43" xfId="0" applyFont="1" applyFill="1" applyBorder="1" applyAlignment="1">
      <alignment vertical="top" wrapText="1"/>
    </xf>
    <xf numFmtId="0" fontId="6" fillId="0" borderId="42" xfId="0" applyFont="1" applyFill="1" applyBorder="1" applyAlignment="1">
      <alignment vertical="top" wrapText="1"/>
    </xf>
    <xf numFmtId="0" fontId="6" fillId="0" borderId="44" xfId="0" applyFont="1" applyFill="1" applyBorder="1" applyAlignment="1">
      <alignment vertical="top" wrapText="1"/>
    </xf>
    <xf numFmtId="182" fontId="7" fillId="0" borderId="39" xfId="0" applyNumberFormat="1" applyFont="1" applyFill="1" applyBorder="1" applyAlignment="1">
      <alignment vertical="top" wrapText="1"/>
    </xf>
    <xf numFmtId="182" fontId="7" fillId="0" borderId="44" xfId="0" applyNumberFormat="1" applyFont="1" applyFill="1" applyBorder="1" applyAlignment="1">
      <alignment horizontal="right" vertical="top" wrapText="1"/>
    </xf>
    <xf numFmtId="182" fontId="7" fillId="0" borderId="33" xfId="0" applyNumberFormat="1" applyFont="1" applyFill="1" applyBorder="1" applyAlignment="1">
      <alignment horizontal="right" vertical="top" wrapText="1"/>
    </xf>
    <xf numFmtId="182" fontId="7" fillId="0" borderId="45" xfId="0" applyNumberFormat="1" applyFont="1" applyFill="1" applyBorder="1" applyAlignment="1">
      <alignment horizontal="right" vertical="top" wrapText="1"/>
    </xf>
    <xf numFmtId="0" fontId="6" fillId="0" borderId="46" xfId="0" applyFont="1" applyFill="1" applyBorder="1" applyAlignment="1">
      <alignment vertical="top" wrapText="1"/>
    </xf>
    <xf numFmtId="182" fontId="7" fillId="0" borderId="38" xfId="0" applyNumberFormat="1" applyFont="1" applyFill="1" applyBorder="1" applyAlignment="1">
      <alignment vertical="top" wrapText="1"/>
    </xf>
    <xf numFmtId="182" fontId="7" fillId="0" borderId="46" xfId="0" applyNumberFormat="1" applyFont="1" applyFill="1" applyBorder="1" applyAlignment="1">
      <alignment horizontal="right" vertical="top" wrapText="1"/>
    </xf>
    <xf numFmtId="182" fontId="7" fillId="0" borderId="36" xfId="0" applyNumberFormat="1" applyFont="1" applyFill="1" applyBorder="1" applyAlignment="1">
      <alignment horizontal="right" vertical="top" wrapText="1"/>
    </xf>
    <xf numFmtId="182" fontId="7" fillId="0" borderId="47" xfId="0" applyNumberFormat="1" applyFont="1" applyFill="1" applyBorder="1" applyAlignment="1">
      <alignment horizontal="right" vertical="top" wrapText="1"/>
    </xf>
    <xf numFmtId="182" fontId="6" fillId="0" borderId="15" xfId="0" applyNumberFormat="1" applyFont="1" applyFill="1" applyBorder="1" applyAlignment="1">
      <alignment horizontal="left" vertical="top" wrapText="1"/>
    </xf>
    <xf numFmtId="182" fontId="6" fillId="0" borderId="34" xfId="0" applyNumberFormat="1" applyFont="1" applyFill="1" applyBorder="1" applyAlignment="1">
      <alignment horizontal="left" vertical="top" wrapText="1"/>
    </xf>
    <xf numFmtId="10" fontId="7" fillId="0" borderId="14" xfId="0" applyNumberFormat="1" applyFont="1" applyFill="1" applyBorder="1" applyAlignment="1">
      <alignment horizontal="right" vertical="top"/>
    </xf>
    <xf numFmtId="0" fontId="6" fillId="0" borderId="14" xfId="0" applyFont="1" applyFill="1" applyBorder="1" applyAlignment="1">
      <alignment vertical="top" wrapText="1"/>
    </xf>
    <xf numFmtId="10" fontId="7" fillId="0" borderId="17" xfId="0" applyNumberFormat="1" applyFont="1" applyFill="1" applyBorder="1" applyAlignment="1">
      <alignment horizontal="right" vertical="top"/>
    </xf>
    <xf numFmtId="0" fontId="6" fillId="0" borderId="17" xfId="0" applyFont="1" applyFill="1" applyBorder="1" applyAlignment="1">
      <alignment vertical="top" wrapText="1"/>
    </xf>
    <xf numFmtId="3" fontId="7" fillId="0" borderId="34" xfId="0" applyNumberFormat="1" applyFont="1" applyFill="1" applyBorder="1" applyAlignment="1">
      <alignment horizontal="right" vertical="top" wrapText="1"/>
    </xf>
    <xf numFmtId="10" fontId="7" fillId="0" borderId="34" xfId="0" applyNumberFormat="1" applyFont="1" applyFill="1" applyBorder="1" applyAlignment="1">
      <alignment horizontal="right" vertical="top"/>
    </xf>
    <xf numFmtId="182" fontId="6" fillId="0" borderId="34" xfId="0" applyNumberFormat="1" applyFont="1" applyFill="1" applyBorder="1" applyAlignment="1">
      <alignment vertical="top" wrapText="1"/>
    </xf>
    <xf numFmtId="3" fontId="7" fillId="0" borderId="15" xfId="0" applyNumberFormat="1" applyFont="1" applyFill="1" applyBorder="1" applyAlignment="1">
      <alignment horizontal="right" vertical="top" wrapText="1"/>
    </xf>
    <xf numFmtId="10" fontId="7" fillId="0" borderId="15" xfId="0" applyNumberFormat="1" applyFont="1" applyFill="1" applyBorder="1" applyAlignment="1">
      <alignment horizontal="right" vertical="top"/>
    </xf>
    <xf numFmtId="182" fontId="6" fillId="0" borderId="15" xfId="0" applyNumberFormat="1" applyFont="1" applyFill="1" applyBorder="1" applyAlignment="1">
      <alignment vertical="top" wrapText="1"/>
    </xf>
    <xf numFmtId="10" fontId="9" fillId="0" borderId="16" xfId="0" applyNumberFormat="1" applyFont="1" applyFill="1" applyBorder="1" applyAlignment="1">
      <alignment vertical="top" wrapText="1"/>
    </xf>
    <xf numFmtId="10" fontId="7" fillId="0" borderId="48" xfId="0" applyNumberFormat="1" applyFont="1" applyFill="1" applyBorder="1" applyAlignment="1">
      <alignment vertical="top" wrapText="1"/>
    </xf>
    <xf numFmtId="182" fontId="7" fillId="0" borderId="0" xfId="0" applyNumberFormat="1" applyFont="1" applyFill="1" applyBorder="1" applyAlignment="1">
      <alignment horizontal="right" vertical="top"/>
    </xf>
    <xf numFmtId="182" fontId="7" fillId="0" borderId="44" xfId="0" applyNumberFormat="1" applyFont="1" applyFill="1" applyBorder="1" applyAlignment="1">
      <alignment horizontal="right" vertical="top"/>
    </xf>
    <xf numFmtId="182" fontId="7" fillId="0" borderId="46" xfId="0" applyNumberFormat="1" applyFont="1" applyFill="1" applyBorder="1" applyAlignment="1">
      <alignment horizontal="right" vertical="top"/>
    </xf>
    <xf numFmtId="0" fontId="13" fillId="0" borderId="0" xfId="0" applyFont="1" applyFill="1" applyAlignment="1">
      <alignment vertical="center"/>
    </xf>
    <xf numFmtId="0" fontId="18" fillId="0" borderId="0" xfId="0" applyFont="1" applyFill="1" applyBorder="1" applyAlignment="1">
      <alignment vertical="center"/>
    </xf>
    <xf numFmtId="49" fontId="6" fillId="0" borderId="22" xfId="0" applyNumberFormat="1" applyFont="1" applyFill="1" applyBorder="1" applyAlignment="1">
      <alignment vertical="top" wrapText="1"/>
    </xf>
    <xf numFmtId="3" fontId="7" fillId="0" borderId="16" xfId="0" applyNumberFormat="1" applyFont="1" applyFill="1" applyBorder="1" applyAlignment="1">
      <alignment horizontal="right" vertical="top" wrapText="1"/>
    </xf>
    <xf numFmtId="49" fontId="6" fillId="0" borderId="11" xfId="0" applyNumberFormat="1" applyFont="1" applyFill="1" applyBorder="1" applyAlignment="1">
      <alignment vertical="top" wrapText="1"/>
    </xf>
    <xf numFmtId="0" fontId="6" fillId="0" borderId="49" xfId="0" applyFont="1" applyFill="1" applyBorder="1" applyAlignment="1">
      <alignment vertical="top" wrapText="1"/>
    </xf>
    <xf numFmtId="3" fontId="7"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49" fontId="6" fillId="0" borderId="28" xfId="0" applyNumberFormat="1" applyFont="1" applyFill="1" applyBorder="1" applyAlignment="1">
      <alignment vertical="top" wrapText="1"/>
    </xf>
    <xf numFmtId="3" fontId="7" fillId="0" borderId="13" xfId="0" applyNumberFormat="1" applyFont="1" applyFill="1" applyBorder="1" applyAlignment="1">
      <alignment horizontal="right" vertical="top" wrapText="1"/>
    </xf>
    <xf numFmtId="0" fontId="6" fillId="0" borderId="13"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Alignment="1">
      <alignment vertical="top"/>
    </xf>
    <xf numFmtId="183" fontId="6" fillId="0" borderId="16" xfId="0" applyNumberFormat="1" applyFont="1" applyFill="1" applyBorder="1" applyAlignment="1">
      <alignment horizontal="left" vertical="top" wrapText="1"/>
    </xf>
    <xf numFmtId="183" fontId="6" fillId="0" borderId="14" xfId="0" applyNumberFormat="1" applyFont="1" applyFill="1" applyBorder="1" applyAlignment="1">
      <alignment horizontal="left" vertical="top" wrapText="1"/>
    </xf>
    <xf numFmtId="183" fontId="6" fillId="0" borderId="17" xfId="0" applyNumberFormat="1" applyFont="1" applyFill="1" applyBorder="1" applyAlignment="1">
      <alignment horizontal="left" vertical="top" wrapText="1"/>
    </xf>
    <xf numFmtId="182" fontId="24" fillId="0" borderId="16" xfId="0" applyNumberFormat="1" applyFont="1" applyFill="1" applyBorder="1" applyAlignment="1">
      <alignment horizontal="right" vertical="top" wrapText="1"/>
    </xf>
    <xf numFmtId="9" fontId="7" fillId="0" borderId="16" xfId="0" applyNumberFormat="1" applyFont="1" applyFill="1" applyBorder="1" applyAlignment="1">
      <alignment horizontal="right" vertical="top"/>
    </xf>
    <xf numFmtId="0" fontId="0" fillId="0" borderId="23" xfId="0" applyFont="1" applyFill="1" applyBorder="1" applyAlignment="1">
      <alignment vertical="center"/>
    </xf>
    <xf numFmtId="0" fontId="0" fillId="0" borderId="29" xfId="0" applyFont="1" applyFill="1" applyBorder="1" applyAlignment="1">
      <alignment vertical="center"/>
    </xf>
    <xf numFmtId="185" fontId="6" fillId="0" borderId="16" xfId="0" applyNumberFormat="1" applyFont="1" applyFill="1" applyBorder="1" applyAlignment="1">
      <alignment horizontal="left" vertical="top" wrapText="1"/>
    </xf>
    <xf numFmtId="3" fontId="9" fillId="0" borderId="3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center" vertical="center"/>
    </xf>
    <xf numFmtId="10" fontId="9" fillId="0" borderId="0" xfId="0" applyNumberFormat="1" applyFont="1" applyFill="1" applyBorder="1" applyAlignment="1">
      <alignment horizontal="right" vertical="center"/>
    </xf>
    <xf numFmtId="182" fontId="7" fillId="0" borderId="0" xfId="0" applyNumberFormat="1" applyFont="1" applyFill="1" applyBorder="1" applyAlignment="1">
      <alignment vertical="top" wrapText="1"/>
    </xf>
    <xf numFmtId="49" fontId="6" fillId="0" borderId="43" xfId="33" applyNumberFormat="1" applyFont="1" applyFill="1" applyBorder="1" applyAlignment="1">
      <alignment horizontal="left" vertical="top" wrapText="1"/>
    </xf>
    <xf numFmtId="10" fontId="7" fillId="0" borderId="50" xfId="0" applyNumberFormat="1" applyFont="1" applyFill="1" applyBorder="1" applyAlignment="1">
      <alignment vertical="top" wrapText="1"/>
    </xf>
    <xf numFmtId="10" fontId="7" fillId="0" borderId="51" xfId="0" applyNumberFormat="1" applyFont="1" applyFill="1" applyBorder="1" applyAlignment="1">
      <alignment vertical="top" wrapText="1"/>
    </xf>
    <xf numFmtId="0" fontId="6" fillId="0" borderId="37" xfId="0" applyFont="1" applyFill="1" applyBorder="1" applyAlignment="1">
      <alignment vertical="top" wrapText="1"/>
    </xf>
    <xf numFmtId="182" fontId="7" fillId="0" borderId="17" xfId="0" applyNumberFormat="1" applyFont="1" applyFill="1" applyBorder="1" applyAlignment="1">
      <alignment vertical="top" wrapText="1"/>
    </xf>
    <xf numFmtId="182" fontId="6" fillId="0" borderId="17" xfId="0" applyNumberFormat="1" applyFont="1" applyFill="1" applyBorder="1" applyAlignment="1">
      <alignment horizontal="left" vertical="top" wrapText="1"/>
    </xf>
    <xf numFmtId="0" fontId="13" fillId="0" borderId="0" xfId="0" applyFont="1" applyFill="1" applyAlignment="1">
      <alignment vertical="center" wrapText="1"/>
    </xf>
    <xf numFmtId="0" fontId="10" fillId="0" borderId="22" xfId="0" applyFont="1" applyFill="1" applyBorder="1" applyAlignment="1">
      <alignment vertical="center" wrapText="1"/>
    </xf>
    <xf numFmtId="0" fontId="9" fillId="0" borderId="21" xfId="0" applyFont="1" applyFill="1" applyBorder="1" applyAlignment="1">
      <alignment vertical="center" wrapText="1"/>
    </xf>
    <xf numFmtId="0" fontId="13" fillId="0" borderId="23" xfId="0" applyFont="1" applyFill="1" applyBorder="1" applyAlignment="1">
      <alignment horizontal="right" vertical="center"/>
    </xf>
    <xf numFmtId="0" fontId="17" fillId="0" borderId="0" xfId="0" applyFont="1" applyFill="1" applyAlignment="1">
      <alignment horizontal="center" vertical="center"/>
    </xf>
    <xf numFmtId="0" fontId="0" fillId="0" borderId="0" xfId="0" applyFont="1" applyFill="1" applyAlignment="1">
      <alignment horizontal="center" vertical="center"/>
    </xf>
    <xf numFmtId="0" fontId="16" fillId="0" borderId="0" xfId="0" applyFont="1" applyFill="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8" xfId="0" applyFont="1" applyFill="1" applyBorder="1" applyAlignment="1">
      <alignment vertical="center" wrapText="1"/>
    </xf>
    <xf numFmtId="0" fontId="9" fillId="0" borderId="32" xfId="0" applyFont="1" applyFill="1" applyBorder="1" applyAlignment="1">
      <alignment vertical="center" wrapText="1"/>
    </xf>
    <xf numFmtId="0" fontId="10"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9" fillId="0" borderId="49" xfId="0" applyFont="1" applyFill="1" applyBorder="1" applyAlignment="1">
      <alignment horizontal="center" vertical="top" wrapText="1"/>
    </xf>
    <xf numFmtId="0" fontId="10" fillId="0" borderId="32" xfId="0" applyFont="1" applyFill="1" applyBorder="1" applyAlignment="1">
      <alignment vertical="center" wrapText="1"/>
    </xf>
    <xf numFmtId="0" fontId="10" fillId="0" borderId="26" xfId="0" applyFont="1" applyFill="1" applyBorder="1" applyAlignment="1">
      <alignment vertical="top" wrapText="1"/>
    </xf>
    <xf numFmtId="0" fontId="7" fillId="0" borderId="32" xfId="0" applyFont="1" applyFill="1" applyBorder="1" applyAlignment="1">
      <alignment vertical="top" wrapText="1"/>
    </xf>
    <xf numFmtId="0" fontId="10"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1" fillId="0" borderId="0" xfId="0" applyFont="1" applyFill="1" applyAlignment="1">
      <alignment vertical="top" wrapText="1"/>
    </xf>
    <xf numFmtId="0" fontId="12" fillId="0" borderId="0" xfId="0" applyFont="1" applyFill="1" applyAlignment="1">
      <alignment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9"/>
  <sheetViews>
    <sheetView tabSelected="1" view="pageBreakPreview" zoomScale="89" zoomScaleNormal="85" zoomScaleSheetLayoutView="89" zoomScalePageLayoutView="0" workbookViewId="0" topLeftCell="A1">
      <selection activeCell="A3" sqref="A3:J3"/>
    </sheetView>
  </sheetViews>
  <sheetFormatPr defaultColWidth="8.875" defaultRowHeight="16.5"/>
  <cols>
    <col min="1" max="1" width="4.50390625" style="42" customWidth="1"/>
    <col min="2" max="2" width="18.50390625" style="42" customWidth="1"/>
    <col min="3" max="3" width="14.00390625" style="42" customWidth="1"/>
    <col min="4" max="8" width="12.50390625" style="42" customWidth="1"/>
    <col min="9" max="9" width="7.875" style="42" customWidth="1"/>
    <col min="10" max="10" width="20.25390625" style="42" customWidth="1"/>
    <col min="11" max="16384" width="8.875" style="42" customWidth="1"/>
  </cols>
  <sheetData>
    <row r="1" spans="1:10" ht="21">
      <c r="A1" s="218" t="s">
        <v>29</v>
      </c>
      <c r="B1" s="217"/>
      <c r="C1" s="217"/>
      <c r="D1" s="217"/>
      <c r="E1" s="217"/>
      <c r="F1" s="217"/>
      <c r="G1" s="217"/>
      <c r="H1" s="217"/>
      <c r="I1" s="217"/>
      <c r="J1" s="217"/>
    </row>
    <row r="2" spans="1:10" ht="25.5">
      <c r="A2" s="216" t="s">
        <v>28</v>
      </c>
      <c r="B2" s="217"/>
      <c r="C2" s="217"/>
      <c r="D2" s="217"/>
      <c r="E2" s="217"/>
      <c r="F2" s="217"/>
      <c r="G2" s="217"/>
      <c r="H2" s="217"/>
      <c r="I2" s="217"/>
      <c r="J2" s="217"/>
    </row>
    <row r="3" spans="1:10" ht="19.5">
      <c r="A3" s="221" t="s">
        <v>254</v>
      </c>
      <c r="B3" s="217"/>
      <c r="C3" s="217"/>
      <c r="D3" s="217"/>
      <c r="E3" s="217"/>
      <c r="F3" s="217"/>
      <c r="G3" s="217"/>
      <c r="H3" s="217"/>
      <c r="I3" s="217"/>
      <c r="J3" s="217"/>
    </row>
    <row r="4" spans="1:10" ht="22.5" customHeight="1">
      <c r="A4" s="212" t="s">
        <v>347</v>
      </c>
      <c r="B4" s="222"/>
      <c r="C4" s="222"/>
      <c r="D4" s="222"/>
      <c r="E4" s="222"/>
      <c r="F4" s="222"/>
      <c r="G4" s="222"/>
      <c r="H4" s="222"/>
      <c r="I4" s="222"/>
      <c r="J4" s="222"/>
    </row>
    <row r="5" spans="1:10" ht="22.5" customHeight="1">
      <c r="A5" s="178" t="s">
        <v>348</v>
      </c>
      <c r="B5" s="53"/>
      <c r="C5" s="53"/>
      <c r="D5" s="53"/>
      <c r="E5" s="53"/>
      <c r="F5" s="53"/>
      <c r="G5" s="53"/>
      <c r="H5" s="53"/>
      <c r="I5" s="53"/>
      <c r="J5" s="53"/>
    </row>
    <row r="6" spans="1:10" ht="22.5" customHeight="1">
      <c r="A6" s="178" t="s">
        <v>0</v>
      </c>
      <c r="B6" s="53"/>
      <c r="C6" s="53"/>
      <c r="D6" s="53"/>
      <c r="E6" s="53"/>
      <c r="F6" s="53"/>
      <c r="G6" s="53"/>
      <c r="H6" s="53"/>
      <c r="I6" s="53"/>
      <c r="J6" s="53"/>
    </row>
    <row r="7" spans="1:10" ht="69" customHeight="1">
      <c r="A7" s="212" t="s">
        <v>349</v>
      </c>
      <c r="B7" s="212"/>
      <c r="C7" s="212"/>
      <c r="D7" s="212"/>
      <c r="E7" s="212"/>
      <c r="F7" s="212"/>
      <c r="G7" s="212"/>
      <c r="H7" s="212"/>
      <c r="I7" s="212"/>
      <c r="J7" s="212"/>
    </row>
    <row r="8" spans="1:10" ht="22.5" customHeight="1">
      <c r="A8" s="212" t="s">
        <v>350</v>
      </c>
      <c r="B8" s="212"/>
      <c r="C8" s="212"/>
      <c r="D8" s="212"/>
      <c r="E8" s="212"/>
      <c r="F8" s="212"/>
      <c r="G8" s="212"/>
      <c r="H8" s="212"/>
      <c r="I8" s="212"/>
      <c r="J8" s="212"/>
    </row>
    <row r="9" spans="1:10" ht="25.5" customHeight="1">
      <c r="A9" s="212" t="s">
        <v>351</v>
      </c>
      <c r="B9" s="212"/>
      <c r="C9" s="212"/>
      <c r="D9" s="212"/>
      <c r="E9" s="212"/>
      <c r="F9" s="212"/>
      <c r="G9" s="212"/>
      <c r="H9" s="212"/>
      <c r="I9" s="212"/>
      <c r="J9" s="212"/>
    </row>
    <row r="10" spans="1:10" ht="25.5" customHeight="1">
      <c r="A10" s="178" t="s">
        <v>1</v>
      </c>
      <c r="B10" s="53"/>
      <c r="C10" s="53"/>
      <c r="D10" s="53"/>
      <c r="E10" s="53"/>
      <c r="F10" s="53"/>
      <c r="G10" s="53"/>
      <c r="H10" s="53"/>
      <c r="I10" s="53"/>
      <c r="J10" s="53"/>
    </row>
    <row r="11" spans="1:10" ht="27.75" customHeight="1">
      <c r="A11" s="212" t="s">
        <v>352</v>
      </c>
      <c r="B11" s="212"/>
      <c r="C11" s="212"/>
      <c r="D11" s="212"/>
      <c r="E11" s="212"/>
      <c r="F11" s="212"/>
      <c r="G11" s="212"/>
      <c r="H11" s="212"/>
      <c r="I11" s="212"/>
      <c r="J11" s="212"/>
    </row>
    <row r="12" spans="1:10" ht="25.5" customHeight="1">
      <c r="A12" s="212" t="s">
        <v>353</v>
      </c>
      <c r="B12" s="212"/>
      <c r="C12" s="212"/>
      <c r="D12" s="212"/>
      <c r="E12" s="212"/>
      <c r="F12" s="212"/>
      <c r="G12" s="212"/>
      <c r="H12" s="212"/>
      <c r="I12" s="212"/>
      <c r="J12" s="212"/>
    </row>
    <row r="13" spans="1:10" ht="25.5" customHeight="1">
      <c r="A13" s="179" t="s">
        <v>2</v>
      </c>
      <c r="B13" s="54"/>
      <c r="C13" s="55"/>
      <c r="D13" s="56"/>
      <c r="E13" s="56"/>
      <c r="F13" s="56"/>
      <c r="G13" s="56"/>
      <c r="H13" s="56"/>
      <c r="I13" s="215" t="s">
        <v>3</v>
      </c>
      <c r="J13" s="215"/>
    </row>
    <row r="14" spans="1:11" ht="50.25" customHeight="1">
      <c r="A14" s="219" t="s">
        <v>4</v>
      </c>
      <c r="B14" s="220"/>
      <c r="C14" s="103" t="s">
        <v>10</v>
      </c>
      <c r="D14" s="103" t="s">
        <v>354</v>
      </c>
      <c r="E14" s="57" t="s">
        <v>30</v>
      </c>
      <c r="F14" s="58" t="s">
        <v>31</v>
      </c>
      <c r="G14" s="58" t="s">
        <v>32</v>
      </c>
      <c r="H14" s="103" t="s">
        <v>355</v>
      </c>
      <c r="I14" s="103" t="s">
        <v>356</v>
      </c>
      <c r="J14" s="103" t="s">
        <v>92</v>
      </c>
      <c r="K14" s="43"/>
    </row>
    <row r="15" spans="1:11" ht="30.75" customHeight="1">
      <c r="A15" s="227" t="s">
        <v>99</v>
      </c>
      <c r="B15" s="235"/>
      <c r="C15" s="59"/>
      <c r="D15" s="59"/>
      <c r="E15" s="60"/>
      <c r="F15" s="61"/>
      <c r="G15" s="61"/>
      <c r="H15" s="59"/>
      <c r="I15" s="59"/>
      <c r="J15" s="62"/>
      <c r="K15" s="43"/>
    </row>
    <row r="16" spans="1:11" s="45" customFormat="1" ht="129" customHeight="1">
      <c r="A16" s="180" t="s">
        <v>33</v>
      </c>
      <c r="B16" s="29" t="s">
        <v>93</v>
      </c>
      <c r="C16" s="181">
        <v>6950000</v>
      </c>
      <c r="D16" s="181">
        <v>8363</v>
      </c>
      <c r="E16" s="181">
        <v>902408</v>
      </c>
      <c r="F16" s="181"/>
      <c r="G16" s="181"/>
      <c r="H16" s="181">
        <f aca="true" t="shared" si="0" ref="H16:H21">SUM(D16:G16)</f>
        <v>910771</v>
      </c>
      <c r="I16" s="14">
        <f>H16/C16</f>
        <v>0.13104618705035972</v>
      </c>
      <c r="J16" s="17" t="s">
        <v>255</v>
      </c>
      <c r="K16" s="44"/>
    </row>
    <row r="17" spans="1:11" s="45" customFormat="1" ht="192" customHeight="1">
      <c r="A17" s="180" t="s">
        <v>89</v>
      </c>
      <c r="B17" s="63" t="s">
        <v>94</v>
      </c>
      <c r="C17" s="181">
        <v>16045000</v>
      </c>
      <c r="D17" s="181">
        <v>1385273</v>
      </c>
      <c r="E17" s="181">
        <v>2189995</v>
      </c>
      <c r="F17" s="181"/>
      <c r="G17" s="181"/>
      <c r="H17" s="181">
        <f t="shared" si="0"/>
        <v>3575268</v>
      </c>
      <c r="I17" s="14">
        <f aca="true" t="shared" si="1" ref="I17:I67">H17/C17</f>
        <v>0.2228275475225927</v>
      </c>
      <c r="J17" s="17" t="s">
        <v>256</v>
      </c>
      <c r="K17" s="44"/>
    </row>
    <row r="18" spans="1:11" s="45" customFormat="1" ht="156" customHeight="1">
      <c r="A18" s="180" t="s">
        <v>36</v>
      </c>
      <c r="B18" s="63" t="s">
        <v>95</v>
      </c>
      <c r="C18" s="181">
        <v>65777000</v>
      </c>
      <c r="D18" s="181">
        <v>7936018</v>
      </c>
      <c r="E18" s="181">
        <v>17968670</v>
      </c>
      <c r="F18" s="181"/>
      <c r="G18" s="181"/>
      <c r="H18" s="181">
        <f t="shared" si="0"/>
        <v>25904688</v>
      </c>
      <c r="I18" s="14">
        <f t="shared" si="1"/>
        <v>0.3938259269957584</v>
      </c>
      <c r="J18" s="17" t="s">
        <v>257</v>
      </c>
      <c r="K18" s="44"/>
    </row>
    <row r="19" spans="1:11" s="45" customFormat="1" ht="75" customHeight="1">
      <c r="A19" s="180" t="s">
        <v>38</v>
      </c>
      <c r="B19" s="63" t="s">
        <v>96</v>
      </c>
      <c r="C19" s="181">
        <v>24538000</v>
      </c>
      <c r="D19" s="181">
        <v>5000</v>
      </c>
      <c r="E19" s="181">
        <v>1873251</v>
      </c>
      <c r="F19" s="181"/>
      <c r="G19" s="181"/>
      <c r="H19" s="181">
        <f t="shared" si="0"/>
        <v>1878251</v>
      </c>
      <c r="I19" s="14">
        <f t="shared" si="1"/>
        <v>0.07654458391066916</v>
      </c>
      <c r="J19" s="17" t="s">
        <v>258</v>
      </c>
      <c r="K19" s="44"/>
    </row>
    <row r="20" spans="1:11" s="45" customFormat="1" ht="56.25" customHeight="1">
      <c r="A20" s="182" t="s">
        <v>40</v>
      </c>
      <c r="B20" s="183" t="s">
        <v>97</v>
      </c>
      <c r="C20" s="184">
        <v>100000</v>
      </c>
      <c r="D20" s="184">
        <v>50000</v>
      </c>
      <c r="E20" s="184">
        <v>0</v>
      </c>
      <c r="F20" s="184"/>
      <c r="G20" s="184"/>
      <c r="H20" s="184">
        <f t="shared" si="0"/>
        <v>50000</v>
      </c>
      <c r="I20" s="7">
        <f t="shared" si="1"/>
        <v>0.5</v>
      </c>
      <c r="J20" s="185"/>
      <c r="K20" s="44"/>
    </row>
    <row r="21" spans="1:11" s="45" customFormat="1" ht="132" customHeight="1">
      <c r="A21" s="186" t="s">
        <v>42</v>
      </c>
      <c r="B21" s="106" t="s">
        <v>98</v>
      </c>
      <c r="C21" s="187">
        <v>3883000</v>
      </c>
      <c r="D21" s="187">
        <v>247752</v>
      </c>
      <c r="E21" s="187">
        <v>436411</v>
      </c>
      <c r="F21" s="187"/>
      <c r="G21" s="187"/>
      <c r="H21" s="187">
        <f t="shared" si="0"/>
        <v>684163</v>
      </c>
      <c r="I21" s="46">
        <f t="shared" si="1"/>
        <v>0.17619443729075457</v>
      </c>
      <c r="J21" s="188" t="s">
        <v>265</v>
      </c>
      <c r="K21" s="44"/>
    </row>
    <row r="22" spans="1:11" s="45" customFormat="1" ht="22.5" customHeight="1">
      <c r="A22" s="225" t="s">
        <v>15</v>
      </c>
      <c r="B22" s="226"/>
      <c r="C22" s="3">
        <f aca="true" t="shared" si="2" ref="C22:H22">SUM(C16:C21)</f>
        <v>117293000</v>
      </c>
      <c r="D22" s="3">
        <f t="shared" si="2"/>
        <v>9632406</v>
      </c>
      <c r="E22" s="3">
        <f t="shared" si="2"/>
        <v>23370735</v>
      </c>
      <c r="F22" s="3"/>
      <c r="G22" s="3"/>
      <c r="H22" s="3">
        <f t="shared" si="2"/>
        <v>33003141</v>
      </c>
      <c r="I22" s="99">
        <f t="shared" si="1"/>
        <v>0.281373492024247</v>
      </c>
      <c r="J22" s="10"/>
      <c r="K22" s="44"/>
    </row>
    <row r="23" spans="1:11" s="45" customFormat="1" ht="28.5" customHeight="1">
      <c r="A23" s="213" t="s">
        <v>16</v>
      </c>
      <c r="B23" s="214"/>
      <c r="C23" s="64"/>
      <c r="D23" s="65"/>
      <c r="E23" s="66"/>
      <c r="F23" s="67"/>
      <c r="G23" s="68"/>
      <c r="H23" s="69"/>
      <c r="I23" s="46"/>
      <c r="J23" s="70"/>
      <c r="K23" s="44"/>
    </row>
    <row r="24" spans="1:10" s="74" customFormat="1" ht="69.75" customHeight="1">
      <c r="A24" s="32" t="s">
        <v>33</v>
      </c>
      <c r="B24" s="29" t="s">
        <v>100</v>
      </c>
      <c r="C24" s="71">
        <v>545000</v>
      </c>
      <c r="D24" s="71">
        <v>59359</v>
      </c>
      <c r="E24" s="175">
        <v>89740</v>
      </c>
      <c r="F24" s="68"/>
      <c r="G24" s="72"/>
      <c r="H24" s="73">
        <f>SUM(D24:G24)</f>
        <v>149099</v>
      </c>
      <c r="I24" s="14">
        <f t="shared" si="1"/>
        <v>0.27357614678899084</v>
      </c>
      <c r="J24" s="17" t="s">
        <v>266</v>
      </c>
    </row>
    <row r="25" spans="1:10" s="74" customFormat="1" ht="66.75" customHeight="1">
      <c r="A25" s="32" t="s">
        <v>89</v>
      </c>
      <c r="B25" s="29" t="s">
        <v>101</v>
      </c>
      <c r="C25" s="71">
        <v>80000</v>
      </c>
      <c r="D25" s="64">
        <v>0</v>
      </c>
      <c r="E25" s="175">
        <v>0</v>
      </c>
      <c r="F25" s="68"/>
      <c r="G25" s="72"/>
      <c r="H25" s="73">
        <f aca="true" t="shared" si="3" ref="H25:H35">SUM(D25:G25)</f>
        <v>0</v>
      </c>
      <c r="I25" s="14">
        <f t="shared" si="1"/>
        <v>0</v>
      </c>
      <c r="J25" s="17" t="s">
        <v>267</v>
      </c>
    </row>
    <row r="26" spans="1:10" s="74" customFormat="1" ht="68.25" customHeight="1">
      <c r="A26" s="32" t="s">
        <v>36</v>
      </c>
      <c r="B26" s="29" t="s">
        <v>102</v>
      </c>
      <c r="C26" s="71">
        <v>855000</v>
      </c>
      <c r="D26" s="64">
        <v>0</v>
      </c>
      <c r="E26" s="175">
        <v>0</v>
      </c>
      <c r="F26" s="68"/>
      <c r="G26" s="72"/>
      <c r="H26" s="73">
        <f t="shared" si="3"/>
        <v>0</v>
      </c>
      <c r="I26" s="14">
        <f t="shared" si="1"/>
        <v>0</v>
      </c>
      <c r="J26" s="17" t="s">
        <v>268</v>
      </c>
    </row>
    <row r="27" spans="1:10" s="74" customFormat="1" ht="117" customHeight="1">
      <c r="A27" s="32" t="s">
        <v>38</v>
      </c>
      <c r="B27" s="29" t="s">
        <v>103</v>
      </c>
      <c r="C27" s="71">
        <v>3600000</v>
      </c>
      <c r="D27" s="64">
        <v>0</v>
      </c>
      <c r="E27" s="175">
        <v>0</v>
      </c>
      <c r="F27" s="68"/>
      <c r="G27" s="72"/>
      <c r="H27" s="73">
        <f t="shared" si="3"/>
        <v>0</v>
      </c>
      <c r="I27" s="14">
        <f t="shared" si="1"/>
        <v>0</v>
      </c>
      <c r="J27" s="17" t="s">
        <v>269</v>
      </c>
    </row>
    <row r="28" spans="1:10" s="74" customFormat="1" ht="72.75" customHeight="1">
      <c r="A28" s="32" t="s">
        <v>40</v>
      </c>
      <c r="B28" s="29" t="s">
        <v>104</v>
      </c>
      <c r="C28" s="71">
        <v>4450000</v>
      </c>
      <c r="D28" s="71">
        <v>405535</v>
      </c>
      <c r="E28" s="175">
        <v>846417</v>
      </c>
      <c r="F28" s="68"/>
      <c r="G28" s="72"/>
      <c r="H28" s="73">
        <f t="shared" si="3"/>
        <v>1251952</v>
      </c>
      <c r="I28" s="14">
        <f t="shared" si="1"/>
        <v>0.28133752808988766</v>
      </c>
      <c r="J28" s="17" t="s">
        <v>270</v>
      </c>
    </row>
    <row r="29" spans="1:10" s="74" customFormat="1" ht="78" customHeight="1">
      <c r="A29" s="32" t="s">
        <v>42</v>
      </c>
      <c r="B29" s="29" t="s">
        <v>105</v>
      </c>
      <c r="C29" s="71">
        <v>1780000</v>
      </c>
      <c r="D29" s="64">
        <v>0</v>
      </c>
      <c r="E29" s="175">
        <v>10364</v>
      </c>
      <c r="F29" s="68"/>
      <c r="G29" s="72"/>
      <c r="H29" s="73">
        <f t="shared" si="3"/>
        <v>10364</v>
      </c>
      <c r="I29" s="14">
        <f t="shared" si="1"/>
        <v>0.00582247191011236</v>
      </c>
      <c r="J29" s="17" t="s">
        <v>271</v>
      </c>
    </row>
    <row r="30" spans="1:10" s="74" customFormat="1" ht="63.75" customHeight="1">
      <c r="A30" s="32" t="s">
        <v>44</v>
      </c>
      <c r="B30" s="29" t="s">
        <v>106</v>
      </c>
      <c r="C30" s="71">
        <v>2400000</v>
      </c>
      <c r="D30" s="71">
        <v>263394</v>
      </c>
      <c r="E30" s="175">
        <v>636175</v>
      </c>
      <c r="F30" s="68"/>
      <c r="G30" s="72"/>
      <c r="H30" s="73">
        <f t="shared" si="3"/>
        <v>899569</v>
      </c>
      <c r="I30" s="14">
        <f t="shared" si="1"/>
        <v>0.37482041666666666</v>
      </c>
      <c r="J30" s="17" t="s">
        <v>272</v>
      </c>
    </row>
    <row r="31" spans="1:10" s="74" customFormat="1" ht="50.25" customHeight="1">
      <c r="A31" s="32" t="s">
        <v>46</v>
      </c>
      <c r="B31" s="29" t="s">
        <v>107</v>
      </c>
      <c r="C31" s="71">
        <v>600000</v>
      </c>
      <c r="D31" s="64">
        <v>0</v>
      </c>
      <c r="E31" s="175">
        <v>0</v>
      </c>
      <c r="F31" s="68"/>
      <c r="G31" s="72"/>
      <c r="H31" s="73">
        <f t="shared" si="3"/>
        <v>0</v>
      </c>
      <c r="I31" s="14">
        <f t="shared" si="1"/>
        <v>0</v>
      </c>
      <c r="J31" s="17" t="s">
        <v>273</v>
      </c>
    </row>
    <row r="32" spans="1:10" s="74" customFormat="1" ht="72" customHeight="1">
      <c r="A32" s="32" t="s">
        <v>48</v>
      </c>
      <c r="B32" s="29" t="s">
        <v>108</v>
      </c>
      <c r="C32" s="71">
        <v>150000</v>
      </c>
      <c r="D32" s="64">
        <v>0</v>
      </c>
      <c r="E32" s="175">
        <v>0</v>
      </c>
      <c r="F32" s="68"/>
      <c r="G32" s="72"/>
      <c r="H32" s="73">
        <f t="shared" si="3"/>
        <v>0</v>
      </c>
      <c r="I32" s="14">
        <f t="shared" si="1"/>
        <v>0</v>
      </c>
      <c r="J32" s="17" t="s">
        <v>274</v>
      </c>
    </row>
    <row r="33" spans="1:10" s="74" customFormat="1" ht="58.5" customHeight="1">
      <c r="A33" s="32" t="s">
        <v>50</v>
      </c>
      <c r="B33" s="29" t="s">
        <v>109</v>
      </c>
      <c r="C33" s="71">
        <v>1900000</v>
      </c>
      <c r="D33" s="64">
        <v>0</v>
      </c>
      <c r="E33" s="175">
        <v>50000</v>
      </c>
      <c r="F33" s="68"/>
      <c r="G33" s="72"/>
      <c r="H33" s="73">
        <f t="shared" si="3"/>
        <v>50000</v>
      </c>
      <c r="I33" s="14">
        <f t="shared" si="1"/>
        <v>0.02631578947368421</v>
      </c>
      <c r="J33" s="17" t="s">
        <v>275</v>
      </c>
    </row>
    <row r="34" spans="1:10" s="74" customFormat="1" ht="81" customHeight="1">
      <c r="A34" s="107" t="s">
        <v>52</v>
      </c>
      <c r="B34" s="129" t="s">
        <v>110</v>
      </c>
      <c r="C34" s="108">
        <v>2160000</v>
      </c>
      <c r="D34" s="108">
        <v>36000</v>
      </c>
      <c r="E34" s="176">
        <v>233200</v>
      </c>
      <c r="F34" s="109"/>
      <c r="G34" s="110"/>
      <c r="H34" s="111">
        <f t="shared" si="3"/>
        <v>269200</v>
      </c>
      <c r="I34" s="112">
        <f t="shared" si="1"/>
        <v>0.12462962962962963</v>
      </c>
      <c r="J34" s="12" t="s">
        <v>276</v>
      </c>
    </row>
    <row r="35" spans="1:10" s="74" customFormat="1" ht="48.75" customHeight="1">
      <c r="A35" s="113" t="s">
        <v>54</v>
      </c>
      <c r="B35" s="133" t="s">
        <v>111</v>
      </c>
      <c r="C35" s="114">
        <v>1630000</v>
      </c>
      <c r="D35" s="115">
        <v>0</v>
      </c>
      <c r="E35" s="177">
        <v>0</v>
      </c>
      <c r="F35" s="116"/>
      <c r="G35" s="117"/>
      <c r="H35" s="118">
        <f t="shared" si="3"/>
        <v>0</v>
      </c>
      <c r="I35" s="119">
        <f t="shared" si="1"/>
        <v>0</v>
      </c>
      <c r="J35" s="15" t="s">
        <v>277</v>
      </c>
    </row>
    <row r="36" spans="1:11" s="190" customFormat="1" ht="27" customHeight="1">
      <c r="A36" s="238" t="s">
        <v>14</v>
      </c>
      <c r="B36" s="239"/>
      <c r="C36" s="121">
        <f aca="true" t="shared" si="4" ref="C36:H36">SUM(C24:C35)</f>
        <v>20150000</v>
      </c>
      <c r="D36" s="121">
        <f t="shared" si="4"/>
        <v>764288</v>
      </c>
      <c r="E36" s="121">
        <f t="shared" si="4"/>
        <v>1865896</v>
      </c>
      <c r="F36" s="121"/>
      <c r="G36" s="121"/>
      <c r="H36" s="121">
        <f t="shared" si="4"/>
        <v>2630184</v>
      </c>
      <c r="I36" s="122">
        <f t="shared" si="1"/>
        <v>0.13053022332506203</v>
      </c>
      <c r="J36" s="123"/>
      <c r="K36" s="189"/>
    </row>
    <row r="37" spans="1:11" ht="24" customHeight="1">
      <c r="A37" s="227" t="s">
        <v>17</v>
      </c>
      <c r="B37" s="228"/>
      <c r="C37" s="76"/>
      <c r="D37" s="65"/>
      <c r="E37" s="65"/>
      <c r="F37" s="77"/>
      <c r="G37" s="67"/>
      <c r="H37" s="69"/>
      <c r="I37" s="9"/>
      <c r="J37" s="82"/>
      <c r="K37" s="43"/>
    </row>
    <row r="38" spans="1:11" s="6" customFormat="1" ht="43.5" customHeight="1">
      <c r="A38" s="104" t="s">
        <v>33</v>
      </c>
      <c r="B38" s="24" t="s">
        <v>112</v>
      </c>
      <c r="C38" s="16">
        <v>80000</v>
      </c>
      <c r="D38" s="16">
        <v>13154</v>
      </c>
      <c r="E38" s="16">
        <v>47382</v>
      </c>
      <c r="F38" s="16"/>
      <c r="G38" s="16"/>
      <c r="H38" s="16">
        <f>SUM(D38:G38)</f>
        <v>60536</v>
      </c>
      <c r="I38" s="14">
        <f t="shared" si="1"/>
        <v>0.7567</v>
      </c>
      <c r="J38" s="17"/>
      <c r="K38" s="5"/>
    </row>
    <row r="39" spans="1:11" s="6" customFormat="1" ht="127.5" customHeight="1">
      <c r="A39" s="104" t="s">
        <v>89</v>
      </c>
      <c r="B39" s="24" t="s">
        <v>113</v>
      </c>
      <c r="C39" s="16">
        <v>450000</v>
      </c>
      <c r="D39" s="16">
        <v>107500</v>
      </c>
      <c r="E39" s="16">
        <v>6356</v>
      </c>
      <c r="F39" s="16"/>
      <c r="G39" s="16"/>
      <c r="H39" s="16">
        <f aca="true" t="shared" si="5" ref="H39:H66">SUM(D39:G39)</f>
        <v>113856</v>
      </c>
      <c r="I39" s="14">
        <f t="shared" si="1"/>
        <v>0.2530133333333333</v>
      </c>
      <c r="J39" s="17" t="s">
        <v>278</v>
      </c>
      <c r="K39" s="5"/>
    </row>
    <row r="40" spans="1:11" s="6" customFormat="1" ht="47.25" customHeight="1">
      <c r="A40" s="104" t="s">
        <v>36</v>
      </c>
      <c r="B40" s="24" t="s">
        <v>114</v>
      </c>
      <c r="C40" s="16">
        <v>150000</v>
      </c>
      <c r="D40" s="16">
        <v>0</v>
      </c>
      <c r="E40" s="16">
        <v>104350</v>
      </c>
      <c r="F40" s="16"/>
      <c r="G40" s="16"/>
      <c r="H40" s="16">
        <f t="shared" si="5"/>
        <v>104350</v>
      </c>
      <c r="I40" s="14">
        <f t="shared" si="1"/>
        <v>0.6956666666666667</v>
      </c>
      <c r="J40" s="17"/>
      <c r="K40" s="5"/>
    </row>
    <row r="41" spans="1:11" s="6" customFormat="1" ht="60" customHeight="1">
      <c r="A41" s="104" t="s">
        <v>38</v>
      </c>
      <c r="B41" s="24" t="s">
        <v>115</v>
      </c>
      <c r="C41" s="16">
        <v>11040000</v>
      </c>
      <c r="D41" s="16">
        <v>1365640</v>
      </c>
      <c r="E41" s="16">
        <v>2369080</v>
      </c>
      <c r="F41" s="16"/>
      <c r="G41" s="16"/>
      <c r="H41" s="16">
        <f t="shared" si="5"/>
        <v>3734720</v>
      </c>
      <c r="I41" s="14">
        <f t="shared" si="1"/>
        <v>0.3382898550724638</v>
      </c>
      <c r="J41" s="17" t="s">
        <v>279</v>
      </c>
      <c r="K41" s="5"/>
    </row>
    <row r="42" spans="1:11" s="6" customFormat="1" ht="60" customHeight="1">
      <c r="A42" s="104" t="s">
        <v>40</v>
      </c>
      <c r="B42" s="24" t="s">
        <v>116</v>
      </c>
      <c r="C42" s="16">
        <v>3000000</v>
      </c>
      <c r="D42" s="16">
        <v>315</v>
      </c>
      <c r="E42" s="16">
        <v>0</v>
      </c>
      <c r="F42" s="16"/>
      <c r="G42" s="16"/>
      <c r="H42" s="16">
        <f t="shared" si="5"/>
        <v>315</v>
      </c>
      <c r="I42" s="14">
        <f t="shared" si="1"/>
        <v>0.000105</v>
      </c>
      <c r="J42" s="17" t="s">
        <v>280</v>
      </c>
      <c r="K42" s="5"/>
    </row>
    <row r="43" spans="1:11" s="6" customFormat="1" ht="57.75" customHeight="1">
      <c r="A43" s="104" t="s">
        <v>42</v>
      </c>
      <c r="B43" s="24" t="s">
        <v>117</v>
      </c>
      <c r="C43" s="16">
        <v>80000</v>
      </c>
      <c r="D43" s="16">
        <v>11000</v>
      </c>
      <c r="E43" s="16">
        <v>9000</v>
      </c>
      <c r="F43" s="16"/>
      <c r="G43" s="16"/>
      <c r="H43" s="16">
        <f t="shared" si="5"/>
        <v>20000</v>
      </c>
      <c r="I43" s="14">
        <f t="shared" si="1"/>
        <v>0.25</v>
      </c>
      <c r="J43" s="17" t="s">
        <v>281</v>
      </c>
      <c r="K43" s="5"/>
    </row>
    <row r="44" spans="1:11" s="6" customFormat="1" ht="64.5" customHeight="1">
      <c r="A44" s="104" t="s">
        <v>44</v>
      </c>
      <c r="B44" s="24" t="s">
        <v>118</v>
      </c>
      <c r="C44" s="16">
        <v>700000</v>
      </c>
      <c r="D44" s="16">
        <v>0</v>
      </c>
      <c r="E44" s="16">
        <v>135000</v>
      </c>
      <c r="F44" s="16"/>
      <c r="G44" s="16"/>
      <c r="H44" s="16">
        <f t="shared" si="5"/>
        <v>135000</v>
      </c>
      <c r="I44" s="14">
        <f t="shared" si="1"/>
        <v>0.19285714285714287</v>
      </c>
      <c r="J44" s="17" t="s">
        <v>282</v>
      </c>
      <c r="K44" s="5"/>
    </row>
    <row r="45" spans="1:11" s="6" customFormat="1" ht="45.75" customHeight="1">
      <c r="A45" s="104" t="s">
        <v>46</v>
      </c>
      <c r="B45" s="24" t="s">
        <v>119</v>
      </c>
      <c r="C45" s="16">
        <v>2500000</v>
      </c>
      <c r="D45" s="16">
        <v>0</v>
      </c>
      <c r="E45" s="16">
        <v>401344</v>
      </c>
      <c r="F45" s="16"/>
      <c r="G45" s="16"/>
      <c r="H45" s="16">
        <f t="shared" si="5"/>
        <v>401344</v>
      </c>
      <c r="I45" s="14">
        <f t="shared" si="1"/>
        <v>0.1605376</v>
      </c>
      <c r="J45" s="17" t="s">
        <v>278</v>
      </c>
      <c r="K45" s="5"/>
    </row>
    <row r="46" spans="1:11" s="6" customFormat="1" ht="96" customHeight="1">
      <c r="A46" s="104" t="s">
        <v>48</v>
      </c>
      <c r="B46" s="24" t="s">
        <v>120</v>
      </c>
      <c r="C46" s="16">
        <v>1000000</v>
      </c>
      <c r="D46" s="16">
        <v>0</v>
      </c>
      <c r="E46" s="16">
        <v>126000</v>
      </c>
      <c r="F46" s="16"/>
      <c r="G46" s="16"/>
      <c r="H46" s="16">
        <f t="shared" si="5"/>
        <v>126000</v>
      </c>
      <c r="I46" s="14">
        <f t="shared" si="1"/>
        <v>0.126</v>
      </c>
      <c r="J46" s="17" t="s">
        <v>278</v>
      </c>
      <c r="K46" s="5"/>
    </row>
    <row r="47" spans="1:11" s="6" customFormat="1" ht="49.5" customHeight="1">
      <c r="A47" s="104" t="s">
        <v>50</v>
      </c>
      <c r="B47" s="24" t="s">
        <v>121</v>
      </c>
      <c r="C47" s="16">
        <v>2500000</v>
      </c>
      <c r="D47" s="16">
        <v>0</v>
      </c>
      <c r="E47" s="16">
        <v>0</v>
      </c>
      <c r="F47" s="16"/>
      <c r="G47" s="16"/>
      <c r="H47" s="16">
        <f t="shared" si="5"/>
        <v>0</v>
      </c>
      <c r="I47" s="14">
        <f t="shared" si="1"/>
        <v>0</v>
      </c>
      <c r="J47" s="17" t="s">
        <v>278</v>
      </c>
      <c r="K47" s="5"/>
    </row>
    <row r="48" spans="1:11" s="6" customFormat="1" ht="78" customHeight="1">
      <c r="A48" s="104" t="s">
        <v>52</v>
      </c>
      <c r="B48" s="24" t="s">
        <v>122</v>
      </c>
      <c r="C48" s="16">
        <v>1060000</v>
      </c>
      <c r="D48" s="16">
        <v>9150</v>
      </c>
      <c r="E48" s="16">
        <v>12087</v>
      </c>
      <c r="F48" s="16"/>
      <c r="G48" s="16"/>
      <c r="H48" s="16">
        <f t="shared" si="5"/>
        <v>21237</v>
      </c>
      <c r="I48" s="14">
        <f t="shared" si="1"/>
        <v>0.02003490566037736</v>
      </c>
      <c r="J48" s="17" t="s">
        <v>278</v>
      </c>
      <c r="K48" s="5"/>
    </row>
    <row r="49" spans="1:11" s="6" customFormat="1" ht="56.25" customHeight="1">
      <c r="A49" s="125" t="s">
        <v>54</v>
      </c>
      <c r="B49" s="126" t="s">
        <v>123</v>
      </c>
      <c r="C49" s="127">
        <v>4000000</v>
      </c>
      <c r="D49" s="127">
        <v>0</v>
      </c>
      <c r="E49" s="127">
        <v>0</v>
      </c>
      <c r="F49" s="127"/>
      <c r="G49" s="127"/>
      <c r="H49" s="127">
        <v>0</v>
      </c>
      <c r="I49" s="112">
        <f t="shared" si="1"/>
        <v>0</v>
      </c>
      <c r="J49" s="12" t="s">
        <v>278</v>
      </c>
      <c r="K49" s="5"/>
    </row>
    <row r="50" spans="1:11" s="6" customFormat="1" ht="123" customHeight="1">
      <c r="A50" s="120" t="s">
        <v>56</v>
      </c>
      <c r="B50" s="124" t="s">
        <v>124</v>
      </c>
      <c r="C50" s="13">
        <v>45000</v>
      </c>
      <c r="D50" s="13">
        <v>0</v>
      </c>
      <c r="E50" s="13">
        <v>0</v>
      </c>
      <c r="F50" s="13"/>
      <c r="G50" s="13"/>
      <c r="H50" s="13">
        <f t="shared" si="5"/>
        <v>0</v>
      </c>
      <c r="I50" s="119">
        <f t="shared" si="1"/>
        <v>0</v>
      </c>
      <c r="J50" s="15" t="s">
        <v>278</v>
      </c>
      <c r="K50" s="5"/>
    </row>
    <row r="51" spans="1:11" s="6" customFormat="1" ht="73.5" customHeight="1">
      <c r="A51" s="104" t="s">
        <v>90</v>
      </c>
      <c r="B51" s="24" t="s">
        <v>125</v>
      </c>
      <c r="C51" s="16">
        <v>200000</v>
      </c>
      <c r="D51" s="16">
        <v>12000</v>
      </c>
      <c r="E51" s="16">
        <v>34000</v>
      </c>
      <c r="F51" s="16"/>
      <c r="G51" s="16"/>
      <c r="H51" s="16">
        <f t="shared" si="5"/>
        <v>46000</v>
      </c>
      <c r="I51" s="14">
        <f t="shared" si="1"/>
        <v>0.23</v>
      </c>
      <c r="J51" s="17" t="s">
        <v>278</v>
      </c>
      <c r="K51" s="5"/>
    </row>
    <row r="52" spans="1:11" s="6" customFormat="1" ht="71.25" customHeight="1">
      <c r="A52" s="104" t="s">
        <v>60</v>
      </c>
      <c r="B52" s="24" t="s">
        <v>126</v>
      </c>
      <c r="C52" s="16">
        <v>180000</v>
      </c>
      <c r="D52" s="16">
        <v>10000</v>
      </c>
      <c r="E52" s="16">
        <v>24000</v>
      </c>
      <c r="F52" s="16"/>
      <c r="G52" s="16"/>
      <c r="H52" s="16">
        <f t="shared" si="5"/>
        <v>34000</v>
      </c>
      <c r="I52" s="14">
        <f t="shared" si="1"/>
        <v>0.18888888888888888</v>
      </c>
      <c r="J52" s="17" t="s">
        <v>278</v>
      </c>
      <c r="K52" s="5"/>
    </row>
    <row r="53" spans="1:11" s="6" customFormat="1" ht="60" customHeight="1">
      <c r="A53" s="104" t="s">
        <v>62</v>
      </c>
      <c r="B53" s="24" t="s">
        <v>127</v>
      </c>
      <c r="C53" s="16">
        <v>8000000</v>
      </c>
      <c r="D53" s="16">
        <v>0</v>
      </c>
      <c r="E53" s="16">
        <v>130000</v>
      </c>
      <c r="F53" s="16"/>
      <c r="G53" s="16"/>
      <c r="H53" s="16">
        <f t="shared" si="5"/>
        <v>130000</v>
      </c>
      <c r="I53" s="14">
        <f t="shared" si="1"/>
        <v>0.01625</v>
      </c>
      <c r="J53" s="17" t="s">
        <v>278</v>
      </c>
      <c r="K53" s="5"/>
    </row>
    <row r="54" spans="1:11" s="6" customFormat="1" ht="44.25" customHeight="1">
      <c r="A54" s="104" t="s">
        <v>64</v>
      </c>
      <c r="B54" s="24" t="s">
        <v>128</v>
      </c>
      <c r="C54" s="16">
        <v>830000</v>
      </c>
      <c r="D54" s="16">
        <v>0</v>
      </c>
      <c r="E54" s="16">
        <v>0</v>
      </c>
      <c r="F54" s="16"/>
      <c r="G54" s="16"/>
      <c r="H54" s="16">
        <f t="shared" si="5"/>
        <v>0</v>
      </c>
      <c r="I54" s="14">
        <f t="shared" si="1"/>
        <v>0</v>
      </c>
      <c r="J54" s="17" t="s">
        <v>283</v>
      </c>
      <c r="K54" s="5"/>
    </row>
    <row r="55" spans="1:11" s="6" customFormat="1" ht="92.25" customHeight="1">
      <c r="A55" s="104" t="s">
        <v>66</v>
      </c>
      <c r="B55" s="24" t="s">
        <v>252</v>
      </c>
      <c r="C55" s="16">
        <v>10908000</v>
      </c>
      <c r="D55" s="16">
        <v>0</v>
      </c>
      <c r="E55" s="16">
        <v>0</v>
      </c>
      <c r="F55" s="16"/>
      <c r="G55" s="16"/>
      <c r="H55" s="16">
        <f t="shared" si="5"/>
        <v>0</v>
      </c>
      <c r="I55" s="14">
        <f t="shared" si="1"/>
        <v>0</v>
      </c>
      <c r="J55" s="17" t="s">
        <v>278</v>
      </c>
      <c r="K55" s="5"/>
    </row>
    <row r="56" spans="1:11" s="6" customFormat="1" ht="55.5" customHeight="1">
      <c r="A56" s="104" t="s">
        <v>68</v>
      </c>
      <c r="B56" s="24" t="s">
        <v>129</v>
      </c>
      <c r="C56" s="16">
        <v>3160000</v>
      </c>
      <c r="D56" s="16">
        <v>0</v>
      </c>
      <c r="E56" s="16">
        <v>0</v>
      </c>
      <c r="F56" s="16"/>
      <c r="G56" s="16"/>
      <c r="H56" s="16">
        <f t="shared" si="5"/>
        <v>0</v>
      </c>
      <c r="I56" s="14">
        <f t="shared" si="1"/>
        <v>0</v>
      </c>
      <c r="J56" s="17" t="s">
        <v>278</v>
      </c>
      <c r="K56" s="5"/>
    </row>
    <row r="57" spans="1:11" s="6" customFormat="1" ht="76.5" customHeight="1">
      <c r="A57" s="104" t="s">
        <v>70</v>
      </c>
      <c r="B57" s="24" t="s">
        <v>130</v>
      </c>
      <c r="C57" s="16">
        <v>4000000</v>
      </c>
      <c r="D57" s="16">
        <v>0</v>
      </c>
      <c r="E57" s="16">
        <v>684700</v>
      </c>
      <c r="F57" s="16"/>
      <c r="G57" s="16"/>
      <c r="H57" s="16">
        <f t="shared" si="5"/>
        <v>684700</v>
      </c>
      <c r="I57" s="14">
        <f t="shared" si="1"/>
        <v>0.171175</v>
      </c>
      <c r="J57" s="17" t="s">
        <v>278</v>
      </c>
      <c r="K57" s="5"/>
    </row>
    <row r="58" spans="1:11" s="6" customFormat="1" ht="72.75" customHeight="1">
      <c r="A58" s="104" t="s">
        <v>72</v>
      </c>
      <c r="B58" s="24" t="s">
        <v>253</v>
      </c>
      <c r="C58" s="16">
        <v>500000</v>
      </c>
      <c r="D58" s="16">
        <v>0</v>
      </c>
      <c r="E58" s="16">
        <v>0</v>
      </c>
      <c r="F58" s="16"/>
      <c r="G58" s="16"/>
      <c r="H58" s="16">
        <f t="shared" si="5"/>
        <v>0</v>
      </c>
      <c r="I58" s="14">
        <f t="shared" si="1"/>
        <v>0</v>
      </c>
      <c r="J58" s="17" t="s">
        <v>278</v>
      </c>
      <c r="K58" s="5"/>
    </row>
    <row r="59" spans="1:11" s="6" customFormat="1" ht="60" customHeight="1">
      <c r="A59" s="104" t="s">
        <v>74</v>
      </c>
      <c r="B59" s="24" t="s">
        <v>131</v>
      </c>
      <c r="C59" s="16">
        <v>13440000</v>
      </c>
      <c r="D59" s="16">
        <v>0</v>
      </c>
      <c r="E59" s="16">
        <v>456000</v>
      </c>
      <c r="F59" s="16"/>
      <c r="G59" s="16"/>
      <c r="H59" s="16">
        <f t="shared" si="5"/>
        <v>456000</v>
      </c>
      <c r="I59" s="14">
        <f t="shared" si="1"/>
        <v>0.033928571428571426</v>
      </c>
      <c r="J59" s="17" t="s">
        <v>278</v>
      </c>
      <c r="K59" s="5"/>
    </row>
    <row r="60" spans="1:11" s="6" customFormat="1" ht="60" customHeight="1">
      <c r="A60" s="104" t="s">
        <v>76</v>
      </c>
      <c r="B60" s="24" t="s">
        <v>132</v>
      </c>
      <c r="C60" s="16">
        <v>8500000</v>
      </c>
      <c r="D60" s="16">
        <v>2135750</v>
      </c>
      <c r="E60" s="16">
        <v>2393550</v>
      </c>
      <c r="F60" s="16"/>
      <c r="G60" s="16"/>
      <c r="H60" s="16">
        <f t="shared" si="5"/>
        <v>4529300</v>
      </c>
      <c r="I60" s="14">
        <f t="shared" si="1"/>
        <v>0.5328588235294117</v>
      </c>
      <c r="J60" s="17"/>
      <c r="K60" s="5"/>
    </row>
    <row r="61" spans="1:11" s="6" customFormat="1" ht="60" customHeight="1">
      <c r="A61" s="104" t="s">
        <v>78</v>
      </c>
      <c r="B61" s="24" t="s">
        <v>133</v>
      </c>
      <c r="C61" s="16">
        <v>190000000</v>
      </c>
      <c r="D61" s="16">
        <v>9853629</v>
      </c>
      <c r="E61" s="16">
        <v>27600296</v>
      </c>
      <c r="F61" s="16"/>
      <c r="G61" s="16"/>
      <c r="H61" s="16">
        <f t="shared" si="5"/>
        <v>37453925</v>
      </c>
      <c r="I61" s="14">
        <f t="shared" si="1"/>
        <v>0.19712592105263158</v>
      </c>
      <c r="J61" s="17" t="s">
        <v>278</v>
      </c>
      <c r="K61" s="5"/>
    </row>
    <row r="62" spans="1:11" s="6" customFormat="1" ht="54.75" customHeight="1">
      <c r="A62" s="104" t="s">
        <v>80</v>
      </c>
      <c r="B62" s="24" t="s">
        <v>134</v>
      </c>
      <c r="C62" s="16">
        <v>350000</v>
      </c>
      <c r="D62" s="16">
        <v>0</v>
      </c>
      <c r="E62" s="16">
        <v>0</v>
      </c>
      <c r="F62" s="16"/>
      <c r="G62" s="16"/>
      <c r="H62" s="16">
        <f t="shared" si="5"/>
        <v>0</v>
      </c>
      <c r="I62" s="14">
        <f t="shared" si="1"/>
        <v>0</v>
      </c>
      <c r="J62" s="17" t="s">
        <v>278</v>
      </c>
      <c r="K62" s="5"/>
    </row>
    <row r="63" spans="1:11" s="6" customFormat="1" ht="92.25" customHeight="1">
      <c r="A63" s="125" t="s">
        <v>82</v>
      </c>
      <c r="B63" s="126" t="s">
        <v>135</v>
      </c>
      <c r="C63" s="127">
        <v>150000</v>
      </c>
      <c r="D63" s="127">
        <v>13876</v>
      </c>
      <c r="E63" s="127">
        <v>65862</v>
      </c>
      <c r="F63" s="127"/>
      <c r="G63" s="127"/>
      <c r="H63" s="127">
        <f t="shared" si="5"/>
        <v>79738</v>
      </c>
      <c r="I63" s="112">
        <f t="shared" si="1"/>
        <v>0.5315866666666667</v>
      </c>
      <c r="J63" s="12"/>
      <c r="K63" s="5"/>
    </row>
    <row r="64" spans="1:11" s="6" customFormat="1" ht="97.5" customHeight="1">
      <c r="A64" s="120" t="s">
        <v>84</v>
      </c>
      <c r="B64" s="124" t="s">
        <v>136</v>
      </c>
      <c r="C64" s="13">
        <v>150000</v>
      </c>
      <c r="D64" s="13">
        <v>4719</v>
      </c>
      <c r="E64" s="13">
        <v>1043</v>
      </c>
      <c r="F64" s="13"/>
      <c r="G64" s="13"/>
      <c r="H64" s="13">
        <f t="shared" si="5"/>
        <v>5762</v>
      </c>
      <c r="I64" s="119">
        <f t="shared" si="1"/>
        <v>0.038413333333333334</v>
      </c>
      <c r="J64" s="15" t="s">
        <v>278</v>
      </c>
      <c r="K64" s="5"/>
    </row>
    <row r="65" spans="1:11" s="6" customFormat="1" ht="135" customHeight="1">
      <c r="A65" s="104" t="s">
        <v>86</v>
      </c>
      <c r="B65" s="24" t="s">
        <v>137</v>
      </c>
      <c r="C65" s="8">
        <v>827200</v>
      </c>
      <c r="D65" s="18">
        <v>0</v>
      </c>
      <c r="E65" s="19">
        <v>422293</v>
      </c>
      <c r="F65" s="20"/>
      <c r="G65" s="21"/>
      <c r="H65" s="16">
        <f t="shared" si="5"/>
        <v>422293</v>
      </c>
      <c r="I65" s="14">
        <f t="shared" si="1"/>
        <v>0.5105089458413926</v>
      </c>
      <c r="J65" s="17"/>
      <c r="K65" s="5"/>
    </row>
    <row r="66" spans="1:11" s="6" customFormat="1" ht="65.25" customHeight="1">
      <c r="A66" s="104" t="s">
        <v>91</v>
      </c>
      <c r="B66" s="24" t="s">
        <v>138</v>
      </c>
      <c r="C66" s="8">
        <v>8414880</v>
      </c>
      <c r="D66" s="18">
        <v>19413</v>
      </c>
      <c r="E66" s="19">
        <v>4418230</v>
      </c>
      <c r="F66" s="20"/>
      <c r="G66" s="21"/>
      <c r="H66" s="16">
        <f t="shared" si="5"/>
        <v>4437643</v>
      </c>
      <c r="I66" s="14">
        <f t="shared" si="1"/>
        <v>0.527356658680813</v>
      </c>
      <c r="J66" s="17"/>
      <c r="K66" s="5"/>
    </row>
    <row r="67" spans="1:11" ht="22.5" customHeight="1">
      <c r="A67" s="240" t="s">
        <v>13</v>
      </c>
      <c r="B67" s="226"/>
      <c r="C67" s="4">
        <f aca="true" t="shared" si="6" ref="C67:H67">SUM(C38:C66)</f>
        <v>276215080</v>
      </c>
      <c r="D67" s="4">
        <f t="shared" si="6"/>
        <v>13556146</v>
      </c>
      <c r="E67" s="4">
        <f t="shared" si="6"/>
        <v>39440573</v>
      </c>
      <c r="F67" s="4"/>
      <c r="G67" s="4"/>
      <c r="H67" s="4">
        <f t="shared" si="6"/>
        <v>52996719</v>
      </c>
      <c r="I67" s="98">
        <f t="shared" si="1"/>
        <v>0.19186758014804983</v>
      </c>
      <c r="J67" s="11"/>
      <c r="K67" s="43"/>
    </row>
    <row r="68" spans="1:11" ht="33" customHeight="1">
      <c r="A68" s="236" t="s">
        <v>18</v>
      </c>
      <c r="B68" s="237"/>
      <c r="C68" s="76"/>
      <c r="D68" s="65"/>
      <c r="E68" s="77"/>
      <c r="F68" s="67"/>
      <c r="G68" s="67"/>
      <c r="H68" s="69"/>
      <c r="I68" s="65"/>
      <c r="J68" s="188"/>
      <c r="K68" s="43"/>
    </row>
    <row r="69" spans="1:11" s="2" customFormat="1" ht="162.75" customHeight="1">
      <c r="A69" s="105" t="s">
        <v>162</v>
      </c>
      <c r="B69" s="29" t="s">
        <v>284</v>
      </c>
      <c r="C69" s="31">
        <v>9340000</v>
      </c>
      <c r="D69" s="31">
        <v>366266</v>
      </c>
      <c r="E69" s="30">
        <v>672949</v>
      </c>
      <c r="F69" s="31"/>
      <c r="G69" s="31"/>
      <c r="H69" s="31">
        <f>SUM(D69:G69)</f>
        <v>1039215</v>
      </c>
      <c r="I69" s="47">
        <f>H69/C69</f>
        <v>0.11126498929336189</v>
      </c>
      <c r="J69" s="191" t="s">
        <v>285</v>
      </c>
      <c r="K69" s="1"/>
    </row>
    <row r="70" spans="1:11" s="2" customFormat="1" ht="55.5" customHeight="1">
      <c r="A70" s="105" t="s">
        <v>34</v>
      </c>
      <c r="B70" s="29" t="s">
        <v>35</v>
      </c>
      <c r="C70" s="31">
        <v>900000</v>
      </c>
      <c r="D70" s="31">
        <v>0</v>
      </c>
      <c r="E70" s="30">
        <v>0</v>
      </c>
      <c r="F70" s="31"/>
      <c r="G70" s="31"/>
      <c r="H70" s="31">
        <f aca="true" t="shared" si="7" ref="H70:H97">SUM(D70:G70)</f>
        <v>0</v>
      </c>
      <c r="I70" s="47">
        <f>H70/C70</f>
        <v>0</v>
      </c>
      <c r="J70" s="191" t="s">
        <v>286</v>
      </c>
      <c r="K70" s="1"/>
    </row>
    <row r="71" spans="1:11" s="2" customFormat="1" ht="84" customHeight="1">
      <c r="A71" s="105" t="s">
        <v>36</v>
      </c>
      <c r="B71" s="29" t="s">
        <v>37</v>
      </c>
      <c r="C71" s="31">
        <v>3121000</v>
      </c>
      <c r="D71" s="31">
        <v>174039</v>
      </c>
      <c r="E71" s="30">
        <v>641981</v>
      </c>
      <c r="F71" s="31"/>
      <c r="G71" s="31"/>
      <c r="H71" s="31">
        <f t="shared" si="7"/>
        <v>816020</v>
      </c>
      <c r="I71" s="47">
        <f aca="true" t="shared" si="8" ref="I71:I98">H71/C71</f>
        <v>0.26146107016981734</v>
      </c>
      <c r="J71" s="191" t="s">
        <v>287</v>
      </c>
      <c r="K71" s="1"/>
    </row>
    <row r="72" spans="1:11" s="2" customFormat="1" ht="45.75" customHeight="1">
      <c r="A72" s="105" t="s">
        <v>38</v>
      </c>
      <c r="B72" s="29" t="s">
        <v>39</v>
      </c>
      <c r="C72" s="31">
        <v>5000000</v>
      </c>
      <c r="D72" s="31">
        <v>0</v>
      </c>
      <c r="E72" s="30">
        <v>0</v>
      </c>
      <c r="F72" s="31"/>
      <c r="G72" s="31"/>
      <c r="H72" s="31">
        <f t="shared" si="7"/>
        <v>0</v>
      </c>
      <c r="I72" s="47">
        <f t="shared" si="8"/>
        <v>0</v>
      </c>
      <c r="J72" s="191" t="s">
        <v>288</v>
      </c>
      <c r="K72" s="1"/>
    </row>
    <row r="73" spans="1:11" s="2" customFormat="1" ht="133.5" customHeight="1">
      <c r="A73" s="105" t="s">
        <v>40</v>
      </c>
      <c r="B73" s="29" t="s">
        <v>41</v>
      </c>
      <c r="C73" s="31">
        <v>16269000</v>
      </c>
      <c r="D73" s="31">
        <v>871150</v>
      </c>
      <c r="E73" s="30">
        <v>859249</v>
      </c>
      <c r="F73" s="31"/>
      <c r="G73" s="31"/>
      <c r="H73" s="31">
        <f t="shared" si="7"/>
        <v>1730399</v>
      </c>
      <c r="I73" s="47">
        <f t="shared" si="8"/>
        <v>0.10636173089925625</v>
      </c>
      <c r="J73" s="191" t="s">
        <v>289</v>
      </c>
      <c r="K73" s="1"/>
    </row>
    <row r="74" spans="1:11" s="2" customFormat="1" ht="65.25" customHeight="1">
      <c r="A74" s="105" t="s">
        <v>42</v>
      </c>
      <c r="B74" s="29" t="s">
        <v>43</v>
      </c>
      <c r="C74" s="31">
        <v>4676000</v>
      </c>
      <c r="D74" s="31">
        <v>0</v>
      </c>
      <c r="E74" s="30">
        <v>1120438</v>
      </c>
      <c r="F74" s="31"/>
      <c r="G74" s="31"/>
      <c r="H74" s="31">
        <f t="shared" si="7"/>
        <v>1120438</v>
      </c>
      <c r="I74" s="47">
        <f t="shared" si="8"/>
        <v>0.239614627887083</v>
      </c>
      <c r="J74" s="191" t="s">
        <v>290</v>
      </c>
      <c r="K74" s="1"/>
    </row>
    <row r="75" spans="1:11" s="2" customFormat="1" ht="54.75" customHeight="1">
      <c r="A75" s="105" t="s">
        <v>44</v>
      </c>
      <c r="B75" s="29" t="s">
        <v>45</v>
      </c>
      <c r="C75" s="31">
        <v>181240000</v>
      </c>
      <c r="D75" s="31">
        <v>0</v>
      </c>
      <c r="E75" s="30">
        <v>44667798</v>
      </c>
      <c r="F75" s="31"/>
      <c r="G75" s="31"/>
      <c r="H75" s="31">
        <f t="shared" si="7"/>
        <v>44667798</v>
      </c>
      <c r="I75" s="47">
        <f t="shared" si="8"/>
        <v>0.24645662105495475</v>
      </c>
      <c r="J75" s="191" t="s">
        <v>291</v>
      </c>
      <c r="K75" s="1"/>
    </row>
    <row r="76" spans="1:11" s="2" customFormat="1" ht="45" customHeight="1">
      <c r="A76" s="128" t="s">
        <v>46</v>
      </c>
      <c r="B76" s="129" t="s">
        <v>47</v>
      </c>
      <c r="C76" s="131">
        <v>900000</v>
      </c>
      <c r="D76" s="131">
        <v>0</v>
      </c>
      <c r="E76" s="130">
        <v>0</v>
      </c>
      <c r="F76" s="131"/>
      <c r="G76" s="131"/>
      <c r="H76" s="131">
        <f t="shared" si="7"/>
        <v>0</v>
      </c>
      <c r="I76" s="163">
        <f t="shared" si="8"/>
        <v>0</v>
      </c>
      <c r="J76" s="192" t="s">
        <v>292</v>
      </c>
      <c r="K76" s="1"/>
    </row>
    <row r="77" spans="1:11" s="2" customFormat="1" ht="54" customHeight="1">
      <c r="A77" s="132" t="s">
        <v>48</v>
      </c>
      <c r="B77" s="133" t="s">
        <v>49</v>
      </c>
      <c r="C77" s="135">
        <v>1254000</v>
      </c>
      <c r="D77" s="135">
        <v>0</v>
      </c>
      <c r="E77" s="134">
        <v>314165</v>
      </c>
      <c r="F77" s="135"/>
      <c r="G77" s="135"/>
      <c r="H77" s="135">
        <f t="shared" si="7"/>
        <v>314165</v>
      </c>
      <c r="I77" s="165">
        <f t="shared" si="8"/>
        <v>0.25053030303030305</v>
      </c>
      <c r="J77" s="193" t="s">
        <v>293</v>
      </c>
      <c r="K77" s="1"/>
    </row>
    <row r="78" spans="1:11" s="2" customFormat="1" ht="51" customHeight="1">
      <c r="A78" s="105" t="s">
        <v>50</v>
      </c>
      <c r="B78" s="29" t="s">
        <v>51</v>
      </c>
      <c r="C78" s="31">
        <v>2000000</v>
      </c>
      <c r="D78" s="31">
        <v>175384</v>
      </c>
      <c r="E78" s="30">
        <v>615037</v>
      </c>
      <c r="F78" s="31"/>
      <c r="G78" s="31"/>
      <c r="H78" s="31">
        <f t="shared" si="7"/>
        <v>790421</v>
      </c>
      <c r="I78" s="47">
        <f t="shared" si="8"/>
        <v>0.3952105</v>
      </c>
      <c r="J78" s="191" t="s">
        <v>294</v>
      </c>
      <c r="K78" s="1"/>
    </row>
    <row r="79" spans="1:11" s="2" customFormat="1" ht="54.75" customHeight="1">
      <c r="A79" s="105" t="s">
        <v>52</v>
      </c>
      <c r="B79" s="29" t="s">
        <v>53</v>
      </c>
      <c r="C79" s="31">
        <v>1886000</v>
      </c>
      <c r="D79" s="31">
        <v>0</v>
      </c>
      <c r="E79" s="30">
        <v>0</v>
      </c>
      <c r="F79" s="31"/>
      <c r="G79" s="31"/>
      <c r="H79" s="31">
        <f t="shared" si="7"/>
        <v>0</v>
      </c>
      <c r="I79" s="47">
        <f t="shared" si="8"/>
        <v>0</v>
      </c>
      <c r="J79" s="191" t="s">
        <v>295</v>
      </c>
      <c r="K79" s="1"/>
    </row>
    <row r="80" spans="1:11" s="2" customFormat="1" ht="57.75" customHeight="1">
      <c r="A80" s="105" t="s">
        <v>54</v>
      </c>
      <c r="B80" s="29" t="s">
        <v>55</v>
      </c>
      <c r="C80" s="31">
        <v>1308000</v>
      </c>
      <c r="D80" s="31">
        <v>0</v>
      </c>
      <c r="E80" s="30">
        <v>232134</v>
      </c>
      <c r="F80" s="31"/>
      <c r="G80" s="31"/>
      <c r="H80" s="31">
        <f t="shared" si="7"/>
        <v>232134</v>
      </c>
      <c r="I80" s="47">
        <f t="shared" si="8"/>
        <v>0.17747247706422017</v>
      </c>
      <c r="J80" s="191" t="s">
        <v>296</v>
      </c>
      <c r="K80" s="1"/>
    </row>
    <row r="81" spans="1:11" s="2" customFormat="1" ht="52.5" customHeight="1">
      <c r="A81" s="105" t="s">
        <v>56</v>
      </c>
      <c r="B81" s="29" t="s">
        <v>57</v>
      </c>
      <c r="C81" s="31">
        <v>700000</v>
      </c>
      <c r="D81" s="31">
        <v>0</v>
      </c>
      <c r="E81" s="30">
        <v>0</v>
      </c>
      <c r="F81" s="31"/>
      <c r="G81" s="31"/>
      <c r="H81" s="31">
        <f t="shared" si="7"/>
        <v>0</v>
      </c>
      <c r="I81" s="47">
        <f t="shared" si="8"/>
        <v>0</v>
      </c>
      <c r="J81" s="191" t="s">
        <v>288</v>
      </c>
      <c r="K81" s="1"/>
    </row>
    <row r="82" spans="1:11" s="2" customFormat="1" ht="57" customHeight="1">
      <c r="A82" s="105" t="s">
        <v>58</v>
      </c>
      <c r="B82" s="29" t="s">
        <v>59</v>
      </c>
      <c r="C82" s="31">
        <v>5400000</v>
      </c>
      <c r="D82" s="31">
        <v>333413</v>
      </c>
      <c r="E82" s="30">
        <v>1010952</v>
      </c>
      <c r="F82" s="31"/>
      <c r="G82" s="31"/>
      <c r="H82" s="31">
        <f t="shared" si="7"/>
        <v>1344365</v>
      </c>
      <c r="I82" s="47">
        <f t="shared" si="8"/>
        <v>0.24895648148148147</v>
      </c>
      <c r="J82" s="191" t="s">
        <v>297</v>
      </c>
      <c r="K82" s="1"/>
    </row>
    <row r="83" spans="1:11" s="2" customFormat="1" ht="36.75" customHeight="1">
      <c r="A83" s="105" t="s">
        <v>60</v>
      </c>
      <c r="B83" s="29" t="s">
        <v>61</v>
      </c>
      <c r="C83" s="31">
        <v>950000</v>
      </c>
      <c r="D83" s="31">
        <v>0</v>
      </c>
      <c r="E83" s="30">
        <v>0</v>
      </c>
      <c r="F83" s="31"/>
      <c r="G83" s="31"/>
      <c r="H83" s="31">
        <f t="shared" si="7"/>
        <v>0</v>
      </c>
      <c r="I83" s="47">
        <f t="shared" si="8"/>
        <v>0</v>
      </c>
      <c r="J83" s="191" t="s">
        <v>286</v>
      </c>
      <c r="K83" s="1"/>
    </row>
    <row r="84" spans="1:11" s="2" customFormat="1" ht="48" customHeight="1">
      <c r="A84" s="105" t="s">
        <v>62</v>
      </c>
      <c r="B84" s="29" t="s">
        <v>63</v>
      </c>
      <c r="C84" s="31">
        <v>376000</v>
      </c>
      <c r="D84" s="31">
        <v>0</v>
      </c>
      <c r="E84" s="30">
        <v>32107</v>
      </c>
      <c r="F84" s="31"/>
      <c r="G84" s="31"/>
      <c r="H84" s="31">
        <f t="shared" si="7"/>
        <v>32107</v>
      </c>
      <c r="I84" s="47">
        <f t="shared" si="8"/>
        <v>0.08539095744680851</v>
      </c>
      <c r="J84" s="191" t="s">
        <v>293</v>
      </c>
      <c r="K84" s="1"/>
    </row>
    <row r="85" spans="1:11" s="2" customFormat="1" ht="189" customHeight="1">
      <c r="A85" s="105" t="s">
        <v>64</v>
      </c>
      <c r="B85" s="29" t="s">
        <v>65</v>
      </c>
      <c r="C85" s="31">
        <v>9500000</v>
      </c>
      <c r="D85" s="31">
        <v>50000</v>
      </c>
      <c r="E85" s="30">
        <v>2257290</v>
      </c>
      <c r="F85" s="31"/>
      <c r="G85" s="31"/>
      <c r="H85" s="31">
        <f t="shared" si="7"/>
        <v>2307290</v>
      </c>
      <c r="I85" s="47">
        <f t="shared" si="8"/>
        <v>0.24287263157894737</v>
      </c>
      <c r="J85" s="191" t="s">
        <v>298</v>
      </c>
      <c r="K85" s="1"/>
    </row>
    <row r="86" spans="1:11" s="2" customFormat="1" ht="54" customHeight="1">
      <c r="A86" s="105" t="s">
        <v>66</v>
      </c>
      <c r="B86" s="29" t="s">
        <v>67</v>
      </c>
      <c r="C86" s="31">
        <v>800000</v>
      </c>
      <c r="D86" s="31">
        <v>0</v>
      </c>
      <c r="E86" s="30">
        <v>147830</v>
      </c>
      <c r="F86" s="31"/>
      <c r="G86" s="31"/>
      <c r="H86" s="31">
        <f t="shared" si="7"/>
        <v>147830</v>
      </c>
      <c r="I86" s="47">
        <f t="shared" si="8"/>
        <v>0.1847875</v>
      </c>
      <c r="J86" s="191" t="s">
        <v>299</v>
      </c>
      <c r="K86" s="1"/>
    </row>
    <row r="87" spans="1:11" s="2" customFormat="1" ht="210.75" customHeight="1">
      <c r="A87" s="105" t="s">
        <v>68</v>
      </c>
      <c r="B87" s="29" t="s">
        <v>69</v>
      </c>
      <c r="C87" s="31">
        <v>24100000</v>
      </c>
      <c r="D87" s="31">
        <v>0</v>
      </c>
      <c r="E87" s="30">
        <v>3023042</v>
      </c>
      <c r="F87" s="31"/>
      <c r="G87" s="31"/>
      <c r="H87" s="31">
        <f t="shared" si="7"/>
        <v>3023042</v>
      </c>
      <c r="I87" s="47">
        <f t="shared" si="8"/>
        <v>0.12543742738589211</v>
      </c>
      <c r="J87" s="191" t="s">
        <v>300</v>
      </c>
      <c r="K87" s="1"/>
    </row>
    <row r="88" spans="1:11" s="2" customFormat="1" ht="68.25" customHeight="1">
      <c r="A88" s="105" t="s">
        <v>70</v>
      </c>
      <c r="B88" s="29" t="s">
        <v>71</v>
      </c>
      <c r="C88" s="31">
        <v>2054000</v>
      </c>
      <c r="D88" s="31">
        <v>0</v>
      </c>
      <c r="E88" s="30">
        <v>0</v>
      </c>
      <c r="F88" s="31"/>
      <c r="G88" s="31"/>
      <c r="H88" s="31">
        <f t="shared" si="7"/>
        <v>0</v>
      </c>
      <c r="I88" s="47">
        <f t="shared" si="8"/>
        <v>0</v>
      </c>
      <c r="J88" s="191" t="s">
        <v>301</v>
      </c>
      <c r="K88" s="1"/>
    </row>
    <row r="89" spans="1:11" s="2" customFormat="1" ht="45" customHeight="1">
      <c r="A89" s="128" t="s">
        <v>72</v>
      </c>
      <c r="B89" s="129" t="s">
        <v>73</v>
      </c>
      <c r="C89" s="131">
        <v>1151000</v>
      </c>
      <c r="D89" s="131">
        <v>0</v>
      </c>
      <c r="E89" s="130">
        <v>0</v>
      </c>
      <c r="F89" s="131"/>
      <c r="G89" s="131"/>
      <c r="H89" s="131">
        <f t="shared" si="7"/>
        <v>0</v>
      </c>
      <c r="I89" s="163">
        <f t="shared" si="8"/>
        <v>0</v>
      </c>
      <c r="J89" s="192" t="s">
        <v>302</v>
      </c>
      <c r="K89" s="1"/>
    </row>
    <row r="90" spans="1:11" s="2" customFormat="1" ht="69" customHeight="1">
      <c r="A90" s="132" t="s">
        <v>139</v>
      </c>
      <c r="B90" s="133" t="s">
        <v>75</v>
      </c>
      <c r="C90" s="135">
        <v>974000</v>
      </c>
      <c r="D90" s="135">
        <v>135919</v>
      </c>
      <c r="E90" s="134">
        <v>166278</v>
      </c>
      <c r="F90" s="135"/>
      <c r="G90" s="135"/>
      <c r="H90" s="135">
        <f t="shared" si="7"/>
        <v>302197</v>
      </c>
      <c r="I90" s="165">
        <f t="shared" si="8"/>
        <v>0.31026386036960985</v>
      </c>
      <c r="J90" s="193" t="s">
        <v>303</v>
      </c>
      <c r="K90" s="1"/>
    </row>
    <row r="91" spans="1:11" s="2" customFormat="1" ht="42.75" customHeight="1">
      <c r="A91" s="105" t="s">
        <v>76</v>
      </c>
      <c r="B91" s="29" t="s">
        <v>77</v>
      </c>
      <c r="C91" s="31">
        <v>18000</v>
      </c>
      <c r="D91" s="31">
        <v>1800</v>
      </c>
      <c r="E91" s="30">
        <v>1675</v>
      </c>
      <c r="F91" s="31"/>
      <c r="G91" s="31"/>
      <c r="H91" s="31">
        <f t="shared" si="7"/>
        <v>3475</v>
      </c>
      <c r="I91" s="47">
        <f t="shared" si="8"/>
        <v>0.19305555555555556</v>
      </c>
      <c r="J91" s="191" t="s">
        <v>304</v>
      </c>
      <c r="K91" s="1"/>
    </row>
    <row r="92" spans="1:11" s="2" customFormat="1" ht="84" customHeight="1">
      <c r="A92" s="105" t="s">
        <v>78</v>
      </c>
      <c r="B92" s="29" t="s">
        <v>79</v>
      </c>
      <c r="C92" s="31">
        <v>31560000</v>
      </c>
      <c r="D92" s="31">
        <v>2301792</v>
      </c>
      <c r="E92" s="30">
        <v>8751826</v>
      </c>
      <c r="F92" s="31"/>
      <c r="G92" s="31"/>
      <c r="H92" s="31">
        <f t="shared" si="7"/>
        <v>11053618</v>
      </c>
      <c r="I92" s="47">
        <f t="shared" si="8"/>
        <v>0.350241381495564</v>
      </c>
      <c r="J92" s="191" t="s">
        <v>305</v>
      </c>
      <c r="K92" s="1"/>
    </row>
    <row r="93" spans="1:11" s="2" customFormat="1" ht="36" customHeight="1">
      <c r="A93" s="105" t="s">
        <v>80</v>
      </c>
      <c r="B93" s="29" t="s">
        <v>81</v>
      </c>
      <c r="C93" s="31">
        <v>135151000</v>
      </c>
      <c r="D93" s="194">
        <v>135151000</v>
      </c>
      <c r="E93" s="30">
        <v>0</v>
      </c>
      <c r="F93" s="31"/>
      <c r="G93" s="31"/>
      <c r="H93" s="194">
        <f t="shared" si="7"/>
        <v>135151000</v>
      </c>
      <c r="I93" s="195">
        <f t="shared" si="8"/>
        <v>1</v>
      </c>
      <c r="J93" s="191"/>
      <c r="K93" s="1"/>
    </row>
    <row r="94" spans="1:11" s="2" customFormat="1" ht="73.5" customHeight="1">
      <c r="A94" s="105" t="s">
        <v>82</v>
      </c>
      <c r="B94" s="29" t="s">
        <v>83</v>
      </c>
      <c r="C94" s="38">
        <v>76000000</v>
      </c>
      <c r="D94" s="31">
        <v>75936401</v>
      </c>
      <c r="E94" s="30">
        <v>63599</v>
      </c>
      <c r="F94" s="31"/>
      <c r="G94" s="31"/>
      <c r="H94" s="31">
        <f t="shared" si="7"/>
        <v>76000000</v>
      </c>
      <c r="I94" s="47">
        <f t="shared" si="8"/>
        <v>1</v>
      </c>
      <c r="J94" s="191"/>
      <c r="K94" s="1"/>
    </row>
    <row r="95" spans="1:11" s="2" customFormat="1" ht="60" customHeight="1">
      <c r="A95" s="105" t="s">
        <v>84</v>
      </c>
      <c r="B95" s="29" t="s">
        <v>85</v>
      </c>
      <c r="C95" s="38">
        <v>17770000</v>
      </c>
      <c r="D95" s="31">
        <v>3076937</v>
      </c>
      <c r="E95" s="30">
        <v>4923576</v>
      </c>
      <c r="F95" s="31"/>
      <c r="G95" s="31"/>
      <c r="H95" s="31">
        <f t="shared" si="7"/>
        <v>8000513</v>
      </c>
      <c r="I95" s="47">
        <f t="shared" si="8"/>
        <v>0.45022583005064715</v>
      </c>
      <c r="J95" s="191" t="s">
        <v>306</v>
      </c>
      <c r="K95" s="1"/>
    </row>
    <row r="96" spans="1:11" s="2" customFormat="1" ht="41.25" customHeight="1">
      <c r="A96" s="105" t="s">
        <v>86</v>
      </c>
      <c r="B96" s="29" t="s">
        <v>87</v>
      </c>
      <c r="C96" s="38">
        <v>4500000</v>
      </c>
      <c r="D96" s="31">
        <v>1808249</v>
      </c>
      <c r="E96" s="30">
        <v>2495032</v>
      </c>
      <c r="F96" s="31"/>
      <c r="G96" s="31"/>
      <c r="H96" s="31">
        <f t="shared" si="7"/>
        <v>4303281</v>
      </c>
      <c r="I96" s="47">
        <f t="shared" si="8"/>
        <v>0.9562846666666667</v>
      </c>
      <c r="J96" s="191"/>
      <c r="K96" s="1"/>
    </row>
    <row r="97" spans="1:11" s="2" customFormat="1" ht="166.5" customHeight="1">
      <c r="A97" s="105" t="s">
        <v>88</v>
      </c>
      <c r="B97" s="29" t="s">
        <v>166</v>
      </c>
      <c r="C97" s="38">
        <v>7273000</v>
      </c>
      <c r="D97" s="31">
        <v>1245377</v>
      </c>
      <c r="E97" s="30">
        <v>427415</v>
      </c>
      <c r="F97" s="31"/>
      <c r="G97" s="31"/>
      <c r="H97" s="31">
        <f t="shared" si="7"/>
        <v>1672792</v>
      </c>
      <c r="I97" s="47">
        <f t="shared" si="8"/>
        <v>0.2300002749896879</v>
      </c>
      <c r="J97" s="191" t="s">
        <v>307</v>
      </c>
      <c r="K97" s="1"/>
    </row>
    <row r="98" spans="1:11" ht="24" customHeight="1">
      <c r="A98" s="233" t="s">
        <v>12</v>
      </c>
      <c r="B98" s="234"/>
      <c r="C98" s="28">
        <f aca="true" t="shared" si="9" ref="C98:H98">SUM(C69:C97)</f>
        <v>546171000</v>
      </c>
      <c r="D98" s="28">
        <f t="shared" si="9"/>
        <v>221627727</v>
      </c>
      <c r="E98" s="28">
        <f t="shared" si="9"/>
        <v>72424373</v>
      </c>
      <c r="F98" s="28"/>
      <c r="G98" s="28"/>
      <c r="H98" s="28">
        <f t="shared" si="9"/>
        <v>294052100</v>
      </c>
      <c r="I98" s="97">
        <f t="shared" si="8"/>
        <v>0.5383883435773777</v>
      </c>
      <c r="J98" s="11"/>
      <c r="K98" s="43"/>
    </row>
    <row r="99" spans="1:11" ht="22.5" customHeight="1">
      <c r="A99" s="213" t="s">
        <v>19</v>
      </c>
      <c r="B99" s="214"/>
      <c r="C99" s="75"/>
      <c r="D99" s="64"/>
      <c r="E99" s="64"/>
      <c r="F99" s="75"/>
      <c r="G99" s="68"/>
      <c r="H99" s="78"/>
      <c r="I99" s="64"/>
      <c r="J99" s="188"/>
      <c r="K99" s="43"/>
    </row>
    <row r="100" spans="1:11" ht="59.25" customHeight="1">
      <c r="A100" s="180" t="s">
        <v>163</v>
      </c>
      <c r="B100" s="22" t="s">
        <v>140</v>
      </c>
      <c r="C100" s="25">
        <v>35000</v>
      </c>
      <c r="D100" s="50">
        <v>7344</v>
      </c>
      <c r="E100" s="50">
        <v>4008</v>
      </c>
      <c r="F100" s="79"/>
      <c r="G100" s="27"/>
      <c r="H100" s="26">
        <f>SUM(D100:G100)</f>
        <v>11352</v>
      </c>
      <c r="I100" s="80">
        <f>H100/C100</f>
        <v>0.32434285714285715</v>
      </c>
      <c r="J100" s="17" t="s">
        <v>308</v>
      </c>
      <c r="K100" s="43"/>
    </row>
    <row r="101" spans="1:11" ht="57" customHeight="1">
      <c r="A101" s="180" t="s">
        <v>89</v>
      </c>
      <c r="B101" s="22" t="s">
        <v>141</v>
      </c>
      <c r="C101" s="25">
        <v>100000</v>
      </c>
      <c r="D101" s="50">
        <v>4480</v>
      </c>
      <c r="E101" s="50">
        <v>0</v>
      </c>
      <c r="F101" s="79"/>
      <c r="G101" s="27"/>
      <c r="H101" s="26">
        <f aca="true" t="shared" si="10" ref="H101:H124">SUM(D101:G101)</f>
        <v>4480</v>
      </c>
      <c r="I101" s="80">
        <f aca="true" t="shared" si="11" ref="I101:I142">H101/C101</f>
        <v>0.0448</v>
      </c>
      <c r="J101" s="17" t="s">
        <v>308</v>
      </c>
      <c r="K101" s="43"/>
    </row>
    <row r="102" spans="1:10" s="196" customFormat="1" ht="58.5" customHeight="1">
      <c r="A102" s="180" t="s">
        <v>36</v>
      </c>
      <c r="B102" s="23" t="s">
        <v>142</v>
      </c>
      <c r="C102" s="25">
        <v>150000</v>
      </c>
      <c r="D102" s="50">
        <v>2719</v>
      </c>
      <c r="E102" s="50">
        <v>63920</v>
      </c>
      <c r="F102" s="205"/>
      <c r="G102" s="27"/>
      <c r="H102" s="26">
        <f t="shared" si="10"/>
        <v>66639</v>
      </c>
      <c r="I102" s="80">
        <f t="shared" si="11"/>
        <v>0.44426</v>
      </c>
      <c r="J102" s="17" t="s">
        <v>308</v>
      </c>
    </row>
    <row r="103" spans="1:10" s="197" customFormat="1" ht="54.75" customHeight="1">
      <c r="A103" s="180" t="s">
        <v>38</v>
      </c>
      <c r="B103" s="23" t="s">
        <v>143</v>
      </c>
      <c r="C103" s="25">
        <v>100000</v>
      </c>
      <c r="D103" s="50">
        <v>55000</v>
      </c>
      <c r="E103" s="50">
        <v>9962</v>
      </c>
      <c r="F103" s="205"/>
      <c r="G103" s="27"/>
      <c r="H103" s="26">
        <f t="shared" si="10"/>
        <v>64962</v>
      </c>
      <c r="I103" s="80">
        <f t="shared" si="11"/>
        <v>0.64962</v>
      </c>
      <c r="J103" s="17"/>
    </row>
    <row r="104" spans="1:11" ht="45" customHeight="1">
      <c r="A104" s="180" t="s">
        <v>40</v>
      </c>
      <c r="B104" s="23" t="s">
        <v>144</v>
      </c>
      <c r="C104" s="25">
        <v>6400000</v>
      </c>
      <c r="D104" s="50">
        <v>329725</v>
      </c>
      <c r="E104" s="50">
        <v>1335525</v>
      </c>
      <c r="F104" s="79"/>
      <c r="G104" s="27"/>
      <c r="H104" s="26">
        <f t="shared" si="10"/>
        <v>1665250</v>
      </c>
      <c r="I104" s="80">
        <f t="shared" si="11"/>
        <v>0.2601953125</v>
      </c>
      <c r="J104" s="17" t="s">
        <v>309</v>
      </c>
      <c r="K104" s="43"/>
    </row>
    <row r="105" spans="1:11" ht="46.5" customHeight="1">
      <c r="A105" s="180" t="s">
        <v>42</v>
      </c>
      <c r="B105" s="22" t="s">
        <v>145</v>
      </c>
      <c r="C105" s="25">
        <v>2500000</v>
      </c>
      <c r="D105" s="50">
        <v>326531</v>
      </c>
      <c r="E105" s="50">
        <v>343056</v>
      </c>
      <c r="F105" s="79"/>
      <c r="G105" s="27"/>
      <c r="H105" s="26">
        <f t="shared" si="10"/>
        <v>669587</v>
      </c>
      <c r="I105" s="80">
        <f t="shared" si="11"/>
        <v>0.2678348</v>
      </c>
      <c r="J105" s="17" t="s">
        <v>309</v>
      </c>
      <c r="K105" s="43"/>
    </row>
    <row r="106" spans="1:11" ht="60" customHeight="1">
      <c r="A106" s="182" t="s">
        <v>44</v>
      </c>
      <c r="B106" s="206" t="s">
        <v>146</v>
      </c>
      <c r="C106" s="136">
        <v>2500000</v>
      </c>
      <c r="D106" s="137">
        <v>6525</v>
      </c>
      <c r="E106" s="137">
        <v>462808</v>
      </c>
      <c r="F106" s="138"/>
      <c r="G106" s="139"/>
      <c r="H106" s="140">
        <f t="shared" si="10"/>
        <v>469333</v>
      </c>
      <c r="I106" s="141">
        <f t="shared" si="11"/>
        <v>0.1877332</v>
      </c>
      <c r="J106" s="185" t="s">
        <v>310</v>
      </c>
      <c r="K106" s="43"/>
    </row>
    <row r="107" spans="1:11" ht="90.75" customHeight="1">
      <c r="A107" s="186" t="s">
        <v>46</v>
      </c>
      <c r="B107" s="142" t="s">
        <v>147</v>
      </c>
      <c r="C107" s="143">
        <v>100000</v>
      </c>
      <c r="D107" s="144">
        <v>4000</v>
      </c>
      <c r="E107" s="144">
        <v>20000</v>
      </c>
      <c r="F107" s="145"/>
      <c r="G107" s="146"/>
      <c r="H107" s="147">
        <f t="shared" si="10"/>
        <v>24000</v>
      </c>
      <c r="I107" s="148">
        <f t="shared" si="11"/>
        <v>0.24</v>
      </c>
      <c r="J107" s="188" t="s">
        <v>308</v>
      </c>
      <c r="K107" s="43"/>
    </row>
    <row r="108" spans="1:11" ht="75.75" customHeight="1">
      <c r="A108" s="180" t="s">
        <v>48</v>
      </c>
      <c r="B108" s="23" t="s">
        <v>148</v>
      </c>
      <c r="C108" s="25">
        <v>200000</v>
      </c>
      <c r="D108" s="50">
        <v>0</v>
      </c>
      <c r="E108" s="50">
        <v>0</v>
      </c>
      <c r="F108" s="79"/>
      <c r="G108" s="27"/>
      <c r="H108" s="26">
        <f t="shared" si="10"/>
        <v>0</v>
      </c>
      <c r="I108" s="80">
        <f t="shared" si="11"/>
        <v>0</v>
      </c>
      <c r="J108" s="17" t="s">
        <v>308</v>
      </c>
      <c r="K108" s="43"/>
    </row>
    <row r="109" spans="1:11" ht="93.75" customHeight="1">
      <c r="A109" s="180" t="s">
        <v>251</v>
      </c>
      <c r="B109" s="24" t="s">
        <v>149</v>
      </c>
      <c r="C109" s="26">
        <v>200000</v>
      </c>
      <c r="D109" s="50">
        <v>0</v>
      </c>
      <c r="E109" s="50">
        <v>40487</v>
      </c>
      <c r="F109" s="79"/>
      <c r="G109" s="27"/>
      <c r="H109" s="26">
        <f t="shared" si="10"/>
        <v>40487</v>
      </c>
      <c r="I109" s="80">
        <f t="shared" si="11"/>
        <v>0.202435</v>
      </c>
      <c r="J109" s="17" t="s">
        <v>308</v>
      </c>
      <c r="K109" s="43"/>
    </row>
    <row r="110" spans="1:11" ht="69" customHeight="1">
      <c r="A110" s="180" t="s">
        <v>52</v>
      </c>
      <c r="B110" s="24" t="s">
        <v>150</v>
      </c>
      <c r="C110" s="26">
        <v>50000</v>
      </c>
      <c r="D110" s="50">
        <v>2400</v>
      </c>
      <c r="E110" s="50">
        <v>6650</v>
      </c>
      <c r="F110" s="79"/>
      <c r="G110" s="27"/>
      <c r="H110" s="26">
        <f t="shared" si="10"/>
        <v>9050</v>
      </c>
      <c r="I110" s="80">
        <f t="shared" si="11"/>
        <v>0.181</v>
      </c>
      <c r="J110" s="17" t="s">
        <v>308</v>
      </c>
      <c r="K110" s="43"/>
    </row>
    <row r="111" spans="1:11" ht="81.75" customHeight="1">
      <c r="A111" s="180" t="s">
        <v>54</v>
      </c>
      <c r="B111" s="24" t="s">
        <v>174</v>
      </c>
      <c r="C111" s="26">
        <v>300000</v>
      </c>
      <c r="D111" s="50">
        <v>0</v>
      </c>
      <c r="E111" s="50">
        <v>0</v>
      </c>
      <c r="F111" s="79"/>
      <c r="G111" s="27"/>
      <c r="H111" s="26">
        <f t="shared" si="10"/>
        <v>0</v>
      </c>
      <c r="I111" s="80">
        <f t="shared" si="11"/>
        <v>0</v>
      </c>
      <c r="J111" s="17" t="s">
        <v>311</v>
      </c>
      <c r="K111" s="43"/>
    </row>
    <row r="112" spans="1:11" ht="46.5" customHeight="1">
      <c r="A112" s="180" t="s">
        <v>56</v>
      </c>
      <c r="B112" s="24" t="s">
        <v>151</v>
      </c>
      <c r="C112" s="26">
        <v>13530000</v>
      </c>
      <c r="D112" s="50">
        <v>0</v>
      </c>
      <c r="E112" s="50">
        <v>12365404</v>
      </c>
      <c r="F112" s="79"/>
      <c r="G112" s="27"/>
      <c r="H112" s="26">
        <f t="shared" si="10"/>
        <v>12365404</v>
      </c>
      <c r="I112" s="80">
        <f t="shared" si="11"/>
        <v>0.9139249076127125</v>
      </c>
      <c r="J112" s="17"/>
      <c r="K112" s="43"/>
    </row>
    <row r="113" spans="1:11" ht="47.25" customHeight="1">
      <c r="A113" s="180" t="s">
        <v>90</v>
      </c>
      <c r="B113" s="24" t="s">
        <v>152</v>
      </c>
      <c r="C113" s="26">
        <v>3330000</v>
      </c>
      <c r="D113" s="50">
        <v>987900</v>
      </c>
      <c r="E113" s="50">
        <v>1028500</v>
      </c>
      <c r="F113" s="79"/>
      <c r="G113" s="27"/>
      <c r="H113" s="26">
        <f t="shared" si="10"/>
        <v>2016400</v>
      </c>
      <c r="I113" s="80">
        <f t="shared" si="11"/>
        <v>0.6055255255255255</v>
      </c>
      <c r="J113" s="17"/>
      <c r="K113" s="43"/>
    </row>
    <row r="114" spans="1:11" ht="52.5" customHeight="1">
      <c r="A114" s="180" t="s">
        <v>60</v>
      </c>
      <c r="B114" s="24" t="s">
        <v>153</v>
      </c>
      <c r="C114" s="26">
        <v>150000</v>
      </c>
      <c r="D114" s="50">
        <v>150000</v>
      </c>
      <c r="E114" s="50">
        <v>0</v>
      </c>
      <c r="F114" s="79"/>
      <c r="G114" s="27"/>
      <c r="H114" s="26">
        <f t="shared" si="10"/>
        <v>150000</v>
      </c>
      <c r="I114" s="81">
        <f>H114/C114</f>
        <v>1</v>
      </c>
      <c r="J114" s="198"/>
      <c r="K114" s="43"/>
    </row>
    <row r="115" spans="1:11" ht="78.75" customHeight="1">
      <c r="A115" s="180" t="s">
        <v>62</v>
      </c>
      <c r="B115" s="24" t="s">
        <v>154</v>
      </c>
      <c r="C115" s="26">
        <v>150000</v>
      </c>
      <c r="D115" s="50">
        <v>0</v>
      </c>
      <c r="E115" s="50">
        <v>77200</v>
      </c>
      <c r="F115" s="79"/>
      <c r="G115" s="27"/>
      <c r="H115" s="26">
        <f t="shared" si="10"/>
        <v>77200</v>
      </c>
      <c r="I115" s="80">
        <f t="shared" si="11"/>
        <v>0.5146666666666667</v>
      </c>
      <c r="J115" s="17"/>
      <c r="K115" s="43"/>
    </row>
    <row r="116" spans="1:11" ht="60" customHeight="1">
      <c r="A116" s="180" t="s">
        <v>64</v>
      </c>
      <c r="B116" s="24" t="s">
        <v>155</v>
      </c>
      <c r="C116" s="26">
        <v>17220000</v>
      </c>
      <c r="D116" s="50">
        <v>0</v>
      </c>
      <c r="E116" s="50">
        <v>0</v>
      </c>
      <c r="F116" s="205"/>
      <c r="G116" s="27"/>
      <c r="H116" s="26">
        <f t="shared" si="10"/>
        <v>0</v>
      </c>
      <c r="I116" s="80">
        <f t="shared" si="11"/>
        <v>0</v>
      </c>
      <c r="J116" s="17" t="s">
        <v>312</v>
      </c>
      <c r="K116" s="43"/>
    </row>
    <row r="117" spans="1:11" ht="61.5" customHeight="1">
      <c r="A117" s="180" t="s">
        <v>66</v>
      </c>
      <c r="B117" s="24" t="s">
        <v>156</v>
      </c>
      <c r="C117" s="26">
        <v>3300000</v>
      </c>
      <c r="D117" s="50">
        <v>1348982</v>
      </c>
      <c r="E117" s="50">
        <v>1483025</v>
      </c>
      <c r="F117" s="205"/>
      <c r="G117" s="27"/>
      <c r="H117" s="26">
        <f>SUM(D117:G117)</f>
        <v>2832007</v>
      </c>
      <c r="I117" s="80">
        <f t="shared" si="11"/>
        <v>0.8581839393939394</v>
      </c>
      <c r="J117" s="17"/>
      <c r="K117" s="43"/>
    </row>
    <row r="118" spans="1:11" ht="37.5" customHeight="1">
      <c r="A118" s="180" t="s">
        <v>68</v>
      </c>
      <c r="B118" s="24" t="s">
        <v>157</v>
      </c>
      <c r="C118" s="26">
        <v>13215000</v>
      </c>
      <c r="D118" s="50">
        <v>5673000</v>
      </c>
      <c r="E118" s="50">
        <v>0</v>
      </c>
      <c r="F118" s="79"/>
      <c r="G118" s="27"/>
      <c r="H118" s="26">
        <f>SUM(D118:G118)</f>
        <v>5673000</v>
      </c>
      <c r="I118" s="80">
        <f t="shared" si="11"/>
        <v>0.4292849035187287</v>
      </c>
      <c r="J118" s="17" t="s">
        <v>313</v>
      </c>
      <c r="K118" s="43"/>
    </row>
    <row r="119" spans="1:11" ht="49.5" customHeight="1">
      <c r="A119" s="180" t="s">
        <v>70</v>
      </c>
      <c r="B119" s="24" t="s">
        <v>158</v>
      </c>
      <c r="C119" s="26">
        <v>32951000</v>
      </c>
      <c r="D119" s="50">
        <v>0</v>
      </c>
      <c r="E119" s="50">
        <v>0</v>
      </c>
      <c r="F119" s="79"/>
      <c r="G119" s="27"/>
      <c r="H119" s="26">
        <f t="shared" si="10"/>
        <v>0</v>
      </c>
      <c r="I119" s="80">
        <f t="shared" si="11"/>
        <v>0</v>
      </c>
      <c r="J119" s="17" t="s">
        <v>312</v>
      </c>
      <c r="K119" s="43"/>
    </row>
    <row r="120" spans="1:11" ht="48" customHeight="1">
      <c r="A120" s="180" t="s">
        <v>72</v>
      </c>
      <c r="B120" s="24" t="s">
        <v>159</v>
      </c>
      <c r="C120" s="26">
        <v>46236000</v>
      </c>
      <c r="D120" s="50">
        <v>0</v>
      </c>
      <c r="E120" s="50">
        <v>0</v>
      </c>
      <c r="F120" s="79"/>
      <c r="G120" s="27"/>
      <c r="H120" s="26">
        <f t="shared" si="10"/>
        <v>0</v>
      </c>
      <c r="I120" s="80">
        <f t="shared" si="11"/>
        <v>0</v>
      </c>
      <c r="J120" s="17" t="s">
        <v>312</v>
      </c>
      <c r="K120" s="43"/>
    </row>
    <row r="121" spans="1:11" ht="60" customHeight="1">
      <c r="A121" s="182" t="s">
        <v>74</v>
      </c>
      <c r="B121" s="149" t="s">
        <v>160</v>
      </c>
      <c r="C121" s="140">
        <v>1100000</v>
      </c>
      <c r="D121" s="137">
        <v>184150</v>
      </c>
      <c r="E121" s="137">
        <v>168000</v>
      </c>
      <c r="F121" s="138"/>
      <c r="G121" s="139"/>
      <c r="H121" s="140">
        <f t="shared" si="10"/>
        <v>352150</v>
      </c>
      <c r="I121" s="141">
        <f t="shared" si="11"/>
        <v>0.32013636363636366</v>
      </c>
      <c r="J121" s="185" t="s">
        <v>314</v>
      </c>
      <c r="K121" s="43"/>
    </row>
    <row r="122" spans="1:11" ht="54.75" customHeight="1">
      <c r="A122" s="186" t="s">
        <v>76</v>
      </c>
      <c r="B122" s="150" t="s">
        <v>161</v>
      </c>
      <c r="C122" s="147">
        <v>80000</v>
      </c>
      <c r="D122" s="144">
        <v>0</v>
      </c>
      <c r="E122" s="144">
        <v>1680</v>
      </c>
      <c r="F122" s="145"/>
      <c r="G122" s="146"/>
      <c r="H122" s="147">
        <f t="shared" si="10"/>
        <v>1680</v>
      </c>
      <c r="I122" s="148">
        <f t="shared" si="11"/>
        <v>0.021</v>
      </c>
      <c r="J122" s="188" t="s">
        <v>308</v>
      </c>
      <c r="K122" s="43"/>
    </row>
    <row r="123" spans="1:11" ht="60" customHeight="1">
      <c r="A123" s="180" t="s">
        <v>78</v>
      </c>
      <c r="B123" s="24" t="s">
        <v>164</v>
      </c>
      <c r="C123" s="26">
        <v>70000</v>
      </c>
      <c r="D123" s="50">
        <v>34650</v>
      </c>
      <c r="E123" s="50">
        <v>28000</v>
      </c>
      <c r="F123" s="79"/>
      <c r="G123" s="27"/>
      <c r="H123" s="26">
        <f t="shared" si="10"/>
        <v>62650</v>
      </c>
      <c r="I123" s="80">
        <f t="shared" si="11"/>
        <v>0.895</v>
      </c>
      <c r="J123" s="17"/>
      <c r="K123" s="43"/>
    </row>
    <row r="124" spans="1:11" ht="51" customHeight="1">
      <c r="A124" s="180" t="s">
        <v>80</v>
      </c>
      <c r="B124" s="24" t="s">
        <v>165</v>
      </c>
      <c r="C124" s="26">
        <v>100000</v>
      </c>
      <c r="D124" s="50">
        <v>5222</v>
      </c>
      <c r="E124" s="50">
        <v>0</v>
      </c>
      <c r="F124" s="79"/>
      <c r="G124" s="27"/>
      <c r="H124" s="26">
        <f t="shared" si="10"/>
        <v>5222</v>
      </c>
      <c r="I124" s="80">
        <f t="shared" si="11"/>
        <v>0.05222</v>
      </c>
      <c r="J124" s="17" t="s">
        <v>308</v>
      </c>
      <c r="K124" s="43"/>
    </row>
    <row r="125" spans="1:11" ht="24" customHeight="1">
      <c r="A125" s="231" t="s">
        <v>15</v>
      </c>
      <c r="B125" s="241"/>
      <c r="C125" s="28">
        <f aca="true" t="shared" si="12" ref="C125:H125">SUM(C100:C124)</f>
        <v>144067000</v>
      </c>
      <c r="D125" s="28">
        <f t="shared" si="12"/>
        <v>9122628</v>
      </c>
      <c r="E125" s="28">
        <f t="shared" si="12"/>
        <v>17438225</v>
      </c>
      <c r="F125" s="28"/>
      <c r="G125" s="28"/>
      <c r="H125" s="28">
        <f t="shared" si="12"/>
        <v>26560853</v>
      </c>
      <c r="I125" s="102">
        <f t="shared" si="11"/>
        <v>0.18436458731007102</v>
      </c>
      <c r="J125" s="11"/>
      <c r="K125" s="43"/>
    </row>
    <row r="126" spans="1:11" ht="24.75" customHeight="1">
      <c r="A126" s="213" t="s">
        <v>27</v>
      </c>
      <c r="B126" s="214"/>
      <c r="C126" s="65"/>
      <c r="D126" s="65"/>
      <c r="E126" s="75"/>
      <c r="F126" s="67"/>
      <c r="G126" s="68"/>
      <c r="H126" s="69"/>
      <c r="I126" s="173"/>
      <c r="J126" s="82"/>
      <c r="K126" s="43"/>
    </row>
    <row r="127" spans="1:11" ht="52.5" customHeight="1">
      <c r="A127" s="32" t="s">
        <v>33</v>
      </c>
      <c r="B127" s="35" t="s">
        <v>167</v>
      </c>
      <c r="C127" s="16">
        <v>10000</v>
      </c>
      <c r="D127" s="83">
        <v>0</v>
      </c>
      <c r="E127" s="39">
        <v>0</v>
      </c>
      <c r="F127" s="40"/>
      <c r="G127" s="40"/>
      <c r="H127" s="41">
        <f>SUM(D127:G127)</f>
        <v>0</v>
      </c>
      <c r="I127" s="174">
        <f t="shared" si="11"/>
        <v>0</v>
      </c>
      <c r="J127" s="33" t="s">
        <v>315</v>
      </c>
      <c r="K127" s="43"/>
    </row>
    <row r="128" spans="1:11" ht="69" customHeight="1">
      <c r="A128" s="32" t="s">
        <v>34</v>
      </c>
      <c r="B128" s="35" t="s">
        <v>182</v>
      </c>
      <c r="C128" s="16">
        <v>50000</v>
      </c>
      <c r="D128" s="83">
        <v>0</v>
      </c>
      <c r="E128" s="39">
        <v>0</v>
      </c>
      <c r="F128" s="40"/>
      <c r="G128" s="40"/>
      <c r="H128" s="41">
        <f aca="true" t="shared" si="13" ref="H128:H140">SUM(D128:G128)</f>
        <v>0</v>
      </c>
      <c r="I128" s="174">
        <f t="shared" si="11"/>
        <v>0</v>
      </c>
      <c r="J128" s="33" t="s">
        <v>315</v>
      </c>
      <c r="K128" s="43"/>
    </row>
    <row r="129" spans="1:11" ht="57" customHeight="1">
      <c r="A129" s="32" t="s">
        <v>36</v>
      </c>
      <c r="B129" s="35" t="s">
        <v>183</v>
      </c>
      <c r="C129" s="16">
        <v>215000</v>
      </c>
      <c r="D129" s="83">
        <v>0</v>
      </c>
      <c r="E129" s="39">
        <v>0</v>
      </c>
      <c r="F129" s="40"/>
      <c r="G129" s="40"/>
      <c r="H129" s="41">
        <f t="shared" si="13"/>
        <v>0</v>
      </c>
      <c r="I129" s="174">
        <f t="shared" si="11"/>
        <v>0</v>
      </c>
      <c r="J129" s="33" t="s">
        <v>315</v>
      </c>
      <c r="K129" s="43"/>
    </row>
    <row r="130" spans="1:11" ht="116.25" customHeight="1">
      <c r="A130" s="32" t="s">
        <v>38</v>
      </c>
      <c r="B130" s="35" t="s">
        <v>168</v>
      </c>
      <c r="C130" s="16">
        <v>5312000</v>
      </c>
      <c r="D130" s="83">
        <v>0</v>
      </c>
      <c r="E130" s="39">
        <v>37276</v>
      </c>
      <c r="F130" s="40"/>
      <c r="G130" s="40"/>
      <c r="H130" s="41">
        <f t="shared" si="13"/>
        <v>37276</v>
      </c>
      <c r="I130" s="174">
        <f t="shared" si="11"/>
        <v>0.007017319277108434</v>
      </c>
      <c r="J130" s="34" t="s">
        <v>316</v>
      </c>
      <c r="K130" s="43"/>
    </row>
    <row r="131" spans="1:11" ht="61.5" customHeight="1">
      <c r="A131" s="32" t="s">
        <v>40</v>
      </c>
      <c r="B131" s="35" t="s">
        <v>184</v>
      </c>
      <c r="C131" s="16">
        <v>3520000</v>
      </c>
      <c r="D131" s="83">
        <v>0</v>
      </c>
      <c r="E131" s="39">
        <v>0</v>
      </c>
      <c r="F131" s="40"/>
      <c r="G131" s="40"/>
      <c r="H131" s="41">
        <f t="shared" si="13"/>
        <v>0</v>
      </c>
      <c r="I131" s="174">
        <f t="shared" si="11"/>
        <v>0</v>
      </c>
      <c r="J131" s="34" t="s">
        <v>309</v>
      </c>
      <c r="K131" s="43"/>
    </row>
    <row r="132" spans="1:11" ht="100.5" customHeight="1">
      <c r="A132" s="32" t="s">
        <v>42</v>
      </c>
      <c r="B132" s="35" t="s">
        <v>180</v>
      </c>
      <c r="C132" s="16">
        <v>500000</v>
      </c>
      <c r="D132" s="83">
        <v>0</v>
      </c>
      <c r="E132" s="38">
        <v>28860</v>
      </c>
      <c r="F132" s="40"/>
      <c r="G132" s="40"/>
      <c r="H132" s="41">
        <f t="shared" si="13"/>
        <v>28860</v>
      </c>
      <c r="I132" s="174">
        <f t="shared" si="11"/>
        <v>0.05772</v>
      </c>
      <c r="J132" s="33" t="s">
        <v>317</v>
      </c>
      <c r="K132" s="43"/>
    </row>
    <row r="133" spans="1:11" ht="52.5" customHeight="1">
      <c r="A133" s="32" t="s">
        <v>44</v>
      </c>
      <c r="B133" s="35" t="s">
        <v>181</v>
      </c>
      <c r="C133" s="16">
        <v>600000</v>
      </c>
      <c r="D133" s="83">
        <v>0</v>
      </c>
      <c r="E133" s="38">
        <v>0</v>
      </c>
      <c r="F133" s="40"/>
      <c r="G133" s="40"/>
      <c r="H133" s="41">
        <f t="shared" si="13"/>
        <v>0</v>
      </c>
      <c r="I133" s="174">
        <f t="shared" si="11"/>
        <v>0</v>
      </c>
      <c r="J133" s="33" t="s">
        <v>315</v>
      </c>
      <c r="K133" s="43"/>
    </row>
    <row r="134" spans="1:11" ht="62.25" customHeight="1">
      <c r="A134" s="32" t="s">
        <v>46</v>
      </c>
      <c r="B134" s="35" t="s">
        <v>175</v>
      </c>
      <c r="C134" s="16">
        <v>30000</v>
      </c>
      <c r="D134" s="83">
        <v>8000</v>
      </c>
      <c r="E134" s="39">
        <v>0</v>
      </c>
      <c r="F134" s="40"/>
      <c r="G134" s="40"/>
      <c r="H134" s="41">
        <f t="shared" si="13"/>
        <v>8000</v>
      </c>
      <c r="I134" s="174">
        <f t="shared" si="11"/>
        <v>0.26666666666666666</v>
      </c>
      <c r="J134" s="33" t="s">
        <v>318</v>
      </c>
      <c r="K134" s="43"/>
    </row>
    <row r="135" spans="1:11" ht="61.5" customHeight="1">
      <c r="A135" s="32" t="s">
        <v>48</v>
      </c>
      <c r="B135" s="35" t="s">
        <v>176</v>
      </c>
      <c r="C135" s="16">
        <v>55000000</v>
      </c>
      <c r="D135" s="83">
        <v>1060000</v>
      </c>
      <c r="E135" s="39">
        <v>13914639</v>
      </c>
      <c r="F135" s="40"/>
      <c r="G135" s="40"/>
      <c r="H135" s="41">
        <f t="shared" si="13"/>
        <v>14974639</v>
      </c>
      <c r="I135" s="174">
        <f t="shared" si="11"/>
        <v>0.27226616363636363</v>
      </c>
      <c r="J135" s="33" t="s">
        <v>319</v>
      </c>
      <c r="K135" s="43"/>
    </row>
    <row r="136" spans="1:11" ht="61.5" customHeight="1">
      <c r="A136" s="32" t="s">
        <v>50</v>
      </c>
      <c r="B136" s="35" t="s">
        <v>169</v>
      </c>
      <c r="C136" s="16">
        <v>600000</v>
      </c>
      <c r="D136" s="83">
        <v>0</v>
      </c>
      <c r="E136" s="39">
        <v>153961</v>
      </c>
      <c r="F136" s="40"/>
      <c r="G136" s="40"/>
      <c r="H136" s="41">
        <f t="shared" si="13"/>
        <v>153961</v>
      </c>
      <c r="I136" s="174">
        <f t="shared" si="11"/>
        <v>0.2566016666666667</v>
      </c>
      <c r="J136" s="33" t="s">
        <v>319</v>
      </c>
      <c r="K136" s="43"/>
    </row>
    <row r="137" spans="1:11" ht="90" customHeight="1">
      <c r="A137" s="107" t="s">
        <v>52</v>
      </c>
      <c r="B137" s="151" t="s">
        <v>185</v>
      </c>
      <c r="C137" s="127">
        <v>7000000</v>
      </c>
      <c r="D137" s="152">
        <v>0</v>
      </c>
      <c r="E137" s="153">
        <v>0</v>
      </c>
      <c r="F137" s="154"/>
      <c r="G137" s="154"/>
      <c r="H137" s="155">
        <f t="shared" si="13"/>
        <v>0</v>
      </c>
      <c r="I137" s="207">
        <f t="shared" si="11"/>
        <v>0</v>
      </c>
      <c r="J137" s="162" t="s">
        <v>320</v>
      </c>
      <c r="K137" s="43"/>
    </row>
    <row r="138" spans="1:11" ht="62.25" customHeight="1">
      <c r="A138" s="113" t="s">
        <v>54</v>
      </c>
      <c r="B138" s="156" t="s">
        <v>179</v>
      </c>
      <c r="C138" s="13">
        <v>25000</v>
      </c>
      <c r="D138" s="157">
        <v>0</v>
      </c>
      <c r="E138" s="158">
        <v>0</v>
      </c>
      <c r="F138" s="159"/>
      <c r="G138" s="159"/>
      <c r="H138" s="160">
        <f t="shared" si="13"/>
        <v>0</v>
      </c>
      <c r="I138" s="208">
        <f t="shared" si="11"/>
        <v>0</v>
      </c>
      <c r="J138" s="161" t="s">
        <v>315</v>
      </c>
      <c r="K138" s="43"/>
    </row>
    <row r="139" spans="1:11" ht="58.5" customHeight="1">
      <c r="A139" s="32" t="s">
        <v>56</v>
      </c>
      <c r="B139" s="35" t="s">
        <v>177</v>
      </c>
      <c r="C139" s="16">
        <v>25000</v>
      </c>
      <c r="D139" s="83">
        <v>0</v>
      </c>
      <c r="E139" s="39">
        <v>0</v>
      </c>
      <c r="F139" s="40"/>
      <c r="G139" s="40"/>
      <c r="H139" s="41">
        <f t="shared" si="13"/>
        <v>0</v>
      </c>
      <c r="I139" s="174">
        <f t="shared" si="11"/>
        <v>0</v>
      </c>
      <c r="J139" s="33" t="s">
        <v>315</v>
      </c>
      <c r="K139" s="43"/>
    </row>
    <row r="140" spans="1:11" ht="56.25" customHeight="1">
      <c r="A140" s="32" t="s">
        <v>90</v>
      </c>
      <c r="B140" s="35" t="s">
        <v>178</v>
      </c>
      <c r="C140" s="16">
        <v>177000</v>
      </c>
      <c r="D140" s="83">
        <v>10440</v>
      </c>
      <c r="E140" s="38">
        <v>108564</v>
      </c>
      <c r="F140" s="40"/>
      <c r="G140" s="40"/>
      <c r="H140" s="41">
        <f t="shared" si="13"/>
        <v>119004</v>
      </c>
      <c r="I140" s="174">
        <f t="shared" si="11"/>
        <v>0.6723389830508475</v>
      </c>
      <c r="J140" s="33" t="s">
        <v>321</v>
      </c>
      <c r="K140" s="43"/>
    </row>
    <row r="141" spans="1:11" s="87" customFormat="1" ht="86.25" customHeight="1">
      <c r="A141" s="32" t="s">
        <v>60</v>
      </c>
      <c r="B141" s="24" t="s">
        <v>210</v>
      </c>
      <c r="C141" s="84">
        <v>100000</v>
      </c>
      <c r="D141" s="84">
        <v>0</v>
      </c>
      <c r="E141" s="84">
        <v>0</v>
      </c>
      <c r="F141" s="84"/>
      <c r="G141" s="84"/>
      <c r="H141" s="84">
        <f>SUM(D141:G141)</f>
        <v>0</v>
      </c>
      <c r="I141" s="174">
        <f t="shared" si="11"/>
        <v>0</v>
      </c>
      <c r="J141" s="52" t="s">
        <v>322</v>
      </c>
      <c r="K141" s="86"/>
    </row>
    <row r="142" spans="1:11" s="87" customFormat="1" ht="48" customHeight="1">
      <c r="A142" s="32" t="s">
        <v>62</v>
      </c>
      <c r="B142" s="24" t="s">
        <v>211</v>
      </c>
      <c r="C142" s="84">
        <v>698000</v>
      </c>
      <c r="D142" s="84">
        <v>55968</v>
      </c>
      <c r="E142" s="84">
        <v>82837</v>
      </c>
      <c r="F142" s="84"/>
      <c r="G142" s="84"/>
      <c r="H142" s="84">
        <f aca="true" t="shared" si="14" ref="H142:H154">SUM(D142:G142)</f>
        <v>138805</v>
      </c>
      <c r="I142" s="174">
        <f t="shared" si="11"/>
        <v>0.19886103151862464</v>
      </c>
      <c r="J142" s="52" t="s">
        <v>323</v>
      </c>
      <c r="K142" s="86"/>
    </row>
    <row r="143" spans="1:11" s="87" customFormat="1" ht="54" customHeight="1">
      <c r="A143" s="32" t="s">
        <v>64</v>
      </c>
      <c r="B143" s="24" t="s">
        <v>212</v>
      </c>
      <c r="C143" s="84">
        <v>576000</v>
      </c>
      <c r="D143" s="84">
        <v>12748</v>
      </c>
      <c r="E143" s="84">
        <v>76095</v>
      </c>
      <c r="F143" s="84"/>
      <c r="G143" s="84"/>
      <c r="H143" s="84">
        <f t="shared" si="14"/>
        <v>88843</v>
      </c>
      <c r="I143" s="85">
        <f>H143/C143</f>
        <v>0.15424131944444444</v>
      </c>
      <c r="J143" s="52" t="s">
        <v>324</v>
      </c>
      <c r="K143" s="86"/>
    </row>
    <row r="144" spans="1:11" s="87" customFormat="1" ht="60" customHeight="1">
      <c r="A144" s="32" t="s">
        <v>66</v>
      </c>
      <c r="B144" s="24" t="s">
        <v>213</v>
      </c>
      <c r="C144" s="84">
        <v>217000</v>
      </c>
      <c r="D144" s="84">
        <v>23160</v>
      </c>
      <c r="E144" s="84">
        <v>360</v>
      </c>
      <c r="F144" s="84"/>
      <c r="G144" s="84"/>
      <c r="H144" s="84">
        <f t="shared" si="14"/>
        <v>23520</v>
      </c>
      <c r="I144" s="85">
        <f aca="true" t="shared" si="15" ref="I144:I154">H144/C144</f>
        <v>0.10838709677419354</v>
      </c>
      <c r="J144" s="52" t="s">
        <v>325</v>
      </c>
      <c r="K144" s="86"/>
    </row>
    <row r="145" spans="1:11" s="87" customFormat="1" ht="54" customHeight="1">
      <c r="A145" s="32" t="s">
        <v>68</v>
      </c>
      <c r="B145" s="24" t="s">
        <v>214</v>
      </c>
      <c r="C145" s="84">
        <v>2050000</v>
      </c>
      <c r="D145" s="84">
        <v>10000</v>
      </c>
      <c r="E145" s="84">
        <v>45799</v>
      </c>
      <c r="F145" s="84"/>
      <c r="G145" s="84"/>
      <c r="H145" s="84">
        <f t="shared" si="14"/>
        <v>55799</v>
      </c>
      <c r="I145" s="85">
        <f t="shared" si="15"/>
        <v>0.0272190243902439</v>
      </c>
      <c r="J145" s="52" t="s">
        <v>326</v>
      </c>
      <c r="K145" s="86"/>
    </row>
    <row r="146" spans="1:11" s="87" customFormat="1" ht="87.75" customHeight="1">
      <c r="A146" s="32" t="s">
        <v>70</v>
      </c>
      <c r="B146" s="24" t="s">
        <v>215</v>
      </c>
      <c r="C146" s="84">
        <v>3250000</v>
      </c>
      <c r="D146" s="84">
        <v>25387</v>
      </c>
      <c r="E146" s="84">
        <v>89644</v>
      </c>
      <c r="F146" s="84"/>
      <c r="G146" s="84"/>
      <c r="H146" s="84">
        <f t="shared" si="14"/>
        <v>115031</v>
      </c>
      <c r="I146" s="85">
        <f t="shared" si="15"/>
        <v>0.035394153846153846</v>
      </c>
      <c r="J146" s="52" t="s">
        <v>327</v>
      </c>
      <c r="K146" s="86"/>
    </row>
    <row r="147" spans="1:11" s="87" customFormat="1" ht="149.25" customHeight="1">
      <c r="A147" s="32" t="s">
        <v>72</v>
      </c>
      <c r="B147" s="24" t="s">
        <v>216</v>
      </c>
      <c r="C147" s="84">
        <v>20475000</v>
      </c>
      <c r="D147" s="84">
        <v>1000025</v>
      </c>
      <c r="E147" s="84">
        <v>3197882</v>
      </c>
      <c r="F147" s="84"/>
      <c r="G147" s="84"/>
      <c r="H147" s="84">
        <f t="shared" si="14"/>
        <v>4197907</v>
      </c>
      <c r="I147" s="85">
        <f t="shared" si="15"/>
        <v>0.2050259829059829</v>
      </c>
      <c r="J147" s="52" t="s">
        <v>328</v>
      </c>
      <c r="K147" s="86"/>
    </row>
    <row r="148" spans="1:11" s="87" customFormat="1" ht="71.25" customHeight="1">
      <c r="A148" s="32" t="s">
        <v>74</v>
      </c>
      <c r="B148" s="24" t="s">
        <v>217</v>
      </c>
      <c r="C148" s="84">
        <v>1976000</v>
      </c>
      <c r="D148" s="84">
        <v>10430</v>
      </c>
      <c r="E148" s="84">
        <v>871405</v>
      </c>
      <c r="F148" s="84"/>
      <c r="G148" s="84"/>
      <c r="H148" s="84">
        <f t="shared" si="14"/>
        <v>881835</v>
      </c>
      <c r="I148" s="85">
        <f t="shared" si="15"/>
        <v>0.4462727732793522</v>
      </c>
      <c r="J148" s="52" t="s">
        <v>325</v>
      </c>
      <c r="K148" s="86"/>
    </row>
    <row r="149" spans="1:11" s="87" customFormat="1" ht="77.25" customHeight="1">
      <c r="A149" s="32" t="s">
        <v>76</v>
      </c>
      <c r="B149" s="24" t="s">
        <v>218</v>
      </c>
      <c r="C149" s="84">
        <v>2525000</v>
      </c>
      <c r="D149" s="84">
        <v>165610</v>
      </c>
      <c r="E149" s="84">
        <v>393998</v>
      </c>
      <c r="F149" s="84"/>
      <c r="G149" s="84"/>
      <c r="H149" s="84">
        <f t="shared" si="14"/>
        <v>559608</v>
      </c>
      <c r="I149" s="85">
        <f t="shared" si="15"/>
        <v>0.2216269306930693</v>
      </c>
      <c r="J149" s="52" t="s">
        <v>329</v>
      </c>
      <c r="K149" s="86"/>
    </row>
    <row r="150" spans="1:11" s="87" customFormat="1" ht="51.75" customHeight="1">
      <c r="A150" s="32" t="s">
        <v>78</v>
      </c>
      <c r="B150" s="24" t="s">
        <v>219</v>
      </c>
      <c r="C150" s="84">
        <v>620000</v>
      </c>
      <c r="D150" s="84">
        <v>137514</v>
      </c>
      <c r="E150" s="84">
        <v>216536</v>
      </c>
      <c r="F150" s="84"/>
      <c r="G150" s="84"/>
      <c r="H150" s="84">
        <f t="shared" si="14"/>
        <v>354050</v>
      </c>
      <c r="I150" s="85">
        <f t="shared" si="15"/>
        <v>0.5710483870967742</v>
      </c>
      <c r="J150" s="52"/>
      <c r="K150" s="86"/>
    </row>
    <row r="151" spans="1:11" s="87" customFormat="1" ht="72.75" customHeight="1">
      <c r="A151" s="107" t="s">
        <v>80</v>
      </c>
      <c r="B151" s="126" t="s">
        <v>220</v>
      </c>
      <c r="C151" s="167">
        <v>700000</v>
      </c>
      <c r="D151" s="167">
        <v>107784</v>
      </c>
      <c r="E151" s="167">
        <v>89676</v>
      </c>
      <c r="F151" s="167"/>
      <c r="G151" s="167"/>
      <c r="H151" s="167">
        <f t="shared" si="14"/>
        <v>197460</v>
      </c>
      <c r="I151" s="168">
        <f t="shared" si="15"/>
        <v>0.2820857142857143</v>
      </c>
      <c r="J151" s="169" t="s">
        <v>330</v>
      </c>
      <c r="K151" s="86"/>
    </row>
    <row r="152" spans="1:11" s="87" customFormat="1" ht="118.5" customHeight="1">
      <c r="A152" s="113" t="s">
        <v>82</v>
      </c>
      <c r="B152" s="124" t="s">
        <v>221</v>
      </c>
      <c r="C152" s="170">
        <v>1360000</v>
      </c>
      <c r="D152" s="170">
        <v>0</v>
      </c>
      <c r="E152" s="170">
        <v>0</v>
      </c>
      <c r="F152" s="170"/>
      <c r="G152" s="170"/>
      <c r="H152" s="170">
        <f t="shared" si="14"/>
        <v>0</v>
      </c>
      <c r="I152" s="171">
        <f t="shared" si="15"/>
        <v>0</v>
      </c>
      <c r="J152" s="172" t="s">
        <v>331</v>
      </c>
      <c r="K152" s="86"/>
    </row>
    <row r="153" spans="1:11" s="87" customFormat="1" ht="61.5" customHeight="1">
      <c r="A153" s="32" t="s">
        <v>84</v>
      </c>
      <c r="B153" s="24" t="s">
        <v>222</v>
      </c>
      <c r="C153" s="84">
        <v>37620000</v>
      </c>
      <c r="D153" s="84">
        <v>5685606</v>
      </c>
      <c r="E153" s="84">
        <v>9507451</v>
      </c>
      <c r="F153" s="84"/>
      <c r="G153" s="84"/>
      <c r="H153" s="84">
        <f t="shared" si="14"/>
        <v>15193057</v>
      </c>
      <c r="I153" s="85">
        <f t="shared" si="15"/>
        <v>0.4038558479532164</v>
      </c>
      <c r="J153" s="52" t="s">
        <v>332</v>
      </c>
      <c r="K153" s="86"/>
    </row>
    <row r="154" spans="1:11" s="87" customFormat="1" ht="90" customHeight="1">
      <c r="A154" s="32" t="s">
        <v>86</v>
      </c>
      <c r="B154" s="24" t="s">
        <v>223</v>
      </c>
      <c r="C154" s="84">
        <v>300000</v>
      </c>
      <c r="D154" s="84">
        <v>20405</v>
      </c>
      <c r="E154" s="84">
        <v>14647</v>
      </c>
      <c r="F154" s="84"/>
      <c r="G154" s="84"/>
      <c r="H154" s="84">
        <f t="shared" si="14"/>
        <v>35052</v>
      </c>
      <c r="I154" s="85">
        <f t="shared" si="15"/>
        <v>0.11684</v>
      </c>
      <c r="J154" s="52" t="s">
        <v>332</v>
      </c>
      <c r="K154" s="86"/>
    </row>
    <row r="155" spans="1:11" ht="57" customHeight="1">
      <c r="A155" s="32" t="s">
        <v>91</v>
      </c>
      <c r="B155" s="63" t="s">
        <v>186</v>
      </c>
      <c r="C155" s="31">
        <v>230000</v>
      </c>
      <c r="D155" s="30">
        <v>0</v>
      </c>
      <c r="E155" s="88">
        <v>0</v>
      </c>
      <c r="F155" s="89"/>
      <c r="G155" s="89"/>
      <c r="H155" s="36">
        <f aca="true" t="shared" si="16" ref="H155:H160">SUM(D155:G155)</f>
        <v>0</v>
      </c>
      <c r="I155" s="37">
        <f aca="true" t="shared" si="17" ref="I155:I160">H155/C155</f>
        <v>0</v>
      </c>
      <c r="J155" s="51" t="s">
        <v>333</v>
      </c>
      <c r="K155" s="43"/>
    </row>
    <row r="156" spans="1:11" ht="57" customHeight="1">
      <c r="A156" s="32" t="s">
        <v>224</v>
      </c>
      <c r="B156" s="29" t="s">
        <v>170</v>
      </c>
      <c r="C156" s="31">
        <v>1300000</v>
      </c>
      <c r="D156" s="30">
        <v>0</v>
      </c>
      <c r="E156" s="90">
        <v>210000</v>
      </c>
      <c r="F156" s="89"/>
      <c r="G156" s="89"/>
      <c r="H156" s="36">
        <f t="shared" si="16"/>
        <v>210000</v>
      </c>
      <c r="I156" s="47">
        <f t="shared" si="17"/>
        <v>0.16153846153846155</v>
      </c>
      <c r="J156" s="48" t="s">
        <v>334</v>
      </c>
      <c r="K156" s="43"/>
    </row>
    <row r="157" spans="1:11" ht="72.75" customHeight="1">
      <c r="A157" s="32" t="s">
        <v>225</v>
      </c>
      <c r="B157" s="29" t="s">
        <v>171</v>
      </c>
      <c r="C157" s="31">
        <v>1425000</v>
      </c>
      <c r="D157" s="30">
        <v>246000</v>
      </c>
      <c r="E157" s="88">
        <v>170000</v>
      </c>
      <c r="F157" s="89"/>
      <c r="G157" s="89"/>
      <c r="H157" s="36">
        <f t="shared" si="16"/>
        <v>416000</v>
      </c>
      <c r="I157" s="47">
        <f t="shared" si="17"/>
        <v>0.2919298245614035</v>
      </c>
      <c r="J157" s="48" t="s">
        <v>335</v>
      </c>
      <c r="K157" s="43"/>
    </row>
    <row r="158" spans="1:11" ht="83.25" customHeight="1">
      <c r="A158" s="32" t="s">
        <v>226</v>
      </c>
      <c r="B158" s="29" t="s">
        <v>187</v>
      </c>
      <c r="C158" s="31">
        <v>73000</v>
      </c>
      <c r="D158" s="30">
        <v>11285</v>
      </c>
      <c r="E158" s="88">
        <v>29888</v>
      </c>
      <c r="F158" s="89"/>
      <c r="G158" s="89"/>
      <c r="H158" s="36">
        <f t="shared" si="16"/>
        <v>41173</v>
      </c>
      <c r="I158" s="47">
        <f t="shared" si="17"/>
        <v>0.564013698630137</v>
      </c>
      <c r="J158" s="48"/>
      <c r="K158" s="43"/>
    </row>
    <row r="159" spans="1:11" ht="138.75" customHeight="1">
      <c r="A159" s="32" t="s">
        <v>227</v>
      </c>
      <c r="B159" s="29" t="s">
        <v>172</v>
      </c>
      <c r="C159" s="31">
        <v>49664000</v>
      </c>
      <c r="D159" s="30">
        <v>1151982</v>
      </c>
      <c r="E159" s="30">
        <v>10435698</v>
      </c>
      <c r="F159" s="30"/>
      <c r="G159" s="30"/>
      <c r="H159" s="30">
        <f t="shared" si="16"/>
        <v>11587680</v>
      </c>
      <c r="I159" s="47">
        <f t="shared" si="17"/>
        <v>0.2333215206185567</v>
      </c>
      <c r="J159" s="48" t="s">
        <v>336</v>
      </c>
      <c r="K159" s="43"/>
    </row>
    <row r="160" spans="1:11" ht="120" customHeight="1">
      <c r="A160" s="32" t="s">
        <v>228</v>
      </c>
      <c r="B160" s="29" t="s">
        <v>189</v>
      </c>
      <c r="C160" s="31">
        <v>594000</v>
      </c>
      <c r="D160" s="30">
        <v>0</v>
      </c>
      <c r="E160" s="30">
        <v>0</v>
      </c>
      <c r="F160" s="30"/>
      <c r="G160" s="30"/>
      <c r="H160" s="30">
        <f t="shared" si="16"/>
        <v>0</v>
      </c>
      <c r="I160" s="47">
        <f t="shared" si="17"/>
        <v>0</v>
      </c>
      <c r="J160" s="48" t="s">
        <v>259</v>
      </c>
      <c r="K160" s="43"/>
    </row>
    <row r="161" spans="1:11" ht="66" customHeight="1">
      <c r="A161" s="32" t="s">
        <v>229</v>
      </c>
      <c r="B161" s="29" t="s">
        <v>173</v>
      </c>
      <c r="C161" s="31">
        <v>1250000</v>
      </c>
      <c r="D161" s="30">
        <v>0</v>
      </c>
      <c r="E161" s="30">
        <v>0</v>
      </c>
      <c r="F161" s="30"/>
      <c r="G161" s="30"/>
      <c r="H161" s="30">
        <f aca="true" t="shared" si="18" ref="H161:H182">SUM(D161:G161)</f>
        <v>0</v>
      </c>
      <c r="I161" s="47">
        <f aca="true" t="shared" si="19" ref="I161:I167">H161/C161</f>
        <v>0</v>
      </c>
      <c r="J161" s="48" t="s">
        <v>260</v>
      </c>
      <c r="K161" s="43"/>
    </row>
    <row r="162" spans="1:11" ht="65.25" customHeight="1">
      <c r="A162" s="32" t="s">
        <v>230</v>
      </c>
      <c r="B162" s="29" t="s">
        <v>188</v>
      </c>
      <c r="C162" s="31">
        <v>400000</v>
      </c>
      <c r="D162" s="30">
        <v>0</v>
      </c>
      <c r="E162" s="30">
        <v>0</v>
      </c>
      <c r="F162" s="30"/>
      <c r="G162" s="30"/>
      <c r="H162" s="30">
        <f t="shared" si="18"/>
        <v>0</v>
      </c>
      <c r="I162" s="47">
        <f t="shared" si="19"/>
        <v>0</v>
      </c>
      <c r="J162" s="48" t="s">
        <v>261</v>
      </c>
      <c r="K162" s="43"/>
    </row>
    <row r="163" spans="1:11" ht="73.5" customHeight="1">
      <c r="A163" s="107" t="s">
        <v>231</v>
      </c>
      <c r="B163" s="129" t="s">
        <v>195</v>
      </c>
      <c r="C163" s="131">
        <v>1006000</v>
      </c>
      <c r="D163" s="130">
        <v>850000</v>
      </c>
      <c r="E163" s="130">
        <v>0</v>
      </c>
      <c r="F163" s="130"/>
      <c r="G163" s="130"/>
      <c r="H163" s="130">
        <f t="shared" si="18"/>
        <v>850000</v>
      </c>
      <c r="I163" s="163">
        <f t="shared" si="19"/>
        <v>0.8449304174950298</v>
      </c>
      <c r="J163" s="164"/>
      <c r="K163" s="43"/>
    </row>
    <row r="164" spans="1:11" ht="59.25" customHeight="1">
      <c r="A164" s="113" t="s">
        <v>232</v>
      </c>
      <c r="B164" s="133" t="s">
        <v>190</v>
      </c>
      <c r="C164" s="135">
        <v>355500</v>
      </c>
      <c r="D164" s="134">
        <v>0</v>
      </c>
      <c r="E164" s="134">
        <v>0</v>
      </c>
      <c r="F164" s="134"/>
      <c r="G164" s="134"/>
      <c r="H164" s="134">
        <f t="shared" si="18"/>
        <v>0</v>
      </c>
      <c r="I164" s="165">
        <f t="shared" si="19"/>
        <v>0</v>
      </c>
      <c r="J164" s="166" t="s">
        <v>260</v>
      </c>
      <c r="K164" s="43"/>
    </row>
    <row r="165" spans="1:11" ht="48" customHeight="1">
      <c r="A165" s="32" t="s">
        <v>233</v>
      </c>
      <c r="B165" s="29" t="s">
        <v>191</v>
      </c>
      <c r="C165" s="31">
        <v>1642500</v>
      </c>
      <c r="D165" s="30">
        <v>1365000</v>
      </c>
      <c r="E165" s="30">
        <v>0</v>
      </c>
      <c r="F165" s="30"/>
      <c r="G165" s="30"/>
      <c r="H165" s="30">
        <f t="shared" si="18"/>
        <v>1365000</v>
      </c>
      <c r="I165" s="47">
        <f t="shared" si="19"/>
        <v>0.8310502283105022</v>
      </c>
      <c r="J165" s="48"/>
      <c r="K165" s="43"/>
    </row>
    <row r="166" spans="1:11" ht="69" customHeight="1">
      <c r="A166" s="32" t="s">
        <v>234</v>
      </c>
      <c r="B166" s="29" t="s">
        <v>192</v>
      </c>
      <c r="C166" s="31">
        <v>600000</v>
      </c>
      <c r="D166" s="30">
        <v>0</v>
      </c>
      <c r="E166" s="30">
        <v>222600</v>
      </c>
      <c r="F166" s="30"/>
      <c r="G166" s="30"/>
      <c r="H166" s="30">
        <f t="shared" si="18"/>
        <v>222600</v>
      </c>
      <c r="I166" s="47">
        <f t="shared" si="19"/>
        <v>0.371</v>
      </c>
      <c r="J166" s="48" t="s">
        <v>262</v>
      </c>
      <c r="K166" s="43"/>
    </row>
    <row r="167" spans="1:11" ht="90" customHeight="1">
      <c r="A167" s="32" t="s">
        <v>235</v>
      </c>
      <c r="B167" s="29" t="s">
        <v>193</v>
      </c>
      <c r="C167" s="31">
        <v>905000</v>
      </c>
      <c r="D167" s="30">
        <v>45000</v>
      </c>
      <c r="E167" s="30">
        <v>176968</v>
      </c>
      <c r="F167" s="30"/>
      <c r="G167" s="30"/>
      <c r="H167" s="30">
        <f t="shared" si="18"/>
        <v>221968</v>
      </c>
      <c r="I167" s="47">
        <f t="shared" si="19"/>
        <v>0.24526850828729282</v>
      </c>
      <c r="J167" s="48" t="s">
        <v>263</v>
      </c>
      <c r="K167" s="43"/>
    </row>
    <row r="168" spans="1:11" ht="115.5" customHeight="1">
      <c r="A168" s="32" t="s">
        <v>236</v>
      </c>
      <c r="B168" s="29" t="s">
        <v>194</v>
      </c>
      <c r="C168" s="31">
        <v>325000</v>
      </c>
      <c r="D168" s="30">
        <v>10560</v>
      </c>
      <c r="E168" s="30">
        <v>77420</v>
      </c>
      <c r="F168" s="30"/>
      <c r="G168" s="30"/>
      <c r="H168" s="30">
        <f t="shared" si="18"/>
        <v>87980</v>
      </c>
      <c r="I168" s="47">
        <f>H168/C168</f>
        <v>0.2707076923076923</v>
      </c>
      <c r="J168" s="48" t="s">
        <v>264</v>
      </c>
      <c r="K168" s="43"/>
    </row>
    <row r="169" spans="1:11" ht="219" customHeight="1">
      <c r="A169" s="32" t="s">
        <v>237</v>
      </c>
      <c r="B169" s="29" t="s">
        <v>201</v>
      </c>
      <c r="C169" s="31">
        <v>2000000</v>
      </c>
      <c r="D169" s="30">
        <v>0</v>
      </c>
      <c r="E169" s="30">
        <v>550000</v>
      </c>
      <c r="F169" s="30"/>
      <c r="G169" s="30"/>
      <c r="H169" s="30">
        <f t="shared" si="18"/>
        <v>550000</v>
      </c>
      <c r="I169" s="47">
        <f>H169/C169</f>
        <v>0.275</v>
      </c>
      <c r="J169" s="48" t="s">
        <v>337</v>
      </c>
      <c r="K169" s="43"/>
    </row>
    <row r="170" spans="1:11" ht="360.75" customHeight="1">
      <c r="A170" s="107" t="s">
        <v>238</v>
      </c>
      <c r="B170" s="129" t="s">
        <v>196</v>
      </c>
      <c r="C170" s="131">
        <v>2624000</v>
      </c>
      <c r="D170" s="130">
        <v>74790</v>
      </c>
      <c r="E170" s="130">
        <v>31350</v>
      </c>
      <c r="F170" s="130"/>
      <c r="G170" s="130"/>
      <c r="H170" s="130">
        <f t="shared" si="18"/>
        <v>106140</v>
      </c>
      <c r="I170" s="163">
        <f aca="true" t="shared" si="20" ref="I170:I182">H170/C170</f>
        <v>0.04044969512195122</v>
      </c>
      <c r="J170" s="164" t="s">
        <v>338</v>
      </c>
      <c r="K170" s="43"/>
    </row>
    <row r="171" spans="1:11" ht="136.5" customHeight="1">
      <c r="A171" s="113" t="s">
        <v>239</v>
      </c>
      <c r="B171" s="133" t="s">
        <v>197</v>
      </c>
      <c r="C171" s="135">
        <v>834000</v>
      </c>
      <c r="D171" s="134">
        <v>108600</v>
      </c>
      <c r="E171" s="134">
        <v>254585</v>
      </c>
      <c r="F171" s="134"/>
      <c r="G171" s="134"/>
      <c r="H171" s="134">
        <f t="shared" si="18"/>
        <v>363185</v>
      </c>
      <c r="I171" s="165">
        <f t="shared" si="20"/>
        <v>0.4354736211031175</v>
      </c>
      <c r="J171" s="166" t="s">
        <v>339</v>
      </c>
      <c r="K171" s="43"/>
    </row>
    <row r="172" spans="1:11" ht="214.5" customHeight="1">
      <c r="A172" s="32" t="s">
        <v>240</v>
      </c>
      <c r="B172" s="29" t="s">
        <v>198</v>
      </c>
      <c r="C172" s="31">
        <v>1618000</v>
      </c>
      <c r="D172" s="30">
        <v>73353</v>
      </c>
      <c r="E172" s="30">
        <v>167256</v>
      </c>
      <c r="F172" s="30"/>
      <c r="G172" s="30"/>
      <c r="H172" s="30">
        <f t="shared" si="18"/>
        <v>240609</v>
      </c>
      <c r="I172" s="47">
        <f t="shared" si="20"/>
        <v>0.14870766378244746</v>
      </c>
      <c r="J172" s="48" t="s">
        <v>340</v>
      </c>
      <c r="K172" s="43"/>
    </row>
    <row r="173" spans="1:11" ht="90" customHeight="1">
      <c r="A173" s="32" t="s">
        <v>241</v>
      </c>
      <c r="B173" s="29" t="s">
        <v>199</v>
      </c>
      <c r="C173" s="31">
        <v>1481000</v>
      </c>
      <c r="D173" s="30">
        <v>0</v>
      </c>
      <c r="E173" s="30">
        <v>348674</v>
      </c>
      <c r="F173" s="30"/>
      <c r="G173" s="30"/>
      <c r="H173" s="30">
        <f t="shared" si="18"/>
        <v>348674</v>
      </c>
      <c r="I173" s="47">
        <f t="shared" si="20"/>
        <v>0.2354314652261985</v>
      </c>
      <c r="J173" s="48" t="s">
        <v>341</v>
      </c>
      <c r="K173" s="43"/>
    </row>
    <row r="174" spans="1:11" ht="100.5" customHeight="1">
      <c r="A174" s="32" t="s">
        <v>242</v>
      </c>
      <c r="B174" s="29" t="s">
        <v>200</v>
      </c>
      <c r="C174" s="31">
        <v>3670000</v>
      </c>
      <c r="D174" s="30">
        <v>0</v>
      </c>
      <c r="E174" s="30">
        <v>406500</v>
      </c>
      <c r="F174" s="30"/>
      <c r="G174" s="30"/>
      <c r="H174" s="30">
        <f t="shared" si="18"/>
        <v>406500</v>
      </c>
      <c r="I174" s="47">
        <f t="shared" si="20"/>
        <v>0.11076294277929155</v>
      </c>
      <c r="J174" s="48" t="s">
        <v>342</v>
      </c>
      <c r="K174" s="43"/>
    </row>
    <row r="175" spans="1:11" ht="121.5" customHeight="1">
      <c r="A175" s="32" t="s">
        <v>243</v>
      </c>
      <c r="B175" s="29" t="s">
        <v>202</v>
      </c>
      <c r="C175" s="31">
        <v>1058000</v>
      </c>
      <c r="D175" s="30">
        <v>4070</v>
      </c>
      <c r="E175" s="30">
        <v>442724</v>
      </c>
      <c r="F175" s="30"/>
      <c r="G175" s="30"/>
      <c r="H175" s="30">
        <f t="shared" si="18"/>
        <v>446794</v>
      </c>
      <c r="I175" s="47">
        <f t="shared" si="20"/>
        <v>0.4223005671077505</v>
      </c>
      <c r="J175" s="48" t="s">
        <v>343</v>
      </c>
      <c r="K175" s="43"/>
    </row>
    <row r="176" spans="1:11" ht="59.25" customHeight="1">
      <c r="A176" s="32" t="s">
        <v>244</v>
      </c>
      <c r="B176" s="29" t="s">
        <v>203</v>
      </c>
      <c r="C176" s="31">
        <v>10976000</v>
      </c>
      <c r="D176" s="30">
        <v>2856961</v>
      </c>
      <c r="E176" s="30">
        <v>2262261</v>
      </c>
      <c r="F176" s="30"/>
      <c r="G176" s="30"/>
      <c r="H176" s="30">
        <f t="shared" si="18"/>
        <v>5119222</v>
      </c>
      <c r="I176" s="47">
        <f>H176/C176</f>
        <v>0.4664014212827988</v>
      </c>
      <c r="J176" s="48" t="s">
        <v>344</v>
      </c>
      <c r="K176" s="43"/>
    </row>
    <row r="177" spans="1:11" ht="42" customHeight="1">
      <c r="A177" s="32" t="s">
        <v>245</v>
      </c>
      <c r="B177" s="29" t="s">
        <v>204</v>
      </c>
      <c r="C177" s="31">
        <v>258000</v>
      </c>
      <c r="D177" s="30">
        <v>10000</v>
      </c>
      <c r="E177" s="30">
        <v>12500</v>
      </c>
      <c r="F177" s="30"/>
      <c r="G177" s="30"/>
      <c r="H177" s="30">
        <f t="shared" si="18"/>
        <v>22500</v>
      </c>
      <c r="I177" s="47">
        <f t="shared" si="20"/>
        <v>0.0872093023255814</v>
      </c>
      <c r="J177" s="48" t="s">
        <v>308</v>
      </c>
      <c r="K177" s="43"/>
    </row>
    <row r="178" spans="1:11" ht="39.75" customHeight="1">
      <c r="A178" s="32" t="s">
        <v>246</v>
      </c>
      <c r="B178" s="29" t="s">
        <v>205</v>
      </c>
      <c r="C178" s="31">
        <v>70000</v>
      </c>
      <c r="D178" s="30">
        <v>0</v>
      </c>
      <c r="E178" s="30">
        <v>12185</v>
      </c>
      <c r="F178" s="30"/>
      <c r="G178" s="30"/>
      <c r="H178" s="30">
        <f t="shared" si="18"/>
        <v>12185</v>
      </c>
      <c r="I178" s="47">
        <f t="shared" si="20"/>
        <v>0.17407142857142857</v>
      </c>
      <c r="J178" s="48" t="s">
        <v>308</v>
      </c>
      <c r="K178" s="43"/>
    </row>
    <row r="179" spans="1:11" ht="39.75" customHeight="1">
      <c r="A179" s="32" t="s">
        <v>247</v>
      </c>
      <c r="B179" s="29" t="s">
        <v>206</v>
      </c>
      <c r="C179" s="31">
        <v>19000</v>
      </c>
      <c r="D179" s="30">
        <v>0</v>
      </c>
      <c r="E179" s="30">
        <v>0</v>
      </c>
      <c r="F179" s="30"/>
      <c r="G179" s="30"/>
      <c r="H179" s="30">
        <f t="shared" si="18"/>
        <v>0</v>
      </c>
      <c r="I179" s="47">
        <f t="shared" si="20"/>
        <v>0</v>
      </c>
      <c r="J179" s="48" t="s">
        <v>345</v>
      </c>
      <c r="K179" s="43"/>
    </row>
    <row r="180" spans="1:11" ht="56.25" customHeight="1">
      <c r="A180" s="32" t="s">
        <v>248</v>
      </c>
      <c r="B180" s="29" t="s">
        <v>207</v>
      </c>
      <c r="C180" s="31">
        <v>716000</v>
      </c>
      <c r="D180" s="30">
        <v>166426</v>
      </c>
      <c r="E180" s="30">
        <v>164482</v>
      </c>
      <c r="F180" s="30"/>
      <c r="G180" s="30"/>
      <c r="H180" s="30">
        <f t="shared" si="18"/>
        <v>330908</v>
      </c>
      <c r="I180" s="47">
        <f t="shared" si="20"/>
        <v>0.46216201117318434</v>
      </c>
      <c r="J180" s="48" t="s">
        <v>344</v>
      </c>
      <c r="K180" s="43"/>
    </row>
    <row r="181" spans="1:11" ht="60" customHeight="1">
      <c r="A181" s="107" t="s">
        <v>249</v>
      </c>
      <c r="B181" s="129" t="s">
        <v>208</v>
      </c>
      <c r="C181" s="131">
        <v>60000</v>
      </c>
      <c r="D181" s="130">
        <v>0</v>
      </c>
      <c r="E181" s="130">
        <v>12000</v>
      </c>
      <c r="F181" s="130"/>
      <c r="G181" s="130"/>
      <c r="H181" s="130">
        <f t="shared" si="18"/>
        <v>12000</v>
      </c>
      <c r="I181" s="163">
        <f t="shared" si="20"/>
        <v>0.2</v>
      </c>
      <c r="J181" s="164" t="s">
        <v>346</v>
      </c>
      <c r="K181" s="43"/>
    </row>
    <row r="182" spans="1:11" ht="53.25" customHeight="1">
      <c r="A182" s="113" t="s">
        <v>250</v>
      </c>
      <c r="B182" s="209" t="s">
        <v>209</v>
      </c>
      <c r="C182" s="135">
        <v>631000</v>
      </c>
      <c r="D182" s="210">
        <v>10118</v>
      </c>
      <c r="E182" s="135">
        <v>48913</v>
      </c>
      <c r="F182" s="135"/>
      <c r="G182" s="135"/>
      <c r="H182" s="134">
        <f t="shared" si="18"/>
        <v>59031</v>
      </c>
      <c r="I182" s="165">
        <f t="shared" si="20"/>
        <v>0.09355150554675119</v>
      </c>
      <c r="J182" s="211" t="s">
        <v>308</v>
      </c>
      <c r="K182" s="43"/>
    </row>
    <row r="183" spans="1:11" ht="22.5" customHeight="1">
      <c r="A183" s="231" t="s">
        <v>5</v>
      </c>
      <c r="B183" s="232"/>
      <c r="C183" s="28">
        <f aca="true" t="shared" si="21" ref="C183:H183">SUM(C127:C182)</f>
        <v>231316000</v>
      </c>
      <c r="D183" s="28">
        <f t="shared" si="21"/>
        <v>15317222</v>
      </c>
      <c r="E183" s="28">
        <f t="shared" si="21"/>
        <v>44865634</v>
      </c>
      <c r="F183" s="28"/>
      <c r="G183" s="28"/>
      <c r="H183" s="28">
        <f t="shared" si="21"/>
        <v>60182856</v>
      </c>
      <c r="I183" s="97">
        <f>H183/C183</f>
        <v>0.2601759324906189</v>
      </c>
      <c r="J183" s="49"/>
      <c r="K183" s="43"/>
    </row>
    <row r="184" spans="1:11" ht="31.5" customHeight="1">
      <c r="A184" s="229" t="s">
        <v>357</v>
      </c>
      <c r="B184" s="230"/>
      <c r="C184" s="199">
        <f aca="true" t="shared" si="22" ref="C184:H184">C22+C36+C67+C98+C125+C183</f>
        <v>1335212080</v>
      </c>
      <c r="D184" s="199">
        <f t="shared" si="22"/>
        <v>270020417</v>
      </c>
      <c r="E184" s="199">
        <f t="shared" si="22"/>
        <v>199405436</v>
      </c>
      <c r="F184" s="199"/>
      <c r="G184" s="199"/>
      <c r="H184" s="199">
        <f t="shared" si="22"/>
        <v>469425853</v>
      </c>
      <c r="I184" s="96">
        <f>H184/C184</f>
        <v>0.3515740008883083</v>
      </c>
      <c r="J184" s="95"/>
      <c r="K184" s="43"/>
    </row>
    <row r="185" spans="1:11" ht="16.5">
      <c r="A185" s="200"/>
      <c r="B185" s="94"/>
      <c r="C185" s="201"/>
      <c r="D185" s="202"/>
      <c r="E185" s="202"/>
      <c r="F185" s="202"/>
      <c r="G185" s="202"/>
      <c r="H185" s="203" t="s">
        <v>25</v>
      </c>
      <c r="I185" s="204"/>
      <c r="J185" s="93"/>
      <c r="K185" s="43"/>
    </row>
    <row r="186" spans="1:11" ht="22.5" customHeight="1">
      <c r="A186" s="223" t="s">
        <v>20</v>
      </c>
      <c r="B186" s="224"/>
      <c r="C186" s="224"/>
      <c r="D186" s="224"/>
      <c r="E186" s="224"/>
      <c r="F186" s="224"/>
      <c r="G186" s="224"/>
      <c r="H186" s="224"/>
      <c r="I186" s="224"/>
      <c r="J186" s="224"/>
      <c r="K186" s="43"/>
    </row>
    <row r="187" spans="1:11" ht="22.5" customHeight="1">
      <c r="A187" s="178" t="s">
        <v>358</v>
      </c>
      <c r="B187" s="91"/>
      <c r="C187" s="53"/>
      <c r="D187" s="53"/>
      <c r="E187" s="53"/>
      <c r="F187" s="53"/>
      <c r="G187" s="53"/>
      <c r="H187" s="91"/>
      <c r="I187" s="53"/>
      <c r="J187" s="53"/>
      <c r="K187" s="43"/>
    </row>
    <row r="188" spans="1:11" ht="22.5" customHeight="1">
      <c r="A188" s="212" t="s">
        <v>360</v>
      </c>
      <c r="B188" s="222"/>
      <c r="C188" s="222"/>
      <c r="D188" s="222"/>
      <c r="E188" s="222"/>
      <c r="F188" s="222"/>
      <c r="G188" s="222"/>
      <c r="H188" s="222"/>
      <c r="I188" s="222"/>
      <c r="J188" s="222"/>
      <c r="K188" s="43"/>
    </row>
    <row r="189" spans="1:11" ht="340.5" customHeight="1">
      <c r="A189" s="246" t="s">
        <v>359</v>
      </c>
      <c r="B189" s="247"/>
      <c r="C189" s="247"/>
      <c r="D189" s="247"/>
      <c r="E189" s="247"/>
      <c r="F189" s="247"/>
      <c r="G189" s="247"/>
      <c r="H189" s="247"/>
      <c r="I189" s="247"/>
      <c r="J189" s="247"/>
      <c r="K189" s="43"/>
    </row>
    <row r="190" spans="1:11" ht="19.5">
      <c r="A190" s="100" t="s">
        <v>26</v>
      </c>
      <c r="B190" s="101"/>
      <c r="C190" s="101"/>
      <c r="D190" s="101"/>
      <c r="E190" s="101"/>
      <c r="F190" s="101"/>
      <c r="G190" s="101"/>
      <c r="H190" s="101"/>
      <c r="I190" s="101"/>
      <c r="J190" s="101"/>
      <c r="K190" s="43"/>
    </row>
    <row r="191" spans="1:11" ht="19.5">
      <c r="A191" s="245" t="s">
        <v>362</v>
      </c>
      <c r="B191" s="244"/>
      <c r="C191" s="244"/>
      <c r="D191" s="244"/>
      <c r="E191" s="244"/>
      <c r="F191" s="244"/>
      <c r="G191" s="244"/>
      <c r="H191" s="244"/>
      <c r="I191" s="244"/>
      <c r="J191" s="244"/>
      <c r="K191" s="43"/>
    </row>
    <row r="192" spans="1:11" ht="19.5">
      <c r="A192" s="244" t="s">
        <v>361</v>
      </c>
      <c r="B192" s="244"/>
      <c r="C192" s="244"/>
      <c r="D192" s="244"/>
      <c r="E192" s="244"/>
      <c r="F192" s="244"/>
      <c r="G192" s="244"/>
      <c r="H192" s="244"/>
      <c r="I192" s="244"/>
      <c r="J192" s="244"/>
      <c r="K192" s="43"/>
    </row>
    <row r="193" spans="1:11" ht="16.5">
      <c r="A193" s="2" t="s">
        <v>21</v>
      </c>
      <c r="B193" s="53"/>
      <c r="C193" s="53"/>
      <c r="D193" s="53"/>
      <c r="E193" s="53"/>
      <c r="F193" s="53"/>
      <c r="G193" s="53"/>
      <c r="H193" s="2" t="s">
        <v>6</v>
      </c>
      <c r="I193" s="53"/>
      <c r="J193" s="53"/>
      <c r="K193" s="43"/>
    </row>
    <row r="194" spans="1:11" ht="16.5">
      <c r="A194" s="2" t="s">
        <v>22</v>
      </c>
      <c r="B194" s="53"/>
      <c r="C194" s="53"/>
      <c r="D194" s="53"/>
      <c r="E194" s="53"/>
      <c r="F194" s="53"/>
      <c r="G194" s="53"/>
      <c r="H194" s="2" t="s">
        <v>7</v>
      </c>
      <c r="I194" s="53"/>
      <c r="J194" s="53"/>
      <c r="K194" s="43"/>
    </row>
    <row r="195" spans="1:11" ht="16.5">
      <c r="A195" s="2" t="s">
        <v>23</v>
      </c>
      <c r="B195" s="53"/>
      <c r="C195" s="53"/>
      <c r="D195" s="53"/>
      <c r="E195" s="53"/>
      <c r="F195" s="53"/>
      <c r="G195" s="53"/>
      <c r="H195" s="53"/>
      <c r="I195" s="53"/>
      <c r="J195" s="53"/>
      <c r="K195" s="43"/>
    </row>
    <row r="196" spans="1:11" ht="16.5">
      <c r="A196" s="53"/>
      <c r="B196" s="53"/>
      <c r="C196" s="53"/>
      <c r="D196" s="53"/>
      <c r="E196" s="53"/>
      <c r="F196" s="53"/>
      <c r="G196" s="53"/>
      <c r="H196" s="53"/>
      <c r="I196" s="53"/>
      <c r="J196" s="53"/>
      <c r="K196" s="43"/>
    </row>
    <row r="197" spans="1:11" ht="16.5">
      <c r="A197" s="2" t="s">
        <v>8</v>
      </c>
      <c r="B197" s="53"/>
      <c r="C197" s="53"/>
      <c r="D197" s="53"/>
      <c r="E197" s="53"/>
      <c r="F197" s="53"/>
      <c r="G197" s="53"/>
      <c r="H197" s="2" t="s">
        <v>9</v>
      </c>
      <c r="I197" s="53"/>
      <c r="J197" s="53"/>
      <c r="K197" s="43"/>
    </row>
    <row r="198" spans="1:11" ht="16.5">
      <c r="A198" s="2" t="s">
        <v>7</v>
      </c>
      <c r="B198" s="53"/>
      <c r="C198" s="53"/>
      <c r="D198" s="53"/>
      <c r="E198" s="53"/>
      <c r="F198" s="53"/>
      <c r="G198" s="53"/>
      <c r="H198" s="2" t="s">
        <v>11</v>
      </c>
      <c r="I198" s="53"/>
      <c r="J198" s="53"/>
      <c r="K198" s="43"/>
    </row>
    <row r="199" spans="1:11" ht="16.5">
      <c r="A199" s="242" t="s">
        <v>24</v>
      </c>
      <c r="B199" s="243"/>
      <c r="C199" s="243"/>
      <c r="D199" s="243"/>
      <c r="E199" s="243"/>
      <c r="F199" s="243"/>
      <c r="G199" s="243"/>
      <c r="H199" s="243"/>
      <c r="I199" s="243"/>
      <c r="J199" s="243"/>
      <c r="K199" s="43"/>
    </row>
    <row r="200" spans="1:11" ht="16.5">
      <c r="A200" s="53"/>
      <c r="B200" s="53"/>
      <c r="C200" s="53"/>
      <c r="D200" s="53"/>
      <c r="E200" s="53"/>
      <c r="F200" s="53"/>
      <c r="G200" s="53"/>
      <c r="H200" s="53"/>
      <c r="I200" s="53"/>
      <c r="J200" s="53"/>
      <c r="K200" s="43"/>
    </row>
    <row r="201" spans="1:11" ht="16.5">
      <c r="A201" s="53"/>
      <c r="B201" s="53"/>
      <c r="C201" s="53"/>
      <c r="D201" s="53"/>
      <c r="E201" s="53"/>
      <c r="F201" s="53"/>
      <c r="G201" s="53"/>
      <c r="H201" s="53"/>
      <c r="I201" s="53"/>
      <c r="J201" s="53"/>
      <c r="K201" s="43"/>
    </row>
    <row r="202" spans="1:11" ht="16.5">
      <c r="A202" s="53"/>
      <c r="B202" s="53"/>
      <c r="C202" s="53"/>
      <c r="D202" s="53"/>
      <c r="E202" s="53"/>
      <c r="F202" s="53"/>
      <c r="G202" s="53"/>
      <c r="H202" s="53"/>
      <c r="I202" s="92"/>
      <c r="J202" s="53"/>
      <c r="K202" s="43"/>
    </row>
    <row r="203" spans="1:11" ht="16.5">
      <c r="A203" s="53"/>
      <c r="B203" s="53"/>
      <c r="C203" s="53"/>
      <c r="D203" s="53"/>
      <c r="E203" s="53"/>
      <c r="F203" s="53"/>
      <c r="G203" s="53"/>
      <c r="H203" s="53"/>
      <c r="I203" s="53"/>
      <c r="J203" s="53"/>
      <c r="K203" s="43"/>
    </row>
    <row r="204" spans="1:11" ht="16.5">
      <c r="A204" s="53"/>
      <c r="B204" s="53"/>
      <c r="C204" s="53"/>
      <c r="D204" s="53"/>
      <c r="E204" s="53"/>
      <c r="F204" s="53"/>
      <c r="G204" s="53"/>
      <c r="H204" s="53"/>
      <c r="I204" s="53"/>
      <c r="J204" s="53"/>
      <c r="K204" s="43"/>
    </row>
    <row r="205" spans="1:11" ht="16.5">
      <c r="A205" s="53"/>
      <c r="B205" s="53"/>
      <c r="C205" s="53"/>
      <c r="D205" s="53"/>
      <c r="E205" s="53"/>
      <c r="F205" s="53"/>
      <c r="G205" s="53"/>
      <c r="H205" s="53"/>
      <c r="I205" s="53"/>
      <c r="J205" s="53"/>
      <c r="K205" s="43"/>
    </row>
    <row r="206" spans="1:11" ht="16.5">
      <c r="A206" s="53"/>
      <c r="B206" s="53"/>
      <c r="C206" s="53"/>
      <c r="D206" s="53"/>
      <c r="E206" s="53"/>
      <c r="F206" s="53"/>
      <c r="G206" s="53"/>
      <c r="H206" s="53"/>
      <c r="I206" s="53"/>
      <c r="J206" s="53"/>
      <c r="K206" s="43"/>
    </row>
    <row r="207" spans="1:11" ht="16.5">
      <c r="A207" s="53"/>
      <c r="B207" s="53"/>
      <c r="C207" s="53"/>
      <c r="D207" s="53"/>
      <c r="E207" s="53"/>
      <c r="F207" s="53"/>
      <c r="G207" s="53"/>
      <c r="H207" s="53"/>
      <c r="I207" s="53"/>
      <c r="J207" s="53"/>
      <c r="K207" s="43"/>
    </row>
    <row r="208" spans="1:11" ht="16.5">
      <c r="A208" s="53"/>
      <c r="B208" s="53"/>
      <c r="C208" s="53"/>
      <c r="D208" s="53"/>
      <c r="E208" s="53"/>
      <c r="F208" s="53"/>
      <c r="G208" s="53"/>
      <c r="H208" s="53"/>
      <c r="I208" s="53"/>
      <c r="J208" s="53"/>
      <c r="K208" s="43"/>
    </row>
    <row r="209" spans="1:11" ht="16.5">
      <c r="A209" s="53"/>
      <c r="B209" s="53"/>
      <c r="C209" s="53"/>
      <c r="D209" s="53"/>
      <c r="E209" s="53"/>
      <c r="F209" s="53"/>
      <c r="G209" s="53"/>
      <c r="H209" s="53"/>
      <c r="I209" s="53"/>
      <c r="J209" s="53"/>
      <c r="K209" s="43"/>
    </row>
    <row r="210" spans="1:11" ht="16.5">
      <c r="A210" s="53"/>
      <c r="B210" s="53"/>
      <c r="C210" s="53"/>
      <c r="D210" s="53"/>
      <c r="E210" s="53"/>
      <c r="F210" s="53"/>
      <c r="G210" s="53"/>
      <c r="H210" s="53"/>
      <c r="I210" s="53"/>
      <c r="J210" s="53"/>
      <c r="K210" s="43"/>
    </row>
    <row r="211" spans="1:11" ht="16.5">
      <c r="A211" s="53"/>
      <c r="B211" s="53"/>
      <c r="C211" s="53"/>
      <c r="D211" s="53"/>
      <c r="E211" s="53"/>
      <c r="F211" s="53"/>
      <c r="G211" s="53"/>
      <c r="H211" s="53"/>
      <c r="I211" s="53"/>
      <c r="J211" s="53"/>
      <c r="K211" s="43"/>
    </row>
    <row r="212" spans="1:11" ht="16.5">
      <c r="A212" s="53"/>
      <c r="B212" s="53"/>
      <c r="C212" s="53"/>
      <c r="D212" s="53"/>
      <c r="E212" s="53"/>
      <c r="F212" s="53"/>
      <c r="G212" s="53"/>
      <c r="H212" s="53"/>
      <c r="I212" s="53"/>
      <c r="J212" s="53"/>
      <c r="K212" s="43"/>
    </row>
    <row r="213" spans="1:11" ht="16.5">
      <c r="A213" s="53"/>
      <c r="B213" s="53"/>
      <c r="C213" s="53"/>
      <c r="D213" s="53"/>
      <c r="E213" s="53"/>
      <c r="F213" s="53"/>
      <c r="G213" s="53"/>
      <c r="H213" s="53"/>
      <c r="I213" s="53"/>
      <c r="J213" s="53"/>
      <c r="K213" s="43"/>
    </row>
    <row r="214" spans="1:11" ht="16.5">
      <c r="A214" s="53"/>
      <c r="B214" s="53"/>
      <c r="C214" s="53"/>
      <c r="D214" s="53"/>
      <c r="E214" s="53"/>
      <c r="F214" s="53"/>
      <c r="G214" s="53"/>
      <c r="H214" s="53"/>
      <c r="I214" s="53"/>
      <c r="J214" s="53"/>
      <c r="K214" s="43"/>
    </row>
    <row r="215" spans="1:11" ht="16.5">
      <c r="A215" s="53"/>
      <c r="B215" s="53"/>
      <c r="C215" s="53"/>
      <c r="D215" s="53"/>
      <c r="E215" s="53"/>
      <c r="F215" s="53"/>
      <c r="G215" s="53"/>
      <c r="H215" s="53"/>
      <c r="I215" s="53"/>
      <c r="J215" s="53"/>
      <c r="K215" s="43"/>
    </row>
    <row r="216" spans="1:10" ht="16.5">
      <c r="A216" s="53"/>
      <c r="B216" s="53"/>
      <c r="C216" s="53"/>
      <c r="D216" s="53"/>
      <c r="E216" s="53"/>
      <c r="F216" s="53"/>
      <c r="G216" s="53"/>
      <c r="H216" s="53"/>
      <c r="I216" s="53"/>
      <c r="J216" s="53"/>
    </row>
    <row r="217" spans="1:10" ht="16.5">
      <c r="A217" s="53"/>
      <c r="B217" s="53"/>
      <c r="C217" s="53"/>
      <c r="D217" s="53"/>
      <c r="E217" s="53"/>
      <c r="F217" s="53"/>
      <c r="G217" s="53"/>
      <c r="H217" s="53"/>
      <c r="I217" s="53"/>
      <c r="J217" s="53"/>
    </row>
    <row r="218" spans="1:10" ht="16.5">
      <c r="A218" s="53"/>
      <c r="B218" s="53"/>
      <c r="C218" s="53"/>
      <c r="D218" s="53"/>
      <c r="E218" s="53"/>
      <c r="F218" s="53"/>
      <c r="G218" s="53"/>
      <c r="H218" s="53"/>
      <c r="I218" s="53"/>
      <c r="J218" s="53"/>
    </row>
    <row r="219" spans="1:10" ht="16.5">
      <c r="A219" s="53"/>
      <c r="B219" s="53"/>
      <c r="C219" s="53"/>
      <c r="D219" s="53"/>
      <c r="E219" s="53"/>
      <c r="F219" s="53"/>
      <c r="G219" s="53"/>
      <c r="H219" s="53"/>
      <c r="I219" s="53"/>
      <c r="J219" s="53"/>
    </row>
  </sheetData>
  <sheetProtection/>
  <mergeCells count="30">
    <mergeCell ref="A15:B15"/>
    <mergeCell ref="A68:B68"/>
    <mergeCell ref="A36:B36"/>
    <mergeCell ref="A67:B67"/>
    <mergeCell ref="A125:B125"/>
    <mergeCell ref="A199:J199"/>
    <mergeCell ref="A192:J192"/>
    <mergeCell ref="A191:J191"/>
    <mergeCell ref="A188:J188"/>
    <mergeCell ref="A189:J189"/>
    <mergeCell ref="A4:J4"/>
    <mergeCell ref="A186:J186"/>
    <mergeCell ref="A7:J7"/>
    <mergeCell ref="A22:B22"/>
    <mergeCell ref="A23:B23"/>
    <mergeCell ref="A37:B37"/>
    <mergeCell ref="A184:B184"/>
    <mergeCell ref="A183:B183"/>
    <mergeCell ref="A126:B126"/>
    <mergeCell ref="A98:B98"/>
    <mergeCell ref="A11:J11"/>
    <mergeCell ref="A99:B99"/>
    <mergeCell ref="I13:J13"/>
    <mergeCell ref="A2:J2"/>
    <mergeCell ref="A1:J1"/>
    <mergeCell ref="A14:B14"/>
    <mergeCell ref="A9:J9"/>
    <mergeCell ref="A8:J8"/>
    <mergeCell ref="A12:J12"/>
    <mergeCell ref="A3:J3"/>
  </mergeCells>
  <printOptions/>
  <pageMargins left="0.4724409448818898" right="0.2755905511811024" top="0.4724409448818898" bottom="0.5905511811023623" header="0.1968503937007874" footer="0.2362204724409449"/>
  <pageSetup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戴弘傑</cp:lastModifiedBy>
  <cp:lastPrinted>2018-07-09T02:25:18Z</cp:lastPrinted>
  <dcterms:created xsi:type="dcterms:W3CDTF">2013-05-16T05:47:59Z</dcterms:created>
  <dcterms:modified xsi:type="dcterms:W3CDTF">2018-07-30T06:48:53Z</dcterms:modified>
  <cp:category>I10</cp:category>
  <cp:version/>
  <cp:contentType/>
  <cp:contentStatus/>
</cp:coreProperties>
</file>