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'Sheet1'!$A$2:$J$223</definedName>
    <definedName name="_xlnm.Print_Titles" localSheetId="0">'Sheet1'!$18:$18</definedName>
  </definedNames>
  <calcPr fullCalcOnLoad="1"/>
</workbook>
</file>

<file path=xl/sharedStrings.xml><?xml version="1.0" encoding="utf-8"?>
<sst xmlns="http://schemas.openxmlformats.org/spreadsheetml/2006/main" count="390" uniqueCount="339">
  <si>
    <t>三、以前年度剩餘款處理情形：</t>
  </si>
  <si>
    <t>五、本年度公益彩券盈餘分配預算編列情形：</t>
  </si>
  <si>
    <t>六、公益彩券盈餘分配之執行數：</t>
  </si>
  <si>
    <t>小計</t>
  </si>
  <si>
    <t>業務單位</t>
  </si>
  <si>
    <t>主管簽章：</t>
  </si>
  <si>
    <t>會計單位</t>
  </si>
  <si>
    <t>機關主管</t>
  </si>
  <si>
    <t>本年度預算數</t>
  </si>
  <si>
    <t>備註</t>
  </si>
  <si>
    <r>
      <t>簽</t>
    </r>
    <r>
      <rPr>
        <sz val="12"/>
        <rFont val="Times New Roman"/>
        <family val="1"/>
      </rPr>
      <t xml:space="preserve">    </t>
    </r>
    <r>
      <rPr>
        <sz val="12"/>
        <rFont val="標楷體"/>
        <family val="4"/>
      </rPr>
      <t>章：</t>
    </r>
  </si>
  <si>
    <t>小計</t>
  </si>
  <si>
    <t>小計</t>
  </si>
  <si>
    <t>小計</t>
  </si>
  <si>
    <t>小計</t>
  </si>
  <si>
    <t>承辦人員簽章：</t>
  </si>
  <si>
    <t>填表日期：</t>
  </si>
  <si>
    <t>備註：簽章欄得由各該直轄巿、縣巿政府視業務劃分，自行調整。</t>
  </si>
  <si>
    <t xml:space="preserve">八、公益彩券盈餘預算經費動支及核銷預估情形： （第4季報表本欄免填）                                  </t>
  </si>
  <si>
    <t>公益彩券盈餘分配辦理社會福利事業情形季報表</t>
  </si>
  <si>
    <t>填表說明：1.「福利類別及項目」，得視當季實際執行情形酌予增減或修正。</t>
  </si>
  <si>
    <r>
      <t>執行率（</t>
    </r>
    <r>
      <rPr>
        <sz val="11"/>
        <rFont val="Times New Roman"/>
        <family val="1"/>
      </rPr>
      <t>%</t>
    </r>
    <r>
      <rPr>
        <sz val="11"/>
        <rFont val="標楷體"/>
        <family val="4"/>
      </rPr>
      <t>）</t>
    </r>
  </si>
  <si>
    <t>單位：新臺幣元</t>
  </si>
  <si>
    <t xml:space="preserve">         □未調借</t>
  </si>
  <si>
    <t xml:space="preserve">    □未納入集中支付</t>
  </si>
  <si>
    <t>九、公庫向公益彩券盈餘基金或專戶調借(未歸墊)情形：</t>
  </si>
  <si>
    <t>項目</t>
  </si>
  <si>
    <t>（一）福利服務</t>
  </si>
  <si>
    <t>（三）社會保險</t>
  </si>
  <si>
    <t>（四）國民就業</t>
  </si>
  <si>
    <t>（五）醫療保健</t>
  </si>
  <si>
    <r>
      <t xml:space="preserve">         □調借，金額</t>
    </r>
    <r>
      <rPr>
        <u val="single"/>
        <sz val="14"/>
        <rFont val="標楷體"/>
        <family val="4"/>
      </rPr>
      <t>　　　　　</t>
    </r>
    <r>
      <rPr>
        <sz val="14"/>
        <rFont val="標楷體"/>
        <family val="4"/>
      </rPr>
      <t>，計息：□是、□否</t>
    </r>
  </si>
  <si>
    <t xml:space="preserve">          2.歲出預算社會福利科目金額係指總預算歲出政事別預算總表中，社會福利支出科目預算數。</t>
  </si>
  <si>
    <t xml:space="preserve">    ▓納入集中支付(計息：▓是、□否)</t>
  </si>
  <si>
    <t>無</t>
  </si>
  <si>
    <t>無</t>
  </si>
  <si>
    <t>合        計</t>
  </si>
  <si>
    <t>七、本年度1月起至本季截止公益彩券盈餘分配剩餘情形：</t>
  </si>
  <si>
    <r>
      <t>聯絡電話：</t>
    </r>
  </si>
  <si>
    <r>
      <rPr>
        <b/>
        <sz val="11"/>
        <color indexed="10"/>
        <rFont val="標楷體"/>
        <family val="4"/>
      </rPr>
      <t>2.</t>
    </r>
    <r>
      <rPr>
        <b/>
        <sz val="11"/>
        <color indexed="8"/>
        <rFont val="標楷體"/>
        <family val="4"/>
      </rPr>
      <t>婦女福利</t>
    </r>
  </si>
  <si>
    <r>
      <rPr>
        <b/>
        <sz val="11"/>
        <color indexed="10"/>
        <rFont val="標楷體"/>
        <family val="4"/>
      </rPr>
      <t>3.</t>
    </r>
    <r>
      <rPr>
        <b/>
        <sz val="11"/>
        <color indexed="8"/>
        <rFont val="標楷體"/>
        <family val="4"/>
      </rPr>
      <t>老人福利</t>
    </r>
  </si>
  <si>
    <r>
      <rPr>
        <b/>
        <sz val="11"/>
        <color indexed="10"/>
        <rFont val="標楷體"/>
        <family val="4"/>
      </rPr>
      <t>4.</t>
    </r>
    <r>
      <rPr>
        <b/>
        <sz val="11"/>
        <color indexed="8"/>
        <rFont val="標楷體"/>
        <family val="4"/>
      </rPr>
      <t>身心障礙者福利</t>
    </r>
  </si>
  <si>
    <r>
      <rPr>
        <b/>
        <sz val="11"/>
        <color indexed="10"/>
        <rFont val="標楷體"/>
        <family val="4"/>
      </rPr>
      <t>1.</t>
    </r>
    <r>
      <rPr>
        <b/>
        <sz val="11"/>
        <color indexed="8"/>
        <rFont val="標楷體"/>
        <family val="4"/>
      </rPr>
      <t>兒童及少年福利</t>
    </r>
  </si>
  <si>
    <r>
      <rPr>
        <b/>
        <sz val="11"/>
        <color indexed="10"/>
        <rFont val="標楷體"/>
        <family val="4"/>
      </rPr>
      <t>5.</t>
    </r>
    <r>
      <rPr>
        <b/>
        <sz val="11"/>
        <rFont val="標楷體"/>
        <family val="4"/>
      </rPr>
      <t>其他福利</t>
    </r>
  </si>
  <si>
    <r>
      <rPr>
        <b/>
        <sz val="11"/>
        <color indexed="10"/>
        <rFont val="標楷體"/>
        <family val="4"/>
      </rPr>
      <t>（二）</t>
    </r>
    <r>
      <rPr>
        <b/>
        <sz val="11"/>
        <color indexed="8"/>
        <rFont val="標楷體"/>
        <family val="4"/>
      </rPr>
      <t>社會救助</t>
    </r>
  </si>
  <si>
    <t xml:space="preserve"> 桃園市政府</t>
  </si>
  <si>
    <t>中華民國108年1月份至3月份（108年度第1季）</t>
  </si>
  <si>
    <t>一、本年度公益彩券盈餘分配管理方式：■基金管理□收支併列。</t>
  </si>
  <si>
    <r>
      <t>二、本年度第</t>
    </r>
    <r>
      <rPr>
        <u val="single"/>
        <sz val="14"/>
        <color indexed="8"/>
        <rFont val="標楷體"/>
        <family val="4"/>
      </rPr>
      <t>1</t>
    </r>
    <r>
      <rPr>
        <sz val="14"/>
        <color indexed="8"/>
        <rFont val="標楷體"/>
        <family val="4"/>
      </rPr>
      <t>季，彩券盈餘分配數為</t>
    </r>
    <r>
      <rPr>
        <u val="single"/>
        <sz val="14"/>
        <color indexed="8"/>
        <rFont val="標楷體"/>
        <family val="4"/>
      </rPr>
      <t>364,923,384元</t>
    </r>
    <r>
      <rPr>
        <sz val="14"/>
        <color indexed="8"/>
        <rFont val="標楷體"/>
        <family val="4"/>
      </rPr>
      <t>。</t>
    </r>
  </si>
  <si>
    <r>
      <t>四、本年度</t>
    </r>
    <r>
      <rPr>
        <sz val="14"/>
        <color indexed="8"/>
        <rFont val="Times New Roman"/>
        <family val="1"/>
      </rPr>
      <t>1</t>
    </r>
    <r>
      <rPr>
        <sz val="14"/>
        <color indexed="8"/>
        <rFont val="標楷體"/>
        <family val="4"/>
      </rPr>
      <t>月起至本季截止，累計公益彩券盈餘分配數為</t>
    </r>
    <r>
      <rPr>
        <b/>
        <sz val="14"/>
        <color indexed="8"/>
        <rFont val="Times New Roman"/>
        <family val="1"/>
      </rPr>
      <t>(b)</t>
    </r>
    <r>
      <rPr>
        <b/>
        <u val="single"/>
        <sz val="14"/>
        <color indexed="8"/>
        <rFont val="Times New Roman"/>
        <family val="1"/>
      </rPr>
      <t>364,923,384</t>
    </r>
    <r>
      <rPr>
        <b/>
        <sz val="14"/>
        <color indexed="8"/>
        <rFont val="標楷體"/>
        <family val="4"/>
      </rPr>
      <t>元</t>
    </r>
    <r>
      <rPr>
        <sz val="14"/>
        <color indexed="8"/>
        <rFont val="標楷體"/>
        <family val="4"/>
      </rPr>
      <t>。</t>
    </r>
  </si>
  <si>
    <r>
      <t>（一）歲入預算</t>
    </r>
    <r>
      <rPr>
        <sz val="14"/>
        <rFont val="Times New Roman"/>
        <family val="1"/>
      </rPr>
      <t>/</t>
    </r>
    <r>
      <rPr>
        <sz val="14"/>
        <rFont val="標楷體"/>
        <family val="4"/>
      </rPr>
      <t>基金來源原編</t>
    </r>
    <r>
      <rPr>
        <u val="single"/>
        <sz val="14"/>
        <rFont val="Times New Roman"/>
        <family val="1"/>
      </rPr>
      <t xml:space="preserve"> 950,387,000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950,387,000 </t>
    </r>
    <r>
      <rPr>
        <sz val="14"/>
        <rFont val="標楷體"/>
        <family val="4"/>
      </rPr>
      <t>元。</t>
    </r>
  </si>
  <si>
    <t>身心障礙者福利週及國際身心障礙者日活動</t>
  </si>
  <si>
    <t>輔具資源中心需求評估能量提昇計畫</t>
  </si>
  <si>
    <t>身心障礙者復康巴士</t>
  </si>
  <si>
    <t>公益彩券形象宣導活動</t>
  </si>
  <si>
    <t>視覺功能障礙生活重建服務計畫</t>
  </si>
  <si>
    <t>委託辦理「與礙共處，安頓身心支持方案」</t>
  </si>
  <si>
    <t>建構身心障礙者多元支持與生涯轉銜服務計畫</t>
  </si>
  <si>
    <t>執永久有效手冊換發身心障礙證明服務計畫</t>
  </si>
  <si>
    <t>心智障礙者雙老家庭支持整合服務計畫</t>
  </si>
  <si>
    <t>公辦民營桃園市身心障礙者日間照顧服務中心</t>
  </si>
  <si>
    <t>身心障礙者自立生活支持服務計畫</t>
  </si>
  <si>
    <t>身障共融親子服務方案</t>
  </si>
  <si>
    <t>身心障礙者家庭照顧者支持服務中心</t>
  </si>
  <si>
    <t>身心障礙者緊急救援系統服務</t>
  </si>
  <si>
    <t>二手輔具維修服務</t>
  </si>
  <si>
    <t>補助市內身心障礙福利團體行政費、樂活小站及其他創新及實驗性等各項活動</t>
  </si>
  <si>
    <t>補助市內各級身心障礙福利服務機構辦理各項活動</t>
  </si>
  <si>
    <t>身心障礙者社區日間作業設施方案</t>
  </si>
  <si>
    <t>身心障礙者社區居住服務計畫</t>
  </si>
  <si>
    <t>身心障礙者家庭托顧計畫</t>
  </si>
  <si>
    <t>身心障礙者同步聽打服務計畫</t>
  </si>
  <si>
    <t>身心障礙者社區式日間服務佈建計畫</t>
  </si>
  <si>
    <t>視障協助員培訓暨服務計畫</t>
  </si>
  <si>
    <t>身障經濟自立輔導培訓方案</t>
  </si>
  <si>
    <t>身心障礙者119緊急救護車服務</t>
  </si>
  <si>
    <t>身心障礙者福利機構收容身心障礙者日間照顧及住宿式照顧補助</t>
  </si>
  <si>
    <t>其他身心障礙福利業務(身心障礙鑑定表掃描、身障團體機構人員輔導培力計畫、出席費及業務宣導等費用)</t>
  </si>
  <si>
    <t>因委辦單位3月開始辦理手語翻譯員培訓班及宣導活動，且需至6月後始辦理核銷事宜，故執行僅為14.12%。</t>
  </si>
  <si>
    <t>預計108年12月辦理。</t>
  </si>
  <si>
    <r>
      <t>第</t>
    </r>
    <r>
      <rPr>
        <sz val="11"/>
        <rFont val="Times New Roman"/>
        <family val="1"/>
      </rPr>
      <t>1</t>
    </r>
    <r>
      <rPr>
        <sz val="11"/>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</si>
  <si>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</si>
  <si>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</si>
  <si>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</si>
  <si>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rFont val="Times New Roman"/>
        <family val="1"/>
      </rPr>
      <t>1</t>
    </r>
    <r>
      <rPr>
        <sz val="11"/>
        <rFont val="標楷體"/>
        <family val="4"/>
      </rPr>
      <t>月起至本季截止累計執行數</t>
    </r>
  </si>
  <si>
    <t>委託單位截至107年3月30日止，刻正辦理107年1月份核銷。</t>
  </si>
  <si>
    <t>本案採雙月核銷，目前僅核銷至2月份。</t>
  </si>
  <si>
    <t>預計108年8月辦理。</t>
  </si>
  <si>
    <t>依委外單位實際執行核銷，目前僅核銷至108年2月份。</t>
  </si>
  <si>
    <t>優先使用中央補助款。</t>
  </si>
  <si>
    <t>優先使用中央補助款。</t>
  </si>
  <si>
    <t>本方案採按季核銷，第1季預計於108年4月底完成核銷。</t>
  </si>
  <si>
    <t>本項採按月核銷，委外單位目前僅完成1月核銷。</t>
  </si>
  <si>
    <t>本案尚在辦理標案中，預計於108年4月開標，5月評選。</t>
  </si>
  <si>
    <t>因涉辦理場地身障館室裝工程進度，尚未辦理，已協調場地，自108年4月1日進行籌辦作業。</t>
  </si>
  <si>
    <t>本案係按季核銷,故1至3月執行費用將於4月進行核銷動支作業。</t>
  </si>
  <si>
    <t>1.一般性活動案於活動辦理完畢15日內核銷，目前申請15案中，3案核銷中，1案已動支(5萬)，估計4-6月底前可核銷15案經費約67萬。
2.行政費分上、下半年申請，上半年預計7月核銷。
3.照顧者支持、關懷訪視、其他創新及實驗性等方案，截至3月份，未有申請案。</t>
  </si>
  <si>
    <t>依機構申請補助情形按實核銷。</t>
  </si>
  <si>
    <t>本案採季核銷，預計4月份才辦理核銷。</t>
  </si>
  <si>
    <t>本項採年度核銷，預計12月辦理核銷。</t>
  </si>
  <si>
    <t>本計畫採雙月核銷，刻正辦理核銷中，另同步聽打培訓班預於108年5月辦理。</t>
  </si>
  <si>
    <t>本案於108年3月4日召開審查會議，尚在審核中。</t>
  </si>
  <si>
    <t>政策執行調整，暫緩辦理。</t>
  </si>
  <si>
    <t>本案係依民眾實際申請核實動支所需經費。</t>
  </si>
  <si>
    <t>1.身心障礙者福利業務及機構、團體專業人員輔導培力，預計於5-6月份辦理
2.身心障礙者權利公約教育訓練及意識提升計畫，目前團體已提出申請計畫，尚在審核中。
3.其餘撙節支出。</t>
  </si>
  <si>
    <t>身心障礙者手語翻譯服務</t>
  </si>
  <si>
    <t>補助警察局推展高關懷輔導外展工作、教育訓練及少年職涯等相關業務費用</t>
  </si>
  <si>
    <t>兒童少年福利服務活動(業務宣導、兒少福利方案及活動費、收出養媒合服務方案費、藥物濫用兒少預防輔導方案費等)</t>
  </si>
  <si>
    <t>兒童及少年保護扶助等業務(少年福利服務相關費用、駐法院家事服務中心方案費、脆弱家庭兒少社區支持服務方案費、(幸運草)弱勢兒童短期托育服務等)</t>
  </si>
  <si>
    <t>兒少保護個案安置及相關業務(兒少安置費、親屬安置服務方案費、兒少安置機構輔導及活動費、兒保個案居家安置照顧服務方案費、中長期兒少安置家園等)</t>
  </si>
  <si>
    <t>發展遲緩早期療育相關經費（早期療育社區資源中心、發展遲緩兒童通報轉介中心、補助社區療育據點配合款等）</t>
  </si>
  <si>
    <t>辦理兒少業務所需之法律相關費用</t>
  </si>
  <si>
    <t>兒少安置機構聯合評鑑績優獎勵金</t>
  </si>
  <si>
    <t>各項方案採按季核銷，故第1季經費預計於4月起陸續辦理送件請款程序。</t>
  </si>
  <si>
    <t>早期療育社區資源中心、發展遲緩兒童通報轉介中心皆採按季核銷，故第1季經費預計於4月起辦理請款。</t>
  </si>
  <si>
    <t>撙節支出，依業務實際需求辦理。</t>
  </si>
  <si>
    <t>本案預計於第2季辦理相關作業。</t>
  </si>
  <si>
    <t>1.兒童保護個案居家安置照顧服務方案：依契約委外單位可申請預付2個月薪資，惟委外單位第1季無申請需求，故未辦理請款，爰執行率未達。
2.桃園市中長期兒少安置家園：特殊需求兒少安心家園標案預計於4月中決標，故尚未核銷。</t>
  </si>
  <si>
    <t>因預算均依計畫期程辦理，電台宣導依委外單位實際支出核實核銷，餘辦理活動及常態性業務依實際情形逐案審查核銷。</t>
  </si>
  <si>
    <t>依實際支用情形辦理核銷。</t>
  </si>
  <si>
    <t>尚未辦理招標工作。</t>
  </si>
  <si>
    <t>方案刻正辦理決標。</t>
  </si>
  <si>
    <t>方案刻正辦理招標中。</t>
  </si>
  <si>
    <t>辦理婦女節權益宣導活動</t>
  </si>
  <si>
    <t>辦理婦女成長教育及婦女福利活動</t>
  </si>
  <si>
    <t>辦理弱勢婦女培力支持方案</t>
  </si>
  <si>
    <t>辦理評鑑、訪視輔導相關業務費用及托育服務相關專業人員在職訓練研習</t>
  </si>
  <si>
    <t>辦理台灣女孩日計畫</t>
  </si>
  <si>
    <t>辦理偏鄉弱勢女性權益發展方案</t>
  </si>
  <si>
    <t>辦理婦女發展中心方案等服務費用</t>
  </si>
  <si>
    <t>辦理婦女權益暨性平宣導方案等服務</t>
  </si>
  <si>
    <t>辦理身心障礙婦女福利方案</t>
  </si>
  <si>
    <t>辦理家務共好HeforShe</t>
  </si>
  <si>
    <t>提升居家托育服務效能創新計畫</t>
  </si>
  <si>
    <t>桃園市育兒指導服務計畫</t>
  </si>
  <si>
    <t>推動社區公共托育家園實施計畫</t>
  </si>
  <si>
    <t>建置托育資源服務中心計畫</t>
  </si>
  <si>
    <t>辦理公設民營托嬰中心相關費用</t>
  </si>
  <si>
    <t>辦理托育服務相關業務督導、評鑑及評選等相關活動鐘點費</t>
  </si>
  <si>
    <t>補助公益合作托嬰中心實施計畫費</t>
  </si>
  <si>
    <t>補助辦理婦女權益及婦女服務活動</t>
  </si>
  <si>
    <t>補助托嬰中心幼童團體保險費</t>
  </si>
  <si>
    <t xml:space="preserve">桃園市中壢區新明公有零售市場3樓室內裝修暨機電設備工程規劃設計監造委託技術服務案-保留款
</t>
  </si>
  <si>
    <t xml:space="preserve">辦理各項老人福利服務宣導
</t>
  </si>
  <si>
    <t xml:space="preserve">辦理榮總就診專車  
</t>
  </si>
  <si>
    <t xml:space="preserve">辦理購製金鑽婚紀念獎牌暨重陽季展覽活動等費用
</t>
  </si>
  <si>
    <t xml:space="preserve">辦理老人福利專業人員訓練參訪機構輔導等費用
</t>
  </si>
  <si>
    <t xml:space="preserve">辦理中低收入老人特別照顧督導訪視費用
</t>
  </si>
  <si>
    <t xml:space="preserve">辦理長照服務倡導方案
</t>
  </si>
  <si>
    <t xml:space="preserve">辦理推展老人文康休閒服務及社區照顧數位能力提升創新方案
</t>
  </si>
  <si>
    <t>辦理社區式長期照顧機構費用</t>
  </si>
  <si>
    <t xml:space="preserve">辦理失智服務
</t>
  </si>
  <si>
    <t>辦理獨居老人服務</t>
  </si>
  <si>
    <t xml:space="preserve">辦理桃園市寒冬送暖活動
</t>
  </si>
  <si>
    <t xml:space="preserve">辦理獨居老人緊急救援服務等費用
</t>
  </si>
  <si>
    <t xml:space="preserve">辦理強化老人福利機構服務量能輔導計畫方案
</t>
  </si>
  <si>
    <t>績優老人福利機構獎勵金</t>
  </si>
  <si>
    <t xml:space="preserve">辦理中低收入老人重病住院看護補助費用
</t>
  </si>
  <si>
    <t xml:space="preserve">補助復興區多元照顧量能提升方案
</t>
  </si>
  <si>
    <t xml:space="preserve">補助社區照顧關懷據點補助計畫
</t>
  </si>
  <si>
    <t xml:space="preserve">補助團體辦理老人社區式日間照顧服務費用 
</t>
  </si>
  <si>
    <t>補助團體辦理「樂智學堂」、「認知休憩站」、失智症及老人福利活動或方案等費用</t>
  </si>
  <si>
    <t xml:space="preserve">補助團體辦理預防走失手鍊
</t>
  </si>
  <si>
    <t>辦理老人福利機構評鑑、機構輔導相關人員等出席費或講師費用</t>
  </si>
  <si>
    <t>依實際執行辦理核銷作業。</t>
  </si>
  <si>
    <t>1.3月份廠商未辦理核銷。
2.預計4月中旬辦理。</t>
  </si>
  <si>
    <t>1.購製金鑽婚紀念獎牌預計108年9月辦理，10月起辦理撥款。
2.重陽季展覽活動預計9月執行。</t>
  </si>
  <si>
    <t>1.第1季個案督導訪視，尚在訪視中。
2.預計4月中旬訪視完成並辦理核銷事宜。</t>
  </si>
  <si>
    <t>1.於108年3月15日決標，預 計於108年7月31日結案。
2.預計於108年8月31日辦理核銷並撥款。</t>
  </si>
  <si>
    <t>1.每季核銷。
2.預計4/15辦理核銷。</t>
  </si>
  <si>
    <t>1.文康車委辦案預計4月執行
2.社區照顧數位能力提升創新方案計畫尚未執行。</t>
  </si>
  <si>
    <t>108年度本局委託辦理「大溪崎頂公設民營社區長照機構」及「龜山陸光公設民營社區長照機構」計於4月份辦理第一季核銷，另「中壢新明公設民營社區長照機構」前於107年決標，因室內裝修工程尚未完工，爰無請領相關費用，預計8月開始執行計畫。</t>
  </si>
  <si>
    <t>陸續核銷中。</t>
  </si>
  <si>
    <t>預計6月開始執行。</t>
  </si>
  <si>
    <t>年底辦理核銷。</t>
  </si>
  <si>
    <t>本計畫採每季核銷。</t>
  </si>
  <si>
    <t>第1季尚無個案需提出申請。</t>
  </si>
  <si>
    <t>相關業務審查等出席費陸續核銷</t>
  </si>
  <si>
    <t>預計下半年開始辦理核銷。</t>
  </si>
  <si>
    <t>受補助單位計畫尚在收件中。</t>
  </si>
  <si>
    <t>補助款院所陸續申請中。</t>
  </si>
  <si>
    <t>計畫尚未執行。</t>
  </si>
  <si>
    <t>3月份仍有申請案件未辦理核銷。</t>
  </si>
  <si>
    <t>本案係桃園中壢區新明市場公托中心及日照中心室內裝修暨機電設備工程規劃設計監造委託技術服務費，本案刻正辦理變更設計及室內裝修工程，預計5月驗收，7月結案。</t>
  </si>
  <si>
    <t>因刻正辦理契約變更，第1季核銷未送件動支。</t>
  </si>
  <si>
    <t>108年3月16日辦理完畢，刻正辦理驗收，爰第1季未達25%</t>
  </si>
  <si>
    <t>第1季核銷約於4月份送件辦理。</t>
  </si>
  <si>
    <t>每半年送件核銷，爰第1季執行率為0。</t>
  </si>
  <si>
    <t>辦理獨居老人遺產管理之法律費用計老人保護個案法律訴訟費用，及老人監護宣告本府為監護人之財產處理代辦費</t>
  </si>
  <si>
    <t xml:space="preserve">老人福利服務、長期照顧服務相關業務、審查、評鑑、考核等出席費 </t>
  </si>
  <si>
    <t>補助團體辦理到宅沐浴車服務之人事費、教育訓練費用及業務費</t>
  </si>
  <si>
    <t xml:space="preserve">補助中低收入老人裝置假牙經費
</t>
  </si>
  <si>
    <t>辦理相關業務所需之諮詢法律費用。</t>
  </si>
  <si>
    <t>依實際情形核實辦理。</t>
  </si>
  <si>
    <t>依委外單位實際核銷金額，核實辦理。</t>
  </si>
  <si>
    <t>視訴訟案件狀況，核實辦理。</t>
  </si>
  <si>
    <t>依實際申請情形核實辦理。</t>
  </si>
  <si>
    <t>辦理推動企業志工社會參與和社會關懷服務、高齡者參與志願服務等方案</t>
  </si>
  <si>
    <t>辦理志願服務業務相關方案(含推動高齡志工、家庭志工、機構志工、企業志工等)活動、宣導及宣導品等費用</t>
  </si>
  <si>
    <t>辦理志願服務觀摩研習、教育訓練、聯繫會報、媒合諮詢服務、特色方案及行銷宣導等所需費用</t>
  </si>
  <si>
    <t>辦理社團、社區等非營利組織發展計畫</t>
  </si>
  <si>
    <t>辦理志願服務各項獎勵表揚</t>
  </si>
  <si>
    <t>辦理結合非營利組織等民間網絡辦理志願服務推廣營運業務(桃園市志願服務推廣中心)</t>
  </si>
  <si>
    <t>辦理設立社區培力育成中心</t>
  </si>
  <si>
    <t>辦理志工隊志願服務各項活動、會議、背心、交通費、誤餐費、訓練、保險費等相關費用</t>
  </si>
  <si>
    <t>補助社區發展協會以聯合社區方式推動福利社區化社區旗艦型計畫</t>
  </si>
  <si>
    <t>補助志願服務運用單位推展各項志願服務計畫</t>
  </si>
  <si>
    <t>補助各級人民團體辦理各項公益性活動</t>
  </si>
  <si>
    <t>辦理培力非營利組織發展業務相關所需出席、講座鐘點費</t>
  </si>
  <si>
    <t>推動社區發展及志願服務業務等活動所需委員出席費</t>
  </si>
  <si>
    <t>社工人身安全提升計畫-提供社工人員執業安全協助措施，社工員體檢、傷病醫藥、安全衛生、診療等費用</t>
  </si>
  <si>
    <t>編印社工工作服務宣導單張資料</t>
  </si>
  <si>
    <t>家庭服務中心方案活動費</t>
  </si>
  <si>
    <t>委託辦理社工日系列活動、社會工作專業制度與實務模式之建構計畫-詮釋社會工作專業研討訓練方案、藥酒癮高風險服務方案、監護宣告方案費用、家庭服務中心業務、弱勢民眾陪同就醫服務計畫</t>
  </si>
  <si>
    <t>家庭服務中心志工服勤、訓練及觀摩學習活動等服務費用</t>
  </si>
  <si>
    <t>社工人身安全提升計畫-家庭服務中心律師諮詢及法律事務費、外聘督導等專業服務費、心理諮商費用</t>
  </si>
  <si>
    <t>社工人員執業安全物品</t>
  </si>
  <si>
    <t>撥補衛福部補助本縣增聘兒童及少年保護社會工作人力31名社工人力，增聘4年社會工作計畫人力37名社工人力</t>
  </si>
  <si>
    <t>協助本市陷困民眾之安置等其他費用、弱勢民眾醫療補助計畫</t>
  </si>
  <si>
    <t>本案配合中央補助，優先使用補助經費</t>
  </si>
  <si>
    <t>本案採季核銷，第1季經費預計4月辦理。</t>
  </si>
  <si>
    <t>依申請核銷作業辦理中，加強核銷進度。</t>
  </si>
  <si>
    <t>本案採預付費用先行撥付，俟年底執行經負</t>
  </si>
  <si>
    <t>本案1月1日-1月13日3辦理小額採購，另1月14日起委託案採雙月核銷，故1-2月尚未完成核銷。</t>
  </si>
  <si>
    <t>本案1月1日-1月31日辦理小額採購，另2月起委託經費採季核銷，2-3月尚未辦理核銷。</t>
  </si>
  <si>
    <t>依實際申請情形核實辦理。</t>
  </si>
  <si>
    <t>尚無申請案件。</t>
  </si>
  <si>
    <t>本項部分宣導預計下半年使用。</t>
  </si>
  <si>
    <t>本案配合中央補助，優先使用補助經費。</t>
  </si>
  <si>
    <t>辦理社會福利業務宣導</t>
  </si>
  <si>
    <t>辦理社會福利刊物計畫</t>
  </si>
  <si>
    <t>辦理媒體行銷宣傳計畫</t>
  </si>
  <si>
    <t>各項經費陸續執行，撙節經費原則，核實支付。</t>
  </si>
  <si>
    <t>配合全年度媒體行銷宣傳規劃辦理。</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</si>
  <si>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</si>
  <si>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</si>
  <si>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</si>
  <si>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</si>
  <si>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</si>
  <si>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1.大部分委託辦理方案因核銷文件不齊備，未及核銷1-2月款項致執行率偏低。
2.委託方案多採雙月核銷，故約有30%經費將於第4季核銷。</t>
  </si>
  <si>
    <t>1.經常性宣導活動持續規畫辦理當中。
2.部分項目預計下半年執行。</t>
  </si>
  <si>
    <t>1.大部分委託辦理方案因核銷文件不齊備，未及核銷1-2月款項致執行率偏低。
2.委託方案多採雙月核銷，故約有30%經費將於第4季核銷。</t>
  </si>
  <si>
    <t>1.心理輔導採雙月核銷。
2.其餘各項補助依實際情形覈實支付。</t>
  </si>
  <si>
    <t>辦理本市原住民族權益手冊及原住民族福利措施宣導印製費</t>
  </si>
  <si>
    <t>辦理單親弱勢等原住民族成長營</t>
  </si>
  <si>
    <t>辦理原住民弱勢家庭服務計畫</t>
  </si>
  <si>
    <t>辦理原住民族獨居老人等文康休閒促進健康活動各項費用</t>
  </si>
  <si>
    <t>本市原住民族志願服務工作</t>
  </si>
  <si>
    <t>辦理原住民族福利宣導工作計畫</t>
  </si>
  <si>
    <t>原住民族急難救助金</t>
  </si>
  <si>
    <t>辦理補助原住民家庭資訊服務計畫</t>
  </si>
  <si>
    <t>桃園市暨外縣市原住民族臨時住宿</t>
  </si>
  <si>
    <t>本案計畫預計於本年度8月份辦理，刻正辦理內容規劃，並於6月份委外辦理，故本季暫無執行數。</t>
  </si>
  <si>
    <t>本案計畫預計於9月辦理中秋送暖，故本季暫無執行數。</t>
  </si>
  <si>
    <t>本案計畫之原住民族部落文化健康站頒獎典禮已於3月底辦竣，其他長者文健站課程刻正辦理中，預計9月底辦理經費核銷，故本季暫無執行數。</t>
  </si>
  <si>
    <t>本案計畫訂在第2、3季執行，第1季志工車餐費併第2季核撥，故本季暫無執行數。</t>
  </si>
  <si>
    <t>本案計畫委託本市各區公所辦理，本計畫第一期經費先由市配款支應，故本季暫無執行數。</t>
  </si>
  <si>
    <t>本案計畫委託本市各區公所辦理，目前尚在審核各區提報計畫，故本季暫無執行數。</t>
  </si>
  <si>
    <t>案經3月29日前核定案件為20件，計241,525元，執行率為31.48%;唯會計作業有兩筆未及3月31日前登入作業，以致於提報案件為13件，計175,900元，執行率22.93%。</t>
  </si>
  <si>
    <t>本案桃園市暨外縣市原住民族臨時住宿受理期限為1/1-12/31，查本季受理人數為0，故本季暫無執行數。</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</si>
  <si>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</si>
  <si>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</si>
  <si>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</si>
  <si>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</si>
  <si>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</si>
  <si>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</si>
  <si>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</si>
  <si>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依實際進用人力支付。</t>
  </si>
  <si>
    <t>撙節支出。</t>
  </si>
  <si>
    <t>辦公器具尚無維修需求。</t>
  </si>
  <si>
    <t>公彩委員會及說明會尚未辦理，預計下半年支付。</t>
  </si>
  <si>
    <t>辦理社會救助(含國民年金)業務郵資</t>
  </si>
  <si>
    <t>補助陷困民眾急難救助金費用。</t>
  </si>
  <si>
    <t>補助機構物資或關懷慰問費用</t>
  </si>
  <si>
    <t>補助區公所辦理國民年金業務所需相關費用</t>
  </si>
  <si>
    <t>補助區公所辦理年度災害防救演習事宜等相關費用。</t>
  </si>
  <si>
    <t>辦理以工代賑計畫所需薪資及勞健保費</t>
  </si>
  <si>
    <t>補助低收入戶及中低收入戶傷病看護經費</t>
  </si>
  <si>
    <t>低收入戶住院膳食費</t>
  </si>
  <si>
    <t>低收入戶住家庭暨兒童生活補助費</t>
  </si>
  <si>
    <t>低收入戶高中職以上就學生活補助費</t>
  </si>
  <si>
    <t>協助遊民安置、醫療、生活照顧、體檢及喪葬等費用</t>
  </si>
  <si>
    <t>安家實物銀行倉庫場地租金</t>
  </si>
  <si>
    <t>視災害狀況，核實辦理。</t>
  </si>
  <si>
    <t>優先使用公務預算。</t>
  </si>
  <si>
    <t>撙節支出。</t>
  </si>
  <si>
    <t>撙節支出。</t>
  </si>
  <si>
    <t>補助低收入戶孕婦及嬰兒營養品代金</t>
  </si>
  <si>
    <t>補助愛心餐食計畫</t>
  </si>
  <si>
    <t>補助區公所於發生大型天然災害時辦理備災儲存及救助物資所需相關費用</t>
  </si>
  <si>
    <t>辦理兒童與少年未來教育及發展帳戶及脫貧相關計畫專家學者出席費及講師鐘點費</t>
  </si>
  <si>
    <t>辦理社會救助業務相關訓練、帳目查核、研討所需專家學者出席費及講師鐘點費等</t>
  </si>
  <si>
    <t>辦理強化政府、民間組織提升社政防救災量能方案</t>
  </si>
  <si>
    <t>辦理弱勢民眾實物給付相關計畫</t>
  </si>
  <si>
    <t>辦理積極性社會救助多元脫貧服務方案</t>
  </si>
  <si>
    <t>辦理兒童與少年未來教育及發展帳戶業務</t>
  </si>
  <si>
    <t>辦理遊民生活重建服務躍升方案及短期夜宿服務</t>
  </si>
  <si>
    <t xml:space="preserve">辦理兒童與少年未來教育及發展帳戶及脫貧相關業務所需之宣導費
</t>
  </si>
  <si>
    <t>依委外單位實際核銷金額，核實辦理。另先行預撥92萬3,400元行政費，將於4月核銷轉正。</t>
  </si>
  <si>
    <t>計畫刻正擬定中。</t>
  </si>
  <si>
    <t>撙節支出。</t>
  </si>
  <si>
    <t>撙節支出。</t>
  </si>
  <si>
    <t>撙節支出。</t>
  </si>
  <si>
    <t>本年度辦理研習時間為4月，將於4月支用。</t>
  </si>
  <si>
    <t>撙節支出。</t>
  </si>
  <si>
    <t>優先使用公務預算。</t>
  </si>
  <si>
    <t>辦理安家實物銀行服務方案</t>
  </si>
  <si>
    <t>委辦單位每季請款，尚未請領第1季款項。</t>
  </si>
  <si>
    <t>辦理老人人力資源傳承方案</t>
  </si>
  <si>
    <t>第1學期課程尚未結束，第1季單位無法辦理核銷。</t>
  </si>
  <si>
    <t>補助辦理長青學苑</t>
  </si>
  <si>
    <t>補助重陽季繪本活動經費</t>
  </si>
  <si>
    <t>社區關懷據點申請中，活動完成後申請補助，預計8-10月核撥補助款。</t>
  </si>
  <si>
    <t>(e)</t>
  </si>
  <si>
    <t>該計畫經費採行政契約委託生命線、桃療等機構，於4、7、11及12月核銷，預計年底經費執行率可達90%以上。</t>
  </si>
  <si>
    <t xml:space="preserve">該計畫經費採行政契約委託生命線、桃療、張老師等機構，於4、7、11及12月核銷，預計年底經費執行率可達95%以上。 </t>
  </si>
  <si>
    <t xml:space="preserve">因藥癮者家屬自助團體規劃於5月份開辦，故尚未執行，預計可在2、3季追上執行比例。 </t>
  </si>
  <si>
    <t xml:space="preserve">委外X光車標案契約價金102萬元，按月核實支付。 </t>
  </si>
  <si>
    <t>社區（疑似）精神病患關懷服務計畫</t>
  </si>
  <si>
    <t>桃園市經濟弱勢暨高危險族群胸部X光巡迴檢查計畫</t>
  </si>
  <si>
    <t>桃園市發展遲緩兒童聯合評估計畫</t>
  </si>
  <si>
    <t>桃園市新住民保健照護推動計畫</t>
  </si>
  <si>
    <t>桃園市發展遲緩兒童社區早期療育復健服務計畫</t>
  </si>
  <si>
    <t>藥物濫用者輔導計畫</t>
  </si>
  <si>
    <t>自殺個案關懷訪視及心理諮詢服務計畫</t>
  </si>
  <si>
    <r>
      <t>（一）本年度</t>
    </r>
    <r>
      <rPr>
        <sz val="14"/>
        <rFont val="Times New Roman"/>
        <family val="1"/>
      </rPr>
      <t>1</t>
    </r>
    <r>
      <rPr>
        <sz val="14"/>
        <rFont val="標楷體"/>
        <family val="4"/>
      </rPr>
      <t>月起至本季截止，累計公益彩券盈餘分配待運用數</t>
    </r>
    <r>
      <rPr>
        <sz val="14"/>
        <rFont val="Times New Roman"/>
        <family val="1"/>
      </rPr>
      <t>(f)=(a)+(b)-(e</t>
    </r>
    <r>
      <rPr>
        <sz val="14"/>
        <rFont val="標楷體"/>
        <family val="4"/>
      </rPr>
      <t>）</t>
    </r>
    <r>
      <rPr>
        <u val="single"/>
        <sz val="14"/>
        <rFont val="Times New Roman"/>
        <family val="1"/>
      </rPr>
      <t xml:space="preserve">1,198,442,606 </t>
    </r>
    <r>
      <rPr>
        <sz val="14"/>
        <rFont val="標楷體"/>
        <family val="4"/>
      </rPr>
      <t>元。</t>
    </r>
  </si>
  <si>
    <r>
      <t xml:space="preserve">（一）本年度1月起至本季截止，已發包或已簽約經費 </t>
    </r>
    <r>
      <rPr>
        <u val="single"/>
        <sz val="14"/>
        <rFont val="標楷體"/>
        <family val="4"/>
      </rPr>
      <t>428,397,306</t>
    </r>
    <r>
      <rPr>
        <sz val="14"/>
        <rFont val="標楷體"/>
        <family val="4"/>
      </rPr>
      <t xml:space="preserve"> 元，預計於次季執行經費</t>
    </r>
    <r>
      <rPr>
        <u val="single"/>
        <sz val="14"/>
        <rFont val="標楷體"/>
        <family val="4"/>
      </rPr>
      <t xml:space="preserve"> 77,032,353</t>
    </r>
    <r>
      <rPr>
        <sz val="14"/>
        <rFont val="標楷體"/>
        <family val="4"/>
      </rPr>
      <t>元。</t>
    </r>
  </si>
  <si>
    <r>
      <t>（二）預計於次季核銷經費</t>
    </r>
    <r>
      <rPr>
        <u val="single"/>
        <sz val="14"/>
        <rFont val="標楷體"/>
        <family val="4"/>
      </rPr>
      <t xml:space="preserve"> 239,077,391 </t>
    </r>
    <r>
      <rPr>
        <sz val="14"/>
        <rFont val="標楷體"/>
        <family val="4"/>
      </rPr>
      <t xml:space="preserve">元，預估累計至次季止執行率 </t>
    </r>
    <r>
      <rPr>
        <u val="single"/>
        <sz val="14"/>
        <rFont val="標楷體"/>
        <family val="4"/>
      </rPr>
      <t xml:space="preserve"> 29.81%</t>
    </r>
    <r>
      <rPr>
        <sz val="14"/>
        <rFont val="標楷體"/>
        <family val="4"/>
      </rPr>
      <t>。</t>
    </r>
  </si>
  <si>
    <r>
      <t>（二）尚未執行之原因：</t>
    </r>
    <r>
      <rPr>
        <u val="single"/>
        <sz val="14"/>
        <rFont val="標楷體"/>
        <family val="4"/>
      </rPr>
      <t xml:space="preserve"> 一、福利服務：1.兒童及少年福利：(1)兒童保護個案居家安置照顧服務、早期療育社區資源中心、發展遲緩兒童通報轉介中心等皆採按季核銷，故第1季經費預計於4月起辦理請款。(2)桃園市中長期兒少安置家園：特殊需求兒少安心家園標案預計於4月中決標，故尚未核銷。2.婦女福利：(1)補助團體辦理各項方案依實際申請案件核銷經費。(2)為周延方案完整性及接洽承接單位，導致方案招標工作延遲。3.老人福利：(1)老人福利服務宣導、獨居老人遺產管理等費用，依實際情形及申請案核實撥付。(2)金鑽婚紀念獎牌暨重陽季展覽活動、重陽季繪本活動經費、績優老人福利機構獎勵金等。(3)長青學苑、預防走失手鍊、「樂智學堂」等或方案等費用、績優老人福利機構獎勵等費用於年底辦理核銷。(4)其餘依實際撙節原則覈實辦理。4.身障福利：(1)復康巴士、社區日間作業設施、社區居住服務及同步聽打服務等服務採雙月或季核銷，故委辦單位尚在辦理核銷中。(2)公益彩券形象宣導、國際身障者日活動分別預計108年8月及108年12月辦理。(3)各項補助業務依實際申請案件補助。5.其他福利：(1)補助各級人民團體辦理各項公益性活動，依實際申請情形核實辦理。(2)社會工作專業研討訓練、藥酒癮高風險服務、弱勢民眾陪同就醫服務計畫等等皆採按季核銷，故第1季經費預計於4月起辦理請款。二、社會救助:1.以工代賑、急難救助、低收入戶家庭暨兒童生活補助費、高中職以上就學生活補助費等業務優先使用公務預算支用。2.安家實物銀行服務、弱勢民眾實物給付等計畫，依委外單位實際核銷金額，核實辦理。3.餘依撙節原則核實辦理。 三、醫療保健：社區（疑似）精神病患關懷服務、自殺個案關懷訪視及心理諮詢服務、發展遲緩兒童社區早期療育復健服務等部分計畫為委託辦理，付款方式為分期付款，目前計畫皆已開始執行，惟尚未進行核銷事宜，故執行數未達25%。</t>
    </r>
  </si>
  <si>
    <t>1.本計畫為補助本市4家聯合評估醫院執行發展遲緩兒童聯合評估服務，因尚待醫院送件核銷，預估1至3月尚未核銷=162人*3,000元=486,000元。
2.預計印刷兒童發展篩檢單張22,000元。
3.以上共計尚有508,000元未核銷，預計第2季完成核銷。</t>
  </si>
  <si>
    <t>因服務計畫之3組廠商，履約日期至108年12月12日，採分期方式(2期)付款，第1期於108年7月12日前，第2期於108年12月12日前，賡續辦理核銷作業。</t>
  </si>
  <si>
    <t>通譯員通譯費及二代健保補充保費刻正動支核銷中。</t>
  </si>
  <si>
    <r>
      <t>（一）截至去年度</t>
    </r>
    <r>
      <rPr>
        <sz val="14"/>
        <color indexed="8"/>
        <rFont val="Times New Roman"/>
        <family val="1"/>
      </rPr>
      <t>12</t>
    </r>
    <r>
      <rPr>
        <sz val="14"/>
        <color indexed="8"/>
        <rFont val="標楷體"/>
        <family val="4"/>
      </rPr>
      <t>月</t>
    </r>
    <r>
      <rPr>
        <sz val="14"/>
        <color indexed="8"/>
        <rFont val="Times New Roman"/>
        <family val="1"/>
      </rPr>
      <t>31</t>
    </r>
    <r>
      <rPr>
        <sz val="14"/>
        <color indexed="8"/>
        <rFont val="標楷體"/>
        <family val="4"/>
      </rPr>
      <t>日止，公益彩券盈餘分配待運用數為</t>
    </r>
    <r>
      <rPr>
        <b/>
        <sz val="14"/>
        <color indexed="8"/>
        <rFont val="Times New Roman"/>
        <family val="1"/>
      </rPr>
      <t>(a)</t>
    </r>
    <r>
      <rPr>
        <b/>
        <u val="single"/>
        <sz val="14"/>
        <color indexed="8"/>
        <rFont val="Times New Roman"/>
        <family val="1"/>
      </rPr>
      <t xml:space="preserve">  976,821,958 </t>
    </r>
    <r>
      <rPr>
        <b/>
        <sz val="14"/>
        <color indexed="8"/>
        <rFont val="標楷體"/>
        <family val="4"/>
      </rPr>
      <t>元</t>
    </r>
    <r>
      <rPr>
        <sz val="14"/>
        <rFont val="Times New Roman"/>
        <family val="1"/>
      </rPr>
      <t xml:space="preserve"> </t>
    </r>
    <r>
      <rPr>
        <sz val="14"/>
        <color indexed="8"/>
        <rFont val="標楷體"/>
        <family val="4"/>
      </rPr>
      <t>。</t>
    </r>
    <r>
      <rPr>
        <sz val="14"/>
        <color indexed="8"/>
        <rFont val="Times New Roman"/>
        <family val="1"/>
      </rPr>
      <t>(</t>
    </r>
    <r>
      <rPr>
        <sz val="14"/>
        <color indexed="8"/>
        <rFont val="標楷體"/>
        <family val="4"/>
      </rPr>
      <t>本項待運用數含</t>
    </r>
    <r>
      <rPr>
        <sz val="14"/>
        <color indexed="8"/>
        <rFont val="Times New Roman"/>
        <family val="1"/>
      </rPr>
      <t>107</t>
    </r>
    <r>
      <rPr>
        <sz val="14"/>
        <color indexed="8"/>
        <rFont val="標楷體"/>
        <family val="4"/>
      </rPr>
      <t>年度第</t>
    </r>
    <r>
      <rPr>
        <sz val="14"/>
        <color indexed="8"/>
        <rFont val="Times New Roman"/>
        <family val="1"/>
      </rPr>
      <t>4</t>
    </r>
    <r>
      <rPr>
        <sz val="14"/>
        <color indexed="8"/>
        <rFont val="標楷體"/>
        <family val="4"/>
      </rPr>
      <t xml:space="preserve">季
</t>
    </r>
    <r>
      <rPr>
        <sz val="14"/>
        <color indexed="8"/>
        <rFont val="Times New Roman"/>
        <family val="1"/>
      </rPr>
      <t xml:space="preserve">            </t>
    </r>
    <r>
      <rPr>
        <sz val="14"/>
        <color indexed="8"/>
        <rFont val="標楷體"/>
        <family val="4"/>
      </rPr>
      <t>報表待運用數973</t>
    </r>
    <r>
      <rPr>
        <sz val="14"/>
        <color indexed="8"/>
        <rFont val="Times New Roman"/>
        <family val="1"/>
      </rPr>
      <t>,724,477</t>
    </r>
    <r>
      <rPr>
        <sz val="14"/>
        <color indexed="8"/>
        <rFont val="標楷體"/>
        <family val="4"/>
      </rPr>
      <t>元、</t>
    </r>
    <r>
      <rPr>
        <sz val="14"/>
        <color indexed="8"/>
        <rFont val="Times New Roman"/>
        <family val="1"/>
      </rPr>
      <t>107</t>
    </r>
    <r>
      <rPr>
        <sz val="14"/>
        <color indexed="8"/>
        <rFont val="標楷體"/>
        <family val="4"/>
      </rPr>
      <t>年違規罰款收入83</t>
    </r>
    <r>
      <rPr>
        <sz val="14"/>
        <color indexed="8"/>
        <rFont val="Times New Roman"/>
        <family val="1"/>
      </rPr>
      <t>,817</t>
    </r>
    <r>
      <rPr>
        <sz val="14"/>
        <color indexed="8"/>
        <rFont val="標楷體"/>
        <family val="4"/>
      </rPr>
      <t>元、</t>
    </r>
    <r>
      <rPr>
        <sz val="14"/>
        <color indexed="8"/>
        <rFont val="Times New Roman"/>
        <family val="1"/>
      </rPr>
      <t>107</t>
    </r>
    <r>
      <rPr>
        <sz val="14"/>
        <color indexed="8"/>
        <rFont val="標楷體"/>
        <family val="4"/>
      </rPr>
      <t>年利息收入813</t>
    </r>
    <r>
      <rPr>
        <sz val="14"/>
        <color indexed="8"/>
        <rFont val="Times New Roman"/>
        <family val="1"/>
      </rPr>
      <t>,295</t>
    </r>
    <r>
      <rPr>
        <sz val="14"/>
        <color indexed="8"/>
        <rFont val="標楷體"/>
        <family val="4"/>
      </rPr>
      <t>元、</t>
    </r>
    <r>
      <rPr>
        <sz val="14"/>
        <color indexed="8"/>
        <rFont val="Times New Roman"/>
        <family val="1"/>
      </rPr>
      <t xml:space="preserve"> 107</t>
    </r>
    <r>
      <rPr>
        <sz val="14"/>
        <color indexed="8"/>
        <rFont val="標楷體"/>
        <family val="4"/>
      </rPr>
      <t>年雜項收入</t>
    </r>
    <r>
      <rPr>
        <sz val="14"/>
        <color indexed="8"/>
        <rFont val="Times New Roman"/>
        <family val="1"/>
      </rPr>
      <t xml:space="preserve">  
             </t>
    </r>
    <r>
      <rPr>
        <sz val="14"/>
        <color indexed="8"/>
        <rFont val="標楷體"/>
        <family val="4"/>
      </rPr>
      <t>2</t>
    </r>
    <r>
      <rPr>
        <sz val="14"/>
        <color indexed="8"/>
        <rFont val="Times New Roman"/>
        <family val="1"/>
      </rPr>
      <t>,200,369</t>
    </r>
    <r>
      <rPr>
        <sz val="14"/>
        <color indexed="8"/>
        <rFont val="標楷體"/>
        <family val="4"/>
      </rPr>
      <t>元</t>
    </r>
    <r>
      <rPr>
        <sz val="14"/>
        <color indexed="8"/>
        <rFont val="Times New Roman"/>
        <family val="1"/>
      </rPr>
      <t>)</t>
    </r>
  </si>
  <si>
    <r>
      <t>（二）歲出預算</t>
    </r>
    <r>
      <rPr>
        <sz val="14"/>
        <rFont val="Times New Roman"/>
        <family val="1"/>
      </rPr>
      <t>/</t>
    </r>
    <r>
      <rPr>
        <sz val="14"/>
        <rFont val="標楷體"/>
        <family val="4"/>
      </rPr>
      <t>基金用途原編</t>
    </r>
    <r>
      <rPr>
        <u val="single"/>
        <sz val="14"/>
        <rFont val="Times New Roman"/>
        <family val="1"/>
      </rPr>
      <t xml:space="preserve"> 1,282,354,000 </t>
    </r>
    <r>
      <rPr>
        <sz val="14"/>
        <rFont val="標楷體"/>
        <family val="4"/>
      </rPr>
      <t>元，追加減</t>
    </r>
    <r>
      <rPr>
        <sz val="14"/>
        <rFont val="Times New Roman"/>
        <family val="1"/>
      </rPr>
      <t xml:space="preserve"> /</t>
    </r>
    <r>
      <rPr>
        <sz val="14"/>
        <rFont val="標楷體"/>
        <family val="4"/>
      </rPr>
      <t>超支併決算</t>
    </r>
    <r>
      <rPr>
        <u val="single"/>
        <sz val="14"/>
        <rFont val="Times New Roman"/>
        <family val="1"/>
      </rPr>
      <t xml:space="preserve"> 404,907 </t>
    </r>
    <r>
      <rPr>
        <sz val="14"/>
        <rFont val="標楷體"/>
        <family val="4"/>
      </rPr>
      <t>元，合計</t>
    </r>
    <r>
      <rPr>
        <sz val="14"/>
        <rFont val="Times New Roman"/>
        <family val="1"/>
      </rPr>
      <t>(c)</t>
    </r>
    <r>
      <rPr>
        <u val="single"/>
        <sz val="14"/>
        <rFont val="Times New Roman"/>
        <family val="1"/>
      </rPr>
      <t xml:space="preserve"> 1,282,758,907</t>
    </r>
    <r>
      <rPr>
        <sz val="14"/>
        <rFont val="Times New Roman"/>
        <family val="1"/>
      </rPr>
      <t xml:space="preserve"> </t>
    </r>
    <r>
      <rPr>
        <sz val="14"/>
        <rFont val="標楷體"/>
        <family val="4"/>
      </rPr>
      <t>元。</t>
    </r>
  </si>
  <si>
    <r>
      <t>（三）基金管理：總預算歲出預算社會福利科目金額(d)</t>
    </r>
    <r>
      <rPr>
        <u val="single"/>
        <sz val="14"/>
        <rFont val="標楷體"/>
        <family val="4"/>
      </rPr>
      <t xml:space="preserve"> 16,866,117,000</t>
    </r>
    <r>
      <rPr>
        <sz val="14"/>
        <rFont val="標楷體"/>
        <family val="4"/>
      </rPr>
      <t xml:space="preserve">元，公益彩券基金基金用途金額(c)
      </t>
    </r>
    <r>
      <rPr>
        <u val="single"/>
        <sz val="14"/>
        <rFont val="標楷體"/>
        <family val="4"/>
      </rPr>
      <t xml:space="preserve"> 1,282,758,907 </t>
    </r>
    <r>
      <rPr>
        <sz val="14"/>
        <rFont val="標楷體"/>
        <family val="4"/>
      </rPr>
      <t xml:space="preserve">元，運用公益彩券盈餘占歲出預算社會福利財源比率(c)/[(d)+(c)] </t>
    </r>
    <r>
      <rPr>
        <u val="single"/>
        <sz val="14"/>
        <rFont val="標楷體"/>
        <family val="4"/>
      </rPr>
      <t>7.07%</t>
    </r>
    <r>
      <rPr>
        <sz val="14"/>
        <rFont val="標楷體"/>
        <family val="4"/>
      </rPr>
      <t>。</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</si>
  <si>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元，運用公益彩券盈餘占歲出預算社會福利財源比率
      (c)/(d)</t>
    </r>
    <r>
      <rPr>
        <u val="single"/>
        <sz val="14"/>
        <rFont val="標楷體"/>
        <family val="4"/>
      </rPr>
      <t xml:space="preserve">          </t>
    </r>
    <r>
      <rPr>
        <sz val="14"/>
        <rFont val="標楷體"/>
        <family val="4"/>
      </rPr>
      <t>。</t>
    </r>
  </si>
  <si>
    <t>（四）第二季季報表另檢附「公益彩券盈餘分配支用編列情形表」如後。(公益彩券盈餘分配支用編列情形表係揭露
      公益彩券運用計畫財源編列情形，至是否符合相關運用規範，仍以年度考核審認結果為準。)</t>
  </si>
  <si>
    <r>
      <t>（二）處理情形：</t>
    </r>
    <r>
      <rPr>
        <u val="single"/>
        <sz val="14"/>
        <rFont val="Times New Roman"/>
        <family val="1"/>
      </rPr>
      <t xml:space="preserve"> </t>
    </r>
    <r>
      <rPr>
        <u val="single"/>
        <sz val="14"/>
        <rFont val="標楷體"/>
        <family val="4"/>
      </rPr>
      <t>納入</t>
    </r>
    <r>
      <rPr>
        <u val="single"/>
        <sz val="14"/>
        <rFont val="Times New Roman"/>
        <family val="1"/>
      </rPr>
      <t>108</t>
    </r>
    <r>
      <rPr>
        <u val="single"/>
        <sz val="14"/>
        <rFont val="標楷體"/>
        <family val="4"/>
      </rPr>
      <t>年度基金預算處理</t>
    </r>
    <r>
      <rPr>
        <u val="single"/>
        <sz val="14"/>
        <rFont val="Times New Roman"/>
        <family val="1"/>
      </rPr>
      <t xml:space="preserve"> </t>
    </r>
    <r>
      <rPr>
        <sz val="14"/>
        <rFont val="標楷體"/>
        <family val="4"/>
      </rPr>
      <t>。</t>
    </r>
  </si>
  <si>
    <t>擴充社會(家庭)福利服務中心家庭支持服務量能方案、社工人身案全提升計畫-訓練、意外保險</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</si>
</sst>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00_ "/>
    <numFmt numFmtId="183" formatCode="\(#\)"/>
    <numFmt numFmtId="184" formatCode="#,##0_ "/>
  </numFmts>
  <fonts count="72">
    <font>
      <sz val="12"/>
      <name val="新細明體"/>
      <family val="1"/>
    </font>
    <font>
      <sz val="12"/>
      <name val="Times New Roman"/>
      <family val="1"/>
    </font>
    <font>
      <b/>
      <sz val="12"/>
      <name val="Times New Roman"/>
      <family val="1"/>
    </font>
    <font>
      <b/>
      <sz val="18"/>
      <color indexed="8"/>
      <name val="標楷體"/>
      <family val="4"/>
    </font>
    <font>
      <sz val="14"/>
      <color indexed="8"/>
      <name val="標楷體"/>
      <family val="4"/>
    </font>
    <font>
      <sz val="14"/>
      <color indexed="8"/>
      <name val="Times New Roman"/>
      <family val="1"/>
    </font>
    <font>
      <u val="single"/>
      <sz val="14"/>
      <color indexed="8"/>
      <name val="標楷體"/>
      <family val="4"/>
    </font>
    <font>
      <sz val="14"/>
      <name val="標楷體"/>
      <family val="4"/>
    </font>
    <font>
      <sz val="9"/>
      <name val="新細明體"/>
      <family val="1"/>
    </font>
    <font>
      <u val="single"/>
      <sz val="14"/>
      <name val="Times New Roman"/>
      <family val="1"/>
    </font>
    <font>
      <sz val="12"/>
      <name val="標楷體"/>
      <family val="4"/>
    </font>
    <font>
      <b/>
      <sz val="12"/>
      <name val="標楷體"/>
      <family val="4"/>
    </font>
    <font>
      <b/>
      <sz val="14"/>
      <color indexed="8"/>
      <name val="標楷體"/>
      <family val="4"/>
    </font>
    <font>
      <b/>
      <sz val="14"/>
      <color indexed="8"/>
      <name val="Times New Roman"/>
      <family val="1"/>
    </font>
    <font>
      <b/>
      <u val="single"/>
      <sz val="14"/>
      <color indexed="8"/>
      <name val="Times New Roman"/>
      <family val="1"/>
    </font>
    <font>
      <b/>
      <u val="single"/>
      <sz val="16"/>
      <color indexed="8"/>
      <name val="標楷體"/>
      <family val="4"/>
    </font>
    <font>
      <sz val="12"/>
      <color indexed="8"/>
      <name val="新細明體"/>
      <family val="1"/>
    </font>
    <font>
      <sz val="14"/>
      <name val="Times New Roman"/>
      <family val="1"/>
    </font>
    <font>
      <sz val="12"/>
      <name val="細明體"/>
      <family val="3"/>
    </font>
    <font>
      <u val="single"/>
      <sz val="14"/>
      <name val="標楷體"/>
      <family val="4"/>
    </font>
    <font>
      <sz val="11"/>
      <name val="標楷體"/>
      <family val="4"/>
    </font>
    <font>
      <sz val="11"/>
      <name val="Times New Roman"/>
      <family val="1"/>
    </font>
    <font>
      <sz val="14"/>
      <name val="新細明體"/>
      <family val="1"/>
    </font>
    <font>
      <sz val="11"/>
      <color indexed="8"/>
      <name val="標楷體"/>
      <family val="4"/>
    </font>
    <font>
      <sz val="11"/>
      <name val="新細明體"/>
      <family val="1"/>
    </font>
    <font>
      <b/>
      <sz val="11"/>
      <color indexed="8"/>
      <name val="標楷體"/>
      <family val="4"/>
    </font>
    <font>
      <b/>
      <sz val="11"/>
      <color indexed="10"/>
      <name val="標楷體"/>
      <family val="4"/>
    </font>
    <font>
      <sz val="11"/>
      <color indexed="8"/>
      <name val="Times New Roman"/>
      <family val="1"/>
    </font>
    <font>
      <b/>
      <sz val="11"/>
      <name val="標楷體"/>
      <family val="4"/>
    </font>
    <font>
      <b/>
      <sz val="11"/>
      <name val="Times New Roman"/>
      <family val="1"/>
    </font>
    <font>
      <b/>
      <sz val="11"/>
      <color indexed="8"/>
      <name val="Times New Roman"/>
      <family val="1"/>
    </font>
    <font>
      <sz val="11"/>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標楷體"/>
      <family val="4"/>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標楷體"/>
      <family val="4"/>
    </font>
    <font>
      <b/>
      <sz val="11"/>
      <color rgb="FFFF0000"/>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color indexed="8"/>
      </bottom>
    </border>
    <border>
      <left style="thin">
        <color indexed="8"/>
      </left>
      <right style="thin">
        <color indexed="8"/>
      </right>
      <top style="thin">
        <color indexed="8"/>
      </top>
      <bottom style="thin"/>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color indexed="63"/>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0" borderId="1" applyNumberFormat="0" applyFill="0" applyAlignment="0" applyProtection="0"/>
    <xf numFmtId="0" fontId="56" fillId="21" borderId="0" applyNumberFormat="0" applyBorder="0" applyAlignment="0" applyProtection="0"/>
    <xf numFmtId="9" fontId="0" fillId="0" borderId="0" applyFont="0" applyFill="0" applyBorder="0" applyAlignment="0" applyProtection="0"/>
    <xf numFmtId="0" fontId="5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0" fillId="23" borderId="4"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2" applyNumberFormat="0" applyAlignment="0" applyProtection="0"/>
    <xf numFmtId="0" fontId="66" fillId="22" borderId="8" applyNumberFormat="0" applyAlignment="0" applyProtection="0"/>
    <xf numFmtId="0" fontId="67" fillId="31"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cellStyleXfs>
  <cellXfs count="162">
    <xf numFmtId="0" fontId="0" fillId="0" borderId="0" xfId="0" applyAlignment="1">
      <alignment vertical="center"/>
    </xf>
    <xf numFmtId="183" fontId="23" fillId="0" borderId="10" xfId="0" applyNumberFormat="1" applyFont="1" applyFill="1" applyBorder="1" applyAlignment="1">
      <alignment horizontal="left" vertical="top" wrapText="1"/>
    </xf>
    <xf numFmtId="0" fontId="20" fillId="0" borderId="11" xfId="0" applyFont="1" applyFill="1" applyBorder="1" applyAlignment="1">
      <alignment vertical="top" wrapText="1"/>
    </xf>
    <xf numFmtId="184" fontId="21" fillId="0" borderId="10" xfId="0" applyNumberFormat="1" applyFont="1" applyFill="1" applyBorder="1" applyAlignment="1">
      <alignment horizontal="right" vertical="top"/>
    </xf>
    <xf numFmtId="184" fontId="21" fillId="0" borderId="12" xfId="0" applyNumberFormat="1" applyFont="1" applyFill="1" applyBorder="1" applyAlignment="1">
      <alignment horizontal="right" vertical="top"/>
    </xf>
    <xf numFmtId="184" fontId="21" fillId="0" borderId="0" xfId="0" applyNumberFormat="1" applyFont="1" applyFill="1" applyBorder="1" applyAlignment="1">
      <alignment horizontal="right" vertical="top"/>
    </xf>
    <xf numFmtId="184" fontId="21" fillId="0" borderId="13" xfId="0" applyNumberFormat="1" applyFont="1" applyFill="1" applyBorder="1" applyAlignment="1">
      <alignment horizontal="right" vertical="top"/>
    </xf>
    <xf numFmtId="184" fontId="20" fillId="0" borderId="12" xfId="0" applyNumberFormat="1" applyFont="1" applyFill="1" applyBorder="1" applyAlignment="1">
      <alignment horizontal="right" vertical="top" wrapText="1"/>
    </xf>
    <xf numFmtId="10" fontId="20" fillId="0" borderId="12" xfId="0" applyNumberFormat="1" applyFont="1" applyFill="1" applyBorder="1" applyAlignment="1">
      <alignment horizontal="center" vertical="top" wrapText="1"/>
    </xf>
    <xf numFmtId="0" fontId="24" fillId="0" borderId="0" xfId="0" applyFont="1" applyFill="1" applyBorder="1" applyAlignment="1">
      <alignment vertical="top"/>
    </xf>
    <xf numFmtId="0" fontId="24" fillId="0" borderId="0" xfId="0" applyFont="1" applyFill="1" applyAlignment="1">
      <alignment vertical="top"/>
    </xf>
    <xf numFmtId="184" fontId="20" fillId="0" borderId="12" xfId="0" applyNumberFormat="1" applyFont="1" applyFill="1" applyBorder="1" applyAlignment="1">
      <alignment horizontal="right" vertical="center" wrapText="1"/>
    </xf>
    <xf numFmtId="10" fontId="20" fillId="0" borderId="12" xfId="0" applyNumberFormat="1" applyFont="1" applyFill="1" applyBorder="1" applyAlignment="1">
      <alignment horizontal="center" vertical="center" wrapText="1"/>
    </xf>
    <xf numFmtId="0" fontId="24" fillId="0" borderId="0" xfId="0" applyFont="1" applyFill="1" applyBorder="1" applyAlignment="1">
      <alignment vertical="center"/>
    </xf>
    <xf numFmtId="0" fontId="24" fillId="0" borderId="0" xfId="0" applyFont="1" applyFill="1" applyAlignment="1">
      <alignment vertical="center"/>
    </xf>
    <xf numFmtId="0" fontId="10"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left" vertical="top"/>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2" fillId="0" borderId="0" xfId="0" applyFont="1" applyFill="1" applyBorder="1" applyAlignment="1">
      <alignment horizontal="left" vertical="top"/>
    </xf>
    <xf numFmtId="0" fontId="11" fillId="0" borderId="0" xfId="0" applyFont="1" applyFill="1" applyBorder="1" applyAlignment="1">
      <alignment vertical="center"/>
    </xf>
    <xf numFmtId="0" fontId="2" fillId="0" borderId="14" xfId="0" applyFont="1" applyFill="1" applyBorder="1" applyAlignment="1">
      <alignment vertical="center"/>
    </xf>
    <xf numFmtId="0" fontId="1" fillId="0" borderId="14" xfId="0" applyFont="1" applyFill="1" applyBorder="1" applyAlignment="1">
      <alignment vertical="center"/>
    </xf>
    <xf numFmtId="0" fontId="4" fillId="0" borderId="14" xfId="0" applyFont="1" applyFill="1" applyBorder="1" applyAlignment="1">
      <alignment vertical="center"/>
    </xf>
    <xf numFmtId="0" fontId="10" fillId="0" borderId="14" xfId="0" applyFont="1" applyFill="1" applyBorder="1" applyAlignment="1">
      <alignment horizontal="right" vertical="center"/>
    </xf>
    <xf numFmtId="0" fontId="10" fillId="0" borderId="0" xfId="0" applyFont="1" applyFill="1" applyBorder="1" applyAlignment="1">
      <alignment vertical="center"/>
    </xf>
    <xf numFmtId="0" fontId="23" fillId="0" borderId="15"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0" fillId="0" borderId="0" xfId="0" applyFill="1" applyBorder="1" applyAlignment="1">
      <alignment vertical="center"/>
    </xf>
    <xf numFmtId="184" fontId="23" fillId="0" borderId="15" xfId="0" applyNumberFormat="1" applyFont="1" applyFill="1" applyBorder="1" applyAlignment="1">
      <alignment horizontal="right" vertical="center" wrapText="1"/>
    </xf>
    <xf numFmtId="184" fontId="20" fillId="0" borderId="15" xfId="0" applyNumberFormat="1" applyFont="1" applyFill="1" applyBorder="1" applyAlignment="1">
      <alignment horizontal="right" vertical="center" wrapText="1"/>
    </xf>
    <xf numFmtId="184" fontId="20" fillId="0" borderId="16" xfId="0" applyNumberFormat="1" applyFont="1" applyFill="1" applyBorder="1" applyAlignment="1">
      <alignment horizontal="right" vertical="center" wrapText="1"/>
    </xf>
    <xf numFmtId="184" fontId="20" fillId="0" borderId="17" xfId="0" applyNumberFormat="1" applyFont="1" applyFill="1" applyBorder="1" applyAlignment="1">
      <alignment horizontal="right" vertical="center" wrapText="1"/>
    </xf>
    <xf numFmtId="10" fontId="20" fillId="0" borderId="15" xfId="0" applyNumberFormat="1" applyFont="1" applyFill="1" applyBorder="1" applyAlignment="1">
      <alignment horizontal="center" vertical="center" wrapText="1"/>
    </xf>
    <xf numFmtId="184" fontId="21" fillId="0" borderId="15" xfId="0" applyNumberFormat="1" applyFont="1" applyFill="1" applyBorder="1" applyAlignment="1">
      <alignment horizontal="right" vertical="center"/>
    </xf>
    <xf numFmtId="184" fontId="21" fillId="0" borderId="16" xfId="0" applyNumberFormat="1" applyFont="1" applyFill="1" applyBorder="1" applyAlignment="1">
      <alignment horizontal="right" vertical="center"/>
    </xf>
    <xf numFmtId="184" fontId="21" fillId="0" borderId="17" xfId="0" applyNumberFormat="1" applyFont="1" applyFill="1" applyBorder="1" applyAlignment="1">
      <alignment horizontal="right" vertical="center"/>
    </xf>
    <xf numFmtId="184" fontId="21" fillId="0" borderId="12" xfId="0" applyNumberFormat="1" applyFont="1" applyFill="1" applyBorder="1" applyAlignment="1">
      <alignment vertical="top"/>
    </xf>
    <xf numFmtId="184" fontId="20" fillId="0" borderId="18" xfId="0" applyNumberFormat="1" applyFont="1" applyFill="1" applyBorder="1" applyAlignment="1">
      <alignment vertical="top" wrapText="1"/>
    </xf>
    <xf numFmtId="10" fontId="20" fillId="0" borderId="18" xfId="0" applyNumberFormat="1" applyFont="1" applyFill="1" applyBorder="1" applyAlignment="1">
      <alignment horizontal="center" vertical="top" wrapText="1"/>
    </xf>
    <xf numFmtId="184" fontId="20" fillId="0" borderId="12" xfId="0" applyNumberFormat="1" applyFont="1" applyFill="1" applyBorder="1" applyAlignment="1">
      <alignment vertical="top" wrapText="1"/>
    </xf>
    <xf numFmtId="184" fontId="29" fillId="0" borderId="19" xfId="0" applyNumberFormat="1" applyFont="1" applyFill="1" applyBorder="1" applyAlignment="1">
      <alignment vertical="center"/>
    </xf>
    <xf numFmtId="10" fontId="28" fillId="0" borderId="19" xfId="0" applyNumberFormat="1" applyFont="1" applyFill="1" applyBorder="1" applyAlignment="1">
      <alignment horizontal="center" vertical="center" wrapText="1"/>
    </xf>
    <xf numFmtId="184" fontId="21" fillId="0" borderId="15" xfId="0" applyNumberFormat="1" applyFont="1" applyFill="1" applyBorder="1" applyAlignment="1">
      <alignment horizontal="right" vertical="top"/>
    </xf>
    <xf numFmtId="184" fontId="21" fillId="0" borderId="16" xfId="0" applyNumberFormat="1" applyFont="1" applyFill="1" applyBorder="1" applyAlignment="1">
      <alignment horizontal="right" vertical="top"/>
    </xf>
    <xf numFmtId="184" fontId="21" fillId="0" borderId="17" xfId="0" applyNumberFormat="1" applyFont="1" applyFill="1" applyBorder="1" applyAlignment="1">
      <alignment horizontal="right" vertical="top"/>
    </xf>
    <xf numFmtId="0" fontId="23" fillId="0" borderId="11" xfId="0" applyFont="1" applyFill="1" applyBorder="1" applyAlignment="1">
      <alignment vertical="top" wrapText="1"/>
    </xf>
    <xf numFmtId="184" fontId="20" fillId="0" borderId="18" xfId="0" applyNumberFormat="1" applyFont="1" applyFill="1" applyBorder="1" applyAlignment="1">
      <alignment horizontal="right" vertical="top" wrapText="1"/>
    </xf>
    <xf numFmtId="184" fontId="29" fillId="0" borderId="20" xfId="0"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Alignment="1">
      <alignment vertical="center"/>
    </xf>
    <xf numFmtId="184" fontId="21" fillId="0" borderId="21" xfId="0" applyNumberFormat="1" applyFont="1" applyFill="1" applyBorder="1" applyAlignment="1">
      <alignment horizontal="right" vertical="top"/>
    </xf>
    <xf numFmtId="0" fontId="24" fillId="0" borderId="0" xfId="0" applyFont="1" applyFill="1" applyBorder="1" applyAlignment="1">
      <alignment horizontal="center" vertical="top"/>
    </xf>
    <xf numFmtId="0" fontId="24" fillId="0" borderId="0" xfId="0" applyFont="1" applyFill="1" applyAlignment="1">
      <alignment horizontal="center" vertical="top"/>
    </xf>
    <xf numFmtId="184" fontId="29" fillId="0" borderId="19"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24" fillId="0" borderId="0" xfId="0" applyFont="1" applyFill="1" applyAlignment="1">
      <alignment horizontal="right" vertical="center"/>
    </xf>
    <xf numFmtId="184" fontId="27" fillId="0" borderId="0" xfId="0" applyNumberFormat="1" applyFont="1" applyFill="1" applyAlignment="1">
      <alignment horizontal="right" vertical="top"/>
    </xf>
    <xf numFmtId="184" fontId="27" fillId="0" borderId="12" xfId="0" applyNumberFormat="1" applyFont="1" applyFill="1" applyBorder="1" applyAlignment="1">
      <alignment horizontal="right" vertical="top"/>
    </xf>
    <xf numFmtId="184" fontId="21" fillId="0" borderId="0" xfId="0" applyNumberFormat="1" applyFont="1" applyFill="1" applyAlignment="1">
      <alignment horizontal="right" vertical="top"/>
    </xf>
    <xf numFmtId="184" fontId="30" fillId="0" borderId="14" xfId="0" applyNumberFormat="1" applyFont="1" applyFill="1" applyBorder="1" applyAlignment="1">
      <alignment horizontal="right" vertical="top"/>
    </xf>
    <xf numFmtId="184" fontId="30" fillId="0" borderId="19" xfId="0" applyNumberFormat="1" applyFont="1" applyFill="1" applyBorder="1" applyAlignment="1">
      <alignment horizontal="right" vertical="top"/>
    </xf>
    <xf numFmtId="184" fontId="30" fillId="0" borderId="19" xfId="33" applyNumberFormat="1" applyFont="1" applyFill="1" applyBorder="1" applyAlignment="1">
      <alignment horizontal="right" vertical="top"/>
    </xf>
    <xf numFmtId="184" fontId="30" fillId="0" borderId="22" xfId="0" applyNumberFormat="1" applyFont="1" applyFill="1" applyBorder="1" applyAlignment="1">
      <alignment horizontal="right" vertical="top"/>
    </xf>
    <xf numFmtId="0" fontId="31" fillId="0" borderId="0" xfId="0" applyFont="1" applyFill="1" applyBorder="1" applyAlignment="1">
      <alignment vertical="center"/>
    </xf>
    <xf numFmtId="0" fontId="31" fillId="0" borderId="0" xfId="0" applyFont="1" applyFill="1" applyAlignment="1">
      <alignment vertical="center"/>
    </xf>
    <xf numFmtId="3" fontId="30" fillId="0" borderId="23" xfId="0" applyNumberFormat="1" applyFont="1" applyFill="1" applyBorder="1" applyAlignment="1">
      <alignment horizontal="right" vertical="center"/>
    </xf>
    <xf numFmtId="0" fontId="0" fillId="0" borderId="0" xfId="0" applyFont="1" applyFill="1" applyBorder="1" applyAlignment="1">
      <alignment vertical="center"/>
    </xf>
    <xf numFmtId="0" fontId="7" fillId="0" borderId="0" xfId="0" applyFont="1" applyFill="1" applyAlignment="1">
      <alignment horizontal="left" vertical="top"/>
    </xf>
    <xf numFmtId="0" fontId="1"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left" vertical="top"/>
    </xf>
    <xf numFmtId="0" fontId="18" fillId="0" borderId="0" xfId="0" applyFont="1" applyFill="1" applyAlignment="1">
      <alignment vertical="center"/>
    </xf>
    <xf numFmtId="10" fontId="28" fillId="0" borderId="19" xfId="0" applyNumberFormat="1" applyFont="1" applyFill="1" applyBorder="1" applyAlignment="1">
      <alignment horizontal="right" vertical="center" wrapText="1"/>
    </xf>
    <xf numFmtId="184" fontId="20" fillId="0" borderId="19" xfId="0" applyNumberFormat="1" applyFont="1" applyFill="1" applyBorder="1" applyAlignment="1">
      <alignment horizontal="right" vertical="center" wrapText="1"/>
    </xf>
    <xf numFmtId="10" fontId="20" fillId="0" borderId="19" xfId="0" applyNumberFormat="1" applyFont="1" applyFill="1" applyBorder="1" applyAlignment="1">
      <alignment horizontal="center" vertical="center" wrapText="1"/>
    </xf>
    <xf numFmtId="184" fontId="30" fillId="0" borderId="19" xfId="0" applyNumberFormat="1" applyFont="1" applyFill="1" applyBorder="1" applyAlignment="1">
      <alignment vertical="center"/>
    </xf>
    <xf numFmtId="0" fontId="25"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3" fontId="30" fillId="0" borderId="0" xfId="0" applyNumberFormat="1" applyFont="1" applyFill="1" applyBorder="1" applyAlignment="1">
      <alignment horizontal="right" vertical="center"/>
    </xf>
    <xf numFmtId="181" fontId="30" fillId="0" borderId="0" xfId="0" applyNumberFormat="1" applyFont="1" applyFill="1" applyBorder="1" applyAlignment="1">
      <alignment horizontal="right" vertical="center"/>
    </xf>
    <xf numFmtId="3" fontId="29" fillId="0" borderId="0" xfId="0" applyNumberFormat="1" applyFont="1" applyFill="1" applyBorder="1" applyAlignment="1">
      <alignment horizontal="center" vertical="center"/>
    </xf>
    <xf numFmtId="10" fontId="20" fillId="0" borderId="0" xfId="0" applyNumberFormat="1" applyFont="1" applyFill="1" applyBorder="1" applyAlignment="1">
      <alignment horizontal="center" vertical="center" wrapText="1"/>
    </xf>
    <xf numFmtId="0" fontId="21" fillId="0" borderId="0" xfId="0" applyFont="1" applyFill="1" applyBorder="1" applyAlignment="1">
      <alignment vertical="center"/>
    </xf>
    <xf numFmtId="10" fontId="28" fillId="0" borderId="15" xfId="0" applyNumberFormat="1" applyFont="1" applyFill="1" applyBorder="1" applyAlignment="1">
      <alignment horizontal="center" vertical="center" wrapText="1"/>
    </xf>
    <xf numFmtId="184" fontId="30" fillId="0" borderId="19" xfId="0" applyNumberFormat="1" applyFont="1" applyFill="1" applyBorder="1" applyAlignment="1">
      <alignment horizontal="right" vertical="center"/>
    </xf>
    <xf numFmtId="184" fontId="20" fillId="0" borderId="18" xfId="0" applyNumberFormat="1" applyFont="1" applyFill="1" applyBorder="1" applyAlignment="1">
      <alignment horizontal="right" vertical="center" wrapText="1"/>
    </xf>
    <xf numFmtId="10" fontId="20" fillId="0" borderId="18" xfId="0" applyNumberFormat="1" applyFont="1" applyFill="1" applyBorder="1" applyAlignment="1">
      <alignment horizontal="center" vertical="center" wrapText="1"/>
    </xf>
    <xf numFmtId="184" fontId="20" fillId="0" borderId="19" xfId="0" applyNumberFormat="1" applyFont="1" applyFill="1" applyBorder="1" applyAlignment="1">
      <alignment horizontal="right" vertical="top" wrapText="1"/>
    </xf>
    <xf numFmtId="10" fontId="20" fillId="0" borderId="19" xfId="0" applyNumberFormat="1" applyFont="1" applyFill="1" applyBorder="1" applyAlignment="1">
      <alignment horizontal="center" vertical="top" wrapText="1"/>
    </xf>
    <xf numFmtId="184" fontId="21" fillId="0" borderId="18" xfId="0" applyNumberFormat="1" applyFont="1" applyFill="1" applyBorder="1" applyAlignment="1">
      <alignment vertical="top"/>
    </xf>
    <xf numFmtId="0" fontId="20" fillId="0" borderId="15" xfId="0" applyFont="1" applyFill="1" applyBorder="1" applyAlignment="1">
      <alignment vertical="center" wrapText="1"/>
    </xf>
    <xf numFmtId="0" fontId="20" fillId="0" borderId="12" xfId="0" applyFont="1" applyFill="1" applyBorder="1" applyAlignment="1">
      <alignment vertical="top" wrapText="1"/>
    </xf>
    <xf numFmtId="0" fontId="21" fillId="0" borderId="19" xfId="0" applyFont="1" applyFill="1" applyBorder="1" applyAlignment="1">
      <alignment horizontal="left" vertical="top"/>
    </xf>
    <xf numFmtId="0" fontId="29" fillId="0" borderId="19" xfId="0" applyFont="1" applyFill="1" applyBorder="1" applyAlignment="1">
      <alignment horizontal="left" vertical="center"/>
    </xf>
    <xf numFmtId="0" fontId="29" fillId="0" borderId="19" xfId="0" applyFont="1" applyFill="1" applyBorder="1" applyAlignment="1">
      <alignment horizontal="left" vertical="top"/>
    </xf>
    <xf numFmtId="0" fontId="20" fillId="0" borderId="12" xfId="0" applyFont="1" applyFill="1" applyBorder="1" applyAlignment="1">
      <alignment horizontal="left" vertical="top" wrapText="1"/>
    </xf>
    <xf numFmtId="0" fontId="20" fillId="0" borderId="12" xfId="0" applyFont="1" applyFill="1" applyBorder="1" applyAlignment="1">
      <alignment vertical="center" wrapText="1"/>
    </xf>
    <xf numFmtId="0" fontId="21" fillId="0" borderId="19" xfId="0" applyFont="1" applyFill="1" applyBorder="1" applyAlignment="1">
      <alignment horizontal="right" vertical="center"/>
    </xf>
    <xf numFmtId="0" fontId="21" fillId="0" borderId="23" xfId="0" applyFont="1" applyFill="1" applyBorder="1" applyAlignment="1">
      <alignment vertical="center"/>
    </xf>
    <xf numFmtId="183" fontId="23" fillId="0" borderId="20" xfId="0" applyNumberFormat="1" applyFont="1" applyFill="1" applyBorder="1" applyAlignment="1">
      <alignment horizontal="left" vertical="top" wrapText="1"/>
    </xf>
    <xf numFmtId="0" fontId="20" fillId="0" borderId="24" xfId="0" applyFont="1" applyFill="1" applyBorder="1" applyAlignment="1">
      <alignment vertical="top" wrapText="1"/>
    </xf>
    <xf numFmtId="184" fontId="21" fillId="0" borderId="19" xfId="0" applyNumberFormat="1" applyFont="1" applyFill="1" applyBorder="1" applyAlignment="1">
      <alignment vertical="top"/>
    </xf>
    <xf numFmtId="184" fontId="20" fillId="0" borderId="19" xfId="0" applyNumberFormat="1" applyFont="1" applyFill="1" applyBorder="1" applyAlignment="1">
      <alignment vertical="top" wrapText="1"/>
    </xf>
    <xf numFmtId="0" fontId="20" fillId="0" borderId="19" xfId="0" applyFont="1" applyFill="1" applyBorder="1" applyAlignment="1">
      <alignment vertical="top" wrapText="1"/>
    </xf>
    <xf numFmtId="183" fontId="23" fillId="0" borderId="25" xfId="0" applyNumberFormat="1" applyFont="1" applyFill="1" applyBorder="1" applyAlignment="1">
      <alignment horizontal="left" vertical="top" wrapText="1"/>
    </xf>
    <xf numFmtId="0" fontId="20" fillId="0" borderId="26" xfId="0" applyFont="1" applyFill="1" applyBorder="1" applyAlignment="1">
      <alignment vertical="top" wrapText="1"/>
    </xf>
    <xf numFmtId="0" fontId="20" fillId="0" borderId="18" xfId="0" applyFont="1" applyFill="1" applyBorder="1" applyAlignment="1">
      <alignment vertical="top" wrapText="1"/>
    </xf>
    <xf numFmtId="0" fontId="23" fillId="0" borderId="24" xfId="0" applyFont="1" applyFill="1" applyBorder="1" applyAlignment="1">
      <alignment vertical="top" wrapText="1"/>
    </xf>
    <xf numFmtId="184" fontId="21" fillId="0" borderId="19" xfId="0" applyNumberFormat="1" applyFont="1" applyFill="1" applyBorder="1" applyAlignment="1">
      <alignment horizontal="right" vertical="top"/>
    </xf>
    <xf numFmtId="184" fontId="21" fillId="0" borderId="14" xfId="0" applyNumberFormat="1" applyFont="1" applyFill="1" applyBorder="1" applyAlignment="1">
      <alignment horizontal="right" vertical="top"/>
    </xf>
    <xf numFmtId="184" fontId="21" fillId="0" borderId="22" xfId="0" applyNumberFormat="1" applyFont="1" applyFill="1" applyBorder="1" applyAlignment="1">
      <alignment horizontal="right" vertical="top"/>
    </xf>
    <xf numFmtId="0" fontId="23" fillId="0" borderId="26" xfId="0" applyFont="1" applyFill="1" applyBorder="1" applyAlignment="1">
      <alignment vertical="top" wrapText="1"/>
    </xf>
    <xf numFmtId="184" fontId="21" fillId="0" borderId="18" xfId="0" applyNumberFormat="1" applyFont="1" applyFill="1" applyBorder="1" applyAlignment="1">
      <alignment horizontal="right" vertical="top"/>
    </xf>
    <xf numFmtId="184" fontId="21" fillId="0" borderId="27" xfId="0" applyNumberFormat="1" applyFont="1" applyFill="1" applyBorder="1" applyAlignment="1">
      <alignment horizontal="right" vertical="top"/>
    </xf>
    <xf numFmtId="184" fontId="21" fillId="0" borderId="28" xfId="0" applyNumberFormat="1" applyFont="1" applyFill="1" applyBorder="1" applyAlignment="1">
      <alignment horizontal="right" vertical="top"/>
    </xf>
    <xf numFmtId="184" fontId="21" fillId="0" borderId="20" xfId="0" applyNumberFormat="1" applyFont="1" applyFill="1" applyBorder="1" applyAlignment="1">
      <alignment horizontal="right" vertical="top"/>
    </xf>
    <xf numFmtId="184" fontId="21" fillId="0" borderId="25" xfId="0" applyNumberFormat="1" applyFont="1" applyFill="1" applyBorder="1" applyAlignment="1">
      <alignment horizontal="right" vertical="top"/>
    </xf>
    <xf numFmtId="0" fontId="20" fillId="0" borderId="24" xfId="0" applyFont="1" applyFill="1" applyBorder="1" applyAlignment="1">
      <alignment horizontal="left" vertical="top" wrapText="1"/>
    </xf>
    <xf numFmtId="0" fontId="20" fillId="0" borderId="19" xfId="0" applyFont="1" applyFill="1" applyBorder="1" applyAlignment="1">
      <alignment horizontal="left" vertical="top" wrapText="1"/>
    </xf>
    <xf numFmtId="0" fontId="7" fillId="0" borderId="0" xfId="0" applyFont="1" applyFill="1" applyAlignment="1">
      <alignment vertical="center"/>
    </xf>
    <xf numFmtId="0" fontId="0" fillId="0" borderId="0" xfId="0" applyFont="1" applyFill="1" applyAlignment="1">
      <alignment vertical="center"/>
    </xf>
    <xf numFmtId="0" fontId="25" fillId="0" borderId="21" xfId="0" applyFont="1" applyFill="1" applyBorder="1" applyAlignment="1">
      <alignment vertical="center" wrapText="1"/>
    </xf>
    <xf numFmtId="0" fontId="25" fillId="0" borderId="29" xfId="0" applyFont="1" applyFill="1" applyBorder="1" applyAlignment="1">
      <alignment vertical="center" wrapText="1"/>
    </xf>
    <xf numFmtId="0" fontId="1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10" fillId="0" borderId="0" xfId="0" applyFont="1" applyFill="1" applyAlignment="1">
      <alignment horizontal="left" vertical="center"/>
    </xf>
    <xf numFmtId="0" fontId="1"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wrapText="1"/>
    </xf>
    <xf numFmtId="0" fontId="0" fillId="0" borderId="0" xfId="0" applyFont="1" applyFill="1" applyAlignment="1">
      <alignment vertical="center" wrapText="1"/>
    </xf>
    <xf numFmtId="0" fontId="7" fillId="0" borderId="0" xfId="0" applyFont="1" applyFill="1" applyAlignment="1">
      <alignment vertical="top" wrapText="1"/>
    </xf>
    <xf numFmtId="0" fontId="0" fillId="0" borderId="0" xfId="0" applyFont="1" applyFill="1" applyAlignment="1">
      <alignment vertical="top" wrapText="1"/>
    </xf>
    <xf numFmtId="0" fontId="28" fillId="0" borderId="2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Alignment="1">
      <alignment horizontal="center" vertical="center"/>
    </xf>
    <xf numFmtId="0" fontId="0" fillId="0" borderId="0" xfId="0" applyFill="1" applyAlignment="1">
      <alignment horizontal="center" vertical="center"/>
    </xf>
    <xf numFmtId="0" fontId="12" fillId="0" borderId="0" xfId="0" applyFont="1" applyFill="1" applyAlignment="1">
      <alignment horizontal="center" vertical="center"/>
    </xf>
    <xf numFmtId="0" fontId="4" fillId="0" borderId="0" xfId="0" applyFont="1" applyFill="1" applyAlignment="1">
      <alignment vertical="center" wrapText="1"/>
    </xf>
    <xf numFmtId="0" fontId="0" fillId="0" borderId="0" xfId="0" applyFill="1" applyAlignment="1">
      <alignment vertical="center" wrapText="1"/>
    </xf>
    <xf numFmtId="0" fontId="25" fillId="0" borderId="20"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70" fillId="0" borderId="10"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15" fillId="0" borderId="0" xfId="0" applyFont="1" applyFill="1" applyAlignment="1">
      <alignment horizontal="center" vertical="center"/>
    </xf>
    <xf numFmtId="0" fontId="10" fillId="0" borderId="0" xfId="0" applyFont="1" applyFill="1" applyAlignment="1">
      <alignment horizontal="center" vertical="center"/>
    </xf>
    <xf numFmtId="0" fontId="70" fillId="0" borderId="15" xfId="0" applyFont="1" applyFill="1" applyBorder="1" applyAlignment="1">
      <alignment horizontal="center" vertical="center" wrapText="1"/>
    </xf>
    <xf numFmtId="0" fontId="20" fillId="0" borderId="15" xfId="0" applyFont="1" applyFill="1" applyBorder="1" applyAlignment="1">
      <alignment horizontal="center" vertical="center"/>
    </xf>
    <xf numFmtId="0" fontId="16" fillId="0" borderId="0" xfId="0" applyFont="1" applyFill="1" applyAlignment="1">
      <alignment vertical="center" wrapText="1"/>
    </xf>
    <xf numFmtId="0" fontId="0" fillId="0" borderId="0" xfId="0" applyFill="1" applyAlignment="1">
      <alignment vertical="center"/>
    </xf>
    <xf numFmtId="0" fontId="22" fillId="0" borderId="0" xfId="0" applyFont="1" applyFill="1" applyAlignment="1">
      <alignment vertical="top" wrapText="1"/>
    </xf>
    <xf numFmtId="0" fontId="20" fillId="0" borderId="29" xfId="0" applyFont="1" applyFill="1" applyBorder="1" applyAlignment="1">
      <alignment vertical="center" wrapText="1"/>
    </xf>
    <xf numFmtId="0" fontId="71" fillId="0" borderId="21" xfId="0" applyFont="1" applyFill="1" applyBorder="1" applyAlignment="1">
      <alignment vertical="center" wrapText="1"/>
    </xf>
    <xf numFmtId="0" fontId="70" fillId="0" borderId="29" xfId="0" applyFont="1" applyFill="1" applyBorder="1" applyAlignment="1">
      <alignment vertical="center" wrapText="1"/>
    </xf>
    <xf numFmtId="0" fontId="28" fillId="0" borderId="21" xfId="0" applyFont="1" applyFill="1" applyBorder="1" applyAlignment="1">
      <alignment vertical="center" wrapText="1"/>
    </xf>
    <xf numFmtId="0" fontId="28" fillId="0" borderId="29" xfId="0" applyFont="1" applyFill="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53"/>
  <sheetViews>
    <sheetView tabSelected="1" view="pageBreakPreview" zoomScale="87" zoomScaleSheetLayoutView="87" zoomScalePageLayoutView="0" workbookViewId="0" topLeftCell="A133">
      <selection activeCell="H134" sqref="H134"/>
    </sheetView>
  </sheetViews>
  <sheetFormatPr defaultColWidth="9.00390625" defaultRowHeight="16.5"/>
  <cols>
    <col min="1" max="1" width="5.50390625" style="73" customWidth="1"/>
    <col min="2" max="2" width="17.75390625" style="15" customWidth="1"/>
    <col min="3" max="3" width="12.875" style="16" customWidth="1"/>
    <col min="4" max="5" width="12.25390625" style="16" customWidth="1"/>
    <col min="6" max="6" width="13.125" style="16" customWidth="1"/>
    <col min="7" max="7" width="12.625" style="16" customWidth="1"/>
    <col min="8" max="8" width="13.25390625" style="16" customWidth="1"/>
    <col min="9" max="9" width="8.875" style="16" customWidth="1"/>
    <col min="10" max="10" width="23.50390625" style="20" customWidth="1"/>
    <col min="11" max="16384" width="8.875" style="16" customWidth="1"/>
  </cols>
  <sheetData>
    <row r="2" spans="1:10" ht="21.75">
      <c r="A2" s="150" t="s">
        <v>45</v>
      </c>
      <c r="B2" s="151"/>
      <c r="C2" s="151"/>
      <c r="D2" s="151"/>
      <c r="E2" s="151"/>
      <c r="F2" s="151"/>
      <c r="G2" s="151"/>
      <c r="H2" s="151"/>
      <c r="I2" s="151"/>
      <c r="J2" s="151"/>
    </row>
    <row r="3" spans="1:10" ht="24">
      <c r="A3" s="140" t="s">
        <v>19</v>
      </c>
      <c r="B3" s="141"/>
      <c r="C3" s="141"/>
      <c r="D3" s="141"/>
      <c r="E3" s="141"/>
      <c r="F3" s="141"/>
      <c r="G3" s="141"/>
      <c r="H3" s="141"/>
      <c r="I3" s="141"/>
      <c r="J3" s="141"/>
    </row>
    <row r="4" spans="1:10" ht="19.5">
      <c r="A4" s="142" t="s">
        <v>46</v>
      </c>
      <c r="B4" s="141"/>
      <c r="C4" s="141"/>
      <c r="D4" s="141"/>
      <c r="E4" s="141"/>
      <c r="F4" s="141"/>
      <c r="G4" s="141"/>
      <c r="H4" s="141"/>
      <c r="I4" s="141"/>
      <c r="J4" s="141"/>
    </row>
    <row r="5" spans="1:10" ht="30" customHeight="1">
      <c r="A5" s="143" t="s">
        <v>47</v>
      </c>
      <c r="B5" s="144"/>
      <c r="C5" s="144"/>
      <c r="D5" s="144"/>
      <c r="E5" s="144"/>
      <c r="F5" s="144"/>
      <c r="G5" s="144"/>
      <c r="H5" s="144"/>
      <c r="I5" s="144"/>
      <c r="J5" s="144"/>
    </row>
    <row r="6" spans="1:10" ht="19.5">
      <c r="A6" s="17" t="s">
        <v>48</v>
      </c>
      <c r="C6" s="18"/>
      <c r="D6" s="18"/>
      <c r="E6" s="18"/>
      <c r="F6" s="18"/>
      <c r="G6" s="18"/>
      <c r="H6" s="18"/>
      <c r="I6" s="18"/>
      <c r="J6" s="18"/>
    </row>
    <row r="7" spans="1:10" ht="19.5">
      <c r="A7" s="17" t="s">
        <v>0</v>
      </c>
      <c r="C7" s="18"/>
      <c r="D7" s="18"/>
      <c r="E7" s="18"/>
      <c r="F7" s="18"/>
      <c r="G7" s="18"/>
      <c r="H7" s="18"/>
      <c r="I7" s="18"/>
      <c r="J7" s="18"/>
    </row>
    <row r="8" spans="1:10" ht="63.75" customHeight="1">
      <c r="A8" s="143" t="s">
        <v>332</v>
      </c>
      <c r="B8" s="155"/>
      <c r="C8" s="155"/>
      <c r="D8" s="155"/>
      <c r="E8" s="155"/>
      <c r="F8" s="155"/>
      <c r="G8" s="155"/>
      <c r="H8" s="155"/>
      <c r="I8" s="155"/>
      <c r="J8" s="155"/>
    </row>
    <row r="9" spans="1:10" ht="22.5" customHeight="1">
      <c r="A9" s="143" t="s">
        <v>337</v>
      </c>
      <c r="B9" s="155"/>
      <c r="C9" s="155"/>
      <c r="D9" s="155"/>
      <c r="E9" s="155"/>
      <c r="F9" s="155"/>
      <c r="G9" s="155"/>
      <c r="H9" s="155"/>
      <c r="I9" s="155"/>
      <c r="J9" s="155"/>
    </row>
    <row r="10" spans="1:10" ht="21" customHeight="1">
      <c r="A10" s="143" t="s">
        <v>49</v>
      </c>
      <c r="B10" s="154"/>
      <c r="C10" s="154"/>
      <c r="D10" s="154"/>
      <c r="E10" s="154"/>
      <c r="F10" s="154"/>
      <c r="G10" s="154"/>
      <c r="H10" s="154"/>
      <c r="I10" s="154"/>
      <c r="J10" s="154"/>
    </row>
    <row r="11" spans="1:10" ht="24" customHeight="1">
      <c r="A11" s="17" t="s">
        <v>1</v>
      </c>
      <c r="C11" s="18"/>
      <c r="D11" s="18"/>
      <c r="E11" s="18"/>
      <c r="F11" s="18"/>
      <c r="G11" s="18"/>
      <c r="H11" s="18"/>
      <c r="I11" s="18"/>
      <c r="J11" s="18"/>
    </row>
    <row r="12" spans="1:10" s="20" customFormat="1" ht="21" customHeight="1">
      <c r="A12" s="131" t="s">
        <v>50</v>
      </c>
      <c r="B12" s="123"/>
      <c r="C12" s="123"/>
      <c r="D12" s="123"/>
      <c r="E12" s="123"/>
      <c r="F12" s="123"/>
      <c r="G12" s="123"/>
      <c r="H12" s="123"/>
      <c r="I12" s="123"/>
      <c r="J12" s="123"/>
    </row>
    <row r="13" spans="1:10" s="20" customFormat="1" ht="29.25" customHeight="1">
      <c r="A13" s="131" t="s">
        <v>333</v>
      </c>
      <c r="B13" s="132"/>
      <c r="C13" s="132"/>
      <c r="D13" s="132"/>
      <c r="E13" s="132"/>
      <c r="F13" s="132"/>
      <c r="G13" s="132"/>
      <c r="H13" s="132"/>
      <c r="I13" s="132"/>
      <c r="J13" s="132"/>
    </row>
    <row r="14" spans="1:10" s="20" customFormat="1" ht="51" customHeight="1">
      <c r="A14" s="133" t="s">
        <v>334</v>
      </c>
      <c r="B14" s="134"/>
      <c r="C14" s="134"/>
      <c r="D14" s="134"/>
      <c r="E14" s="134"/>
      <c r="F14" s="134"/>
      <c r="G14" s="134"/>
      <c r="H14" s="134"/>
      <c r="I14" s="134"/>
      <c r="J14" s="134"/>
    </row>
    <row r="15" spans="1:10" s="20" customFormat="1" ht="42.75" customHeight="1">
      <c r="A15" s="131" t="s">
        <v>335</v>
      </c>
      <c r="B15" s="132"/>
      <c r="C15" s="132"/>
      <c r="D15" s="132"/>
      <c r="E15" s="132"/>
      <c r="F15" s="132"/>
      <c r="G15" s="132"/>
      <c r="H15" s="132"/>
      <c r="I15" s="132"/>
      <c r="J15" s="132"/>
    </row>
    <row r="16" spans="1:10" s="20" customFormat="1" ht="45" customHeight="1">
      <c r="A16" s="133" t="s">
        <v>336</v>
      </c>
      <c r="B16" s="156"/>
      <c r="C16" s="156"/>
      <c r="D16" s="156"/>
      <c r="E16" s="156"/>
      <c r="F16" s="156"/>
      <c r="G16" s="156"/>
      <c r="H16" s="156"/>
      <c r="I16" s="156"/>
      <c r="J16" s="156"/>
    </row>
    <row r="17" spans="1:10" ht="19.5">
      <c r="A17" s="21" t="s">
        <v>2</v>
      </c>
      <c r="B17" s="22"/>
      <c r="C17" s="23"/>
      <c r="D17" s="24"/>
      <c r="E17" s="24"/>
      <c r="F17" s="24"/>
      <c r="G17" s="24"/>
      <c r="H17" s="24"/>
      <c r="I17" s="25"/>
      <c r="J17" s="26" t="s">
        <v>22</v>
      </c>
    </row>
    <row r="18" spans="1:11" ht="50.25" customHeight="1">
      <c r="A18" s="152" t="s">
        <v>26</v>
      </c>
      <c r="B18" s="153"/>
      <c r="C18" s="28" t="s">
        <v>8</v>
      </c>
      <c r="D18" s="29" t="s">
        <v>80</v>
      </c>
      <c r="E18" s="29" t="s">
        <v>81</v>
      </c>
      <c r="F18" s="29" t="s">
        <v>82</v>
      </c>
      <c r="G18" s="29" t="s">
        <v>83</v>
      </c>
      <c r="H18" s="29" t="s">
        <v>84</v>
      </c>
      <c r="I18" s="29" t="s">
        <v>21</v>
      </c>
      <c r="J18" s="29" t="s">
        <v>9</v>
      </c>
      <c r="K18" s="30"/>
    </row>
    <row r="19" spans="1:11" s="14" customFormat="1" ht="29.25" customHeight="1">
      <c r="A19" s="158" t="s">
        <v>27</v>
      </c>
      <c r="B19" s="159"/>
      <c r="C19" s="31"/>
      <c r="D19" s="32"/>
      <c r="E19" s="33"/>
      <c r="F19" s="34"/>
      <c r="G19" s="34"/>
      <c r="H19" s="32"/>
      <c r="I19" s="35"/>
      <c r="J19" s="29"/>
      <c r="K19" s="13"/>
    </row>
    <row r="20" spans="1:11" s="14" customFormat="1" ht="29.25" customHeight="1">
      <c r="A20" s="124" t="s">
        <v>42</v>
      </c>
      <c r="B20" s="157"/>
      <c r="C20" s="36"/>
      <c r="D20" s="36"/>
      <c r="E20" s="37"/>
      <c r="F20" s="38"/>
      <c r="G20" s="38"/>
      <c r="H20" s="32"/>
      <c r="I20" s="35"/>
      <c r="J20" s="93"/>
      <c r="K20" s="13"/>
    </row>
    <row r="21" spans="1:11" s="10" customFormat="1" ht="106.5" customHeight="1">
      <c r="A21" s="1">
        <v>1</v>
      </c>
      <c r="B21" s="2" t="s">
        <v>107</v>
      </c>
      <c r="C21" s="39">
        <v>7120000</v>
      </c>
      <c r="D21" s="92">
        <v>0</v>
      </c>
      <c r="E21" s="92"/>
      <c r="F21" s="92"/>
      <c r="G21" s="92"/>
      <c r="H21" s="40">
        <f aca="true" t="shared" si="0" ref="H21:H200">SUM(D21:G21)</f>
        <v>0</v>
      </c>
      <c r="I21" s="41">
        <f aca="true" t="shared" si="1" ref="I21:I202">H21/C21</f>
        <v>0</v>
      </c>
      <c r="J21" s="94" t="s">
        <v>113</v>
      </c>
      <c r="K21" s="9"/>
    </row>
    <row r="22" spans="1:11" s="10" customFormat="1" ht="139.5" customHeight="1">
      <c r="A22" s="1">
        <v>2</v>
      </c>
      <c r="B22" s="2" t="s">
        <v>108</v>
      </c>
      <c r="C22" s="39">
        <v>12717000</v>
      </c>
      <c r="D22" s="39">
        <v>539487</v>
      </c>
      <c r="E22" s="39"/>
      <c r="F22" s="39"/>
      <c r="G22" s="39"/>
      <c r="H22" s="42">
        <f t="shared" si="0"/>
        <v>539487</v>
      </c>
      <c r="I22" s="8">
        <f t="shared" si="1"/>
        <v>0.04242250530785563</v>
      </c>
      <c r="J22" s="94" t="s">
        <v>113</v>
      </c>
      <c r="K22" s="9"/>
    </row>
    <row r="23" spans="1:11" s="10" customFormat="1" ht="154.5" customHeight="1">
      <c r="A23" s="1">
        <v>3</v>
      </c>
      <c r="B23" s="2" t="s">
        <v>109</v>
      </c>
      <c r="C23" s="39">
        <v>71407000</v>
      </c>
      <c r="D23" s="39">
        <v>9068148</v>
      </c>
      <c r="E23" s="39"/>
      <c r="F23" s="39"/>
      <c r="G23" s="39"/>
      <c r="H23" s="42">
        <f t="shared" si="0"/>
        <v>9068148</v>
      </c>
      <c r="I23" s="8">
        <f t="shared" si="1"/>
        <v>0.126992423711961</v>
      </c>
      <c r="J23" s="94" t="s">
        <v>117</v>
      </c>
      <c r="K23" s="9"/>
    </row>
    <row r="24" spans="1:11" s="10" customFormat="1" ht="111.75" customHeight="1">
      <c r="A24" s="102">
        <v>4</v>
      </c>
      <c r="B24" s="103" t="s">
        <v>110</v>
      </c>
      <c r="C24" s="104">
        <v>28826000</v>
      </c>
      <c r="D24" s="104">
        <v>0</v>
      </c>
      <c r="E24" s="104"/>
      <c r="F24" s="104"/>
      <c r="G24" s="104"/>
      <c r="H24" s="105">
        <f t="shared" si="0"/>
        <v>0</v>
      </c>
      <c r="I24" s="91">
        <f t="shared" si="1"/>
        <v>0</v>
      </c>
      <c r="J24" s="106" t="s">
        <v>114</v>
      </c>
      <c r="K24" s="9"/>
    </row>
    <row r="25" spans="1:11" s="10" customFormat="1" ht="48" customHeight="1">
      <c r="A25" s="107">
        <v>5</v>
      </c>
      <c r="B25" s="108" t="s">
        <v>111</v>
      </c>
      <c r="C25" s="92">
        <v>300000</v>
      </c>
      <c r="D25" s="92">
        <v>0</v>
      </c>
      <c r="E25" s="92"/>
      <c r="F25" s="92"/>
      <c r="G25" s="92"/>
      <c r="H25" s="40">
        <f t="shared" si="0"/>
        <v>0</v>
      </c>
      <c r="I25" s="41">
        <f t="shared" si="1"/>
        <v>0</v>
      </c>
      <c r="J25" s="109" t="s">
        <v>115</v>
      </c>
      <c r="K25" s="9"/>
    </row>
    <row r="26" spans="1:11" s="10" customFormat="1" ht="42" customHeight="1">
      <c r="A26" s="1">
        <v>6</v>
      </c>
      <c r="B26" s="2" t="s">
        <v>112</v>
      </c>
      <c r="C26" s="39">
        <v>230000</v>
      </c>
      <c r="D26" s="39">
        <v>0</v>
      </c>
      <c r="E26" s="39"/>
      <c r="F26" s="39"/>
      <c r="G26" s="39"/>
      <c r="H26" s="42">
        <f t="shared" si="0"/>
        <v>0</v>
      </c>
      <c r="I26" s="8">
        <f t="shared" si="1"/>
        <v>0</v>
      </c>
      <c r="J26" s="94" t="s">
        <v>116</v>
      </c>
      <c r="K26" s="9"/>
    </row>
    <row r="27" spans="1:11" s="10" customFormat="1" ht="87.75" customHeight="1">
      <c r="A27" s="1">
        <v>7</v>
      </c>
      <c r="B27" s="2" t="s">
        <v>106</v>
      </c>
      <c r="C27" s="39">
        <v>3848000</v>
      </c>
      <c r="D27" s="39">
        <v>492469</v>
      </c>
      <c r="E27" s="39"/>
      <c r="F27" s="39"/>
      <c r="G27" s="39"/>
      <c r="H27" s="42">
        <f t="shared" si="0"/>
        <v>492469</v>
      </c>
      <c r="I27" s="8">
        <f t="shared" si="1"/>
        <v>0.12798050935550936</v>
      </c>
      <c r="J27" s="94" t="s">
        <v>118</v>
      </c>
      <c r="K27" s="9"/>
    </row>
    <row r="28" spans="1:11" s="14" customFormat="1" ht="27" customHeight="1">
      <c r="A28" s="145" t="s">
        <v>14</v>
      </c>
      <c r="B28" s="136"/>
      <c r="C28" s="43">
        <f>SUM(C21:C27)</f>
        <v>124448000</v>
      </c>
      <c r="D28" s="43">
        <f>SUM(D21:D27)</f>
        <v>10100104</v>
      </c>
      <c r="E28" s="43"/>
      <c r="F28" s="43"/>
      <c r="G28" s="43"/>
      <c r="H28" s="43">
        <f>SUM(H21:H27)</f>
        <v>10100104</v>
      </c>
      <c r="I28" s="44">
        <f t="shared" si="1"/>
        <v>0.08115923116482386</v>
      </c>
      <c r="J28" s="95"/>
      <c r="K28" s="13"/>
    </row>
    <row r="29" spans="1:11" s="14" customFormat="1" ht="28.5" customHeight="1">
      <c r="A29" s="124" t="s">
        <v>39</v>
      </c>
      <c r="B29" s="125"/>
      <c r="C29" s="45"/>
      <c r="D29" s="45"/>
      <c r="E29" s="46"/>
      <c r="F29" s="47"/>
      <c r="G29" s="47"/>
      <c r="H29" s="32"/>
      <c r="I29" s="35"/>
      <c r="J29" s="93"/>
      <c r="K29" s="13"/>
    </row>
    <row r="30" spans="1:11" s="14" customFormat="1" ht="50.25" customHeight="1">
      <c r="A30" s="1">
        <v>1</v>
      </c>
      <c r="B30" s="48" t="s">
        <v>123</v>
      </c>
      <c r="C30" s="4">
        <v>800000</v>
      </c>
      <c r="D30" s="4">
        <v>0</v>
      </c>
      <c r="E30" s="5"/>
      <c r="F30" s="6"/>
      <c r="G30" s="6"/>
      <c r="H30" s="49">
        <f t="shared" si="0"/>
        <v>0</v>
      </c>
      <c r="I30" s="41">
        <f t="shared" si="1"/>
        <v>0</v>
      </c>
      <c r="J30" s="94" t="s">
        <v>185</v>
      </c>
      <c r="K30" s="13"/>
    </row>
    <row r="31" spans="1:11" s="14" customFormat="1" ht="39" customHeight="1">
      <c r="A31" s="1">
        <v>2</v>
      </c>
      <c r="B31" s="48" t="s">
        <v>124</v>
      </c>
      <c r="C31" s="4">
        <v>1700000</v>
      </c>
      <c r="D31" s="4">
        <v>0</v>
      </c>
      <c r="E31" s="5"/>
      <c r="F31" s="6"/>
      <c r="G31" s="6"/>
      <c r="H31" s="7">
        <f t="shared" si="0"/>
        <v>0</v>
      </c>
      <c r="I31" s="8">
        <f t="shared" si="1"/>
        <v>0</v>
      </c>
      <c r="J31" s="94" t="s">
        <v>184</v>
      </c>
      <c r="K31" s="13"/>
    </row>
    <row r="32" spans="1:11" s="14" customFormat="1" ht="40.5" customHeight="1">
      <c r="A32" s="1">
        <v>3</v>
      </c>
      <c r="B32" s="48" t="s">
        <v>125</v>
      </c>
      <c r="C32" s="4">
        <v>4620000</v>
      </c>
      <c r="D32" s="4">
        <v>296476</v>
      </c>
      <c r="E32" s="5"/>
      <c r="F32" s="6"/>
      <c r="G32" s="6"/>
      <c r="H32" s="7">
        <f t="shared" si="0"/>
        <v>296476</v>
      </c>
      <c r="I32" s="8">
        <f t="shared" si="1"/>
        <v>0.06417229437229437</v>
      </c>
      <c r="J32" s="94" t="s">
        <v>119</v>
      </c>
      <c r="K32" s="13"/>
    </row>
    <row r="33" spans="1:11" s="14" customFormat="1" ht="70.5" customHeight="1">
      <c r="A33" s="1">
        <v>4</v>
      </c>
      <c r="B33" s="48" t="s">
        <v>126</v>
      </c>
      <c r="C33" s="4">
        <v>2330000</v>
      </c>
      <c r="D33" s="4">
        <v>0</v>
      </c>
      <c r="E33" s="5"/>
      <c r="F33" s="6"/>
      <c r="G33" s="6"/>
      <c r="H33" s="7">
        <f t="shared" si="0"/>
        <v>0</v>
      </c>
      <c r="I33" s="8">
        <f t="shared" si="1"/>
        <v>0</v>
      </c>
      <c r="J33" s="94" t="s">
        <v>119</v>
      </c>
      <c r="K33" s="13"/>
    </row>
    <row r="34" spans="1:11" s="14" customFormat="1" ht="39" customHeight="1">
      <c r="A34" s="1">
        <v>5</v>
      </c>
      <c r="B34" s="48" t="s">
        <v>128</v>
      </c>
      <c r="C34" s="4">
        <v>2400000</v>
      </c>
      <c r="D34" s="4">
        <v>296971</v>
      </c>
      <c r="E34" s="5"/>
      <c r="F34" s="6"/>
      <c r="G34" s="6"/>
      <c r="H34" s="7">
        <f t="shared" si="0"/>
        <v>296971</v>
      </c>
      <c r="I34" s="8">
        <f t="shared" si="1"/>
        <v>0.12373791666666667</v>
      </c>
      <c r="J34" s="94" t="s">
        <v>119</v>
      </c>
      <c r="K34" s="13"/>
    </row>
    <row r="35" spans="1:11" s="14" customFormat="1" ht="39.75" customHeight="1">
      <c r="A35" s="1">
        <v>6</v>
      </c>
      <c r="B35" s="48" t="s">
        <v>127</v>
      </c>
      <c r="C35" s="4">
        <v>600000</v>
      </c>
      <c r="D35" s="4">
        <v>0</v>
      </c>
      <c r="E35" s="5"/>
      <c r="F35" s="6"/>
      <c r="G35" s="6"/>
      <c r="H35" s="7">
        <f t="shared" si="0"/>
        <v>0</v>
      </c>
      <c r="I35" s="8">
        <f t="shared" si="1"/>
        <v>0</v>
      </c>
      <c r="J35" s="94" t="s">
        <v>120</v>
      </c>
      <c r="K35" s="13"/>
    </row>
    <row r="36" spans="1:11" s="14" customFormat="1" ht="41.25" customHeight="1">
      <c r="A36" s="1">
        <v>7</v>
      </c>
      <c r="B36" s="48" t="s">
        <v>129</v>
      </c>
      <c r="C36" s="4">
        <v>5300000</v>
      </c>
      <c r="D36" s="4">
        <v>0</v>
      </c>
      <c r="E36" s="5"/>
      <c r="F36" s="6"/>
      <c r="G36" s="6"/>
      <c r="H36" s="7">
        <f t="shared" si="0"/>
        <v>0</v>
      </c>
      <c r="I36" s="8">
        <f t="shared" si="1"/>
        <v>0</v>
      </c>
      <c r="J36" s="94" t="s">
        <v>186</v>
      </c>
      <c r="K36" s="13"/>
    </row>
    <row r="37" spans="1:11" s="14" customFormat="1" ht="36.75" customHeight="1">
      <c r="A37" s="1">
        <v>8</v>
      </c>
      <c r="B37" s="48" t="s">
        <v>130</v>
      </c>
      <c r="C37" s="4">
        <v>2700000</v>
      </c>
      <c r="D37" s="4">
        <v>0</v>
      </c>
      <c r="E37" s="5"/>
      <c r="F37" s="6"/>
      <c r="G37" s="6"/>
      <c r="H37" s="7">
        <f t="shared" si="0"/>
        <v>0</v>
      </c>
      <c r="I37" s="8">
        <f t="shared" si="1"/>
        <v>0</v>
      </c>
      <c r="J37" s="94" t="s">
        <v>121</v>
      </c>
      <c r="K37" s="13"/>
    </row>
    <row r="38" spans="1:11" s="14" customFormat="1" ht="41.25" customHeight="1">
      <c r="A38" s="1">
        <v>9</v>
      </c>
      <c r="B38" s="48" t="s">
        <v>131</v>
      </c>
      <c r="C38" s="4">
        <v>500000</v>
      </c>
      <c r="D38" s="4">
        <v>0</v>
      </c>
      <c r="E38" s="5"/>
      <c r="F38" s="6"/>
      <c r="G38" s="6"/>
      <c r="H38" s="7">
        <f t="shared" si="0"/>
        <v>0</v>
      </c>
      <c r="I38" s="8">
        <f t="shared" si="1"/>
        <v>0</v>
      </c>
      <c r="J38" s="94" t="s">
        <v>121</v>
      </c>
      <c r="K38" s="13"/>
    </row>
    <row r="39" spans="1:11" s="14" customFormat="1" ht="37.5" customHeight="1">
      <c r="A39" s="1">
        <v>10</v>
      </c>
      <c r="B39" s="48" t="s">
        <v>132</v>
      </c>
      <c r="C39" s="4">
        <v>300000</v>
      </c>
      <c r="D39" s="4">
        <v>0</v>
      </c>
      <c r="E39" s="5"/>
      <c r="F39" s="6"/>
      <c r="G39" s="6"/>
      <c r="H39" s="7">
        <f t="shared" si="0"/>
        <v>0</v>
      </c>
      <c r="I39" s="8">
        <f t="shared" si="1"/>
        <v>0</v>
      </c>
      <c r="J39" s="94" t="s">
        <v>121</v>
      </c>
      <c r="K39" s="13"/>
    </row>
    <row r="40" spans="1:11" s="14" customFormat="1" ht="39.75" customHeight="1">
      <c r="A40" s="1">
        <v>11</v>
      </c>
      <c r="B40" s="48" t="s">
        <v>133</v>
      </c>
      <c r="C40" s="4">
        <v>450000</v>
      </c>
      <c r="D40" s="4">
        <v>0</v>
      </c>
      <c r="E40" s="5"/>
      <c r="F40" s="6"/>
      <c r="G40" s="6"/>
      <c r="H40" s="7">
        <f t="shared" si="0"/>
        <v>0</v>
      </c>
      <c r="I40" s="8">
        <f t="shared" si="1"/>
        <v>0</v>
      </c>
      <c r="J40" s="94" t="s">
        <v>122</v>
      </c>
      <c r="K40" s="13"/>
    </row>
    <row r="41" spans="1:11" s="14" customFormat="1" ht="38.25" customHeight="1">
      <c r="A41" s="1">
        <v>12</v>
      </c>
      <c r="B41" s="48" t="s">
        <v>134</v>
      </c>
      <c r="C41" s="4">
        <v>450000</v>
      </c>
      <c r="D41" s="4">
        <v>0</v>
      </c>
      <c r="E41" s="5"/>
      <c r="F41" s="6"/>
      <c r="G41" s="6"/>
      <c r="H41" s="7">
        <f t="shared" si="0"/>
        <v>0</v>
      </c>
      <c r="I41" s="8">
        <f t="shared" si="1"/>
        <v>0</v>
      </c>
      <c r="J41" s="94" t="s">
        <v>122</v>
      </c>
      <c r="K41" s="13"/>
    </row>
    <row r="42" spans="1:11" s="14" customFormat="1" ht="37.5" customHeight="1">
      <c r="A42" s="1">
        <v>13</v>
      </c>
      <c r="B42" s="48" t="s">
        <v>135</v>
      </c>
      <c r="C42" s="4">
        <v>4200000</v>
      </c>
      <c r="D42" s="4">
        <v>5132</v>
      </c>
      <c r="E42" s="5"/>
      <c r="F42" s="6"/>
      <c r="G42" s="6"/>
      <c r="H42" s="7">
        <f t="shared" si="0"/>
        <v>5132</v>
      </c>
      <c r="I42" s="8">
        <f t="shared" si="1"/>
        <v>0.001221904761904762</v>
      </c>
      <c r="J42" s="94" t="s">
        <v>119</v>
      </c>
      <c r="K42" s="13"/>
    </row>
    <row r="43" spans="1:11" s="14" customFormat="1" ht="34.5" customHeight="1">
      <c r="A43" s="1">
        <v>14</v>
      </c>
      <c r="B43" s="48" t="s">
        <v>136</v>
      </c>
      <c r="C43" s="4">
        <v>123500000</v>
      </c>
      <c r="D43" s="4">
        <v>136601</v>
      </c>
      <c r="E43" s="5"/>
      <c r="F43" s="6"/>
      <c r="G43" s="6"/>
      <c r="H43" s="7">
        <f t="shared" si="0"/>
        <v>136601</v>
      </c>
      <c r="I43" s="8">
        <f t="shared" si="1"/>
        <v>0.001106080971659919</v>
      </c>
      <c r="J43" s="94" t="s">
        <v>119</v>
      </c>
      <c r="K43" s="13"/>
    </row>
    <row r="44" spans="1:11" s="14" customFormat="1" ht="39.75" customHeight="1">
      <c r="A44" s="1">
        <v>15</v>
      </c>
      <c r="B44" s="48" t="s">
        <v>137</v>
      </c>
      <c r="C44" s="4">
        <v>63000000</v>
      </c>
      <c r="D44" s="4">
        <v>399728</v>
      </c>
      <c r="E44" s="5"/>
      <c r="F44" s="6"/>
      <c r="G44" s="6"/>
      <c r="H44" s="7">
        <f t="shared" si="0"/>
        <v>399728</v>
      </c>
      <c r="I44" s="8">
        <f t="shared" si="1"/>
        <v>0.006344888888888889</v>
      </c>
      <c r="J44" s="94" t="s">
        <v>119</v>
      </c>
      <c r="K44" s="13"/>
    </row>
    <row r="45" spans="1:11" s="14" customFormat="1" ht="72" customHeight="1">
      <c r="A45" s="1">
        <v>16</v>
      </c>
      <c r="B45" s="48" t="s">
        <v>138</v>
      </c>
      <c r="C45" s="4">
        <v>150000</v>
      </c>
      <c r="D45" s="4">
        <v>2500</v>
      </c>
      <c r="E45" s="5"/>
      <c r="F45" s="6"/>
      <c r="G45" s="6"/>
      <c r="H45" s="7">
        <f t="shared" si="0"/>
        <v>2500</v>
      </c>
      <c r="I45" s="8">
        <f t="shared" si="1"/>
        <v>0.016666666666666666</v>
      </c>
      <c r="J45" s="94" t="s">
        <v>119</v>
      </c>
      <c r="K45" s="13"/>
    </row>
    <row r="46" spans="1:11" s="14" customFormat="1" ht="36.75" customHeight="1">
      <c r="A46" s="1">
        <v>17</v>
      </c>
      <c r="B46" s="48" t="s">
        <v>140</v>
      </c>
      <c r="C46" s="4">
        <v>1900000</v>
      </c>
      <c r="D46" s="4">
        <v>0</v>
      </c>
      <c r="E46" s="5"/>
      <c r="F46" s="6"/>
      <c r="G46" s="6"/>
      <c r="H46" s="7">
        <f t="shared" si="0"/>
        <v>0</v>
      </c>
      <c r="I46" s="8">
        <f t="shared" si="1"/>
        <v>0</v>
      </c>
      <c r="J46" s="94" t="s">
        <v>119</v>
      </c>
      <c r="K46" s="13"/>
    </row>
    <row r="47" spans="1:11" s="14" customFormat="1" ht="42" customHeight="1">
      <c r="A47" s="1">
        <v>18</v>
      </c>
      <c r="B47" s="48" t="s">
        <v>139</v>
      </c>
      <c r="C47" s="4">
        <v>2160000</v>
      </c>
      <c r="D47" s="4">
        <v>0</v>
      </c>
      <c r="E47" s="5"/>
      <c r="F47" s="6"/>
      <c r="G47" s="6"/>
      <c r="H47" s="7">
        <f t="shared" si="0"/>
        <v>0</v>
      </c>
      <c r="I47" s="8">
        <f t="shared" si="1"/>
        <v>0</v>
      </c>
      <c r="J47" s="94" t="s">
        <v>119</v>
      </c>
      <c r="K47" s="13"/>
    </row>
    <row r="48" spans="1:11" s="14" customFormat="1" ht="46.5" customHeight="1">
      <c r="A48" s="1">
        <v>19</v>
      </c>
      <c r="B48" s="48" t="s">
        <v>141</v>
      </c>
      <c r="C48" s="4">
        <v>2130000</v>
      </c>
      <c r="D48" s="4">
        <v>0</v>
      </c>
      <c r="E48" s="5"/>
      <c r="F48" s="6"/>
      <c r="G48" s="6"/>
      <c r="H48" s="7">
        <f t="shared" si="0"/>
        <v>0</v>
      </c>
      <c r="I48" s="8">
        <f t="shared" si="1"/>
        <v>0</v>
      </c>
      <c r="J48" s="94" t="s">
        <v>187</v>
      </c>
      <c r="K48" s="13"/>
    </row>
    <row r="49" spans="1:11" s="52" customFormat="1" ht="26.25" customHeight="1">
      <c r="A49" s="135" t="s">
        <v>13</v>
      </c>
      <c r="B49" s="136"/>
      <c r="C49" s="50">
        <f>SUM(C30:C48)</f>
        <v>219190000</v>
      </c>
      <c r="D49" s="50">
        <f>SUM(D30:D48)</f>
        <v>1137408</v>
      </c>
      <c r="E49" s="50"/>
      <c r="F49" s="50"/>
      <c r="G49" s="50"/>
      <c r="H49" s="50">
        <f>SUM(H30:H48)</f>
        <v>1137408</v>
      </c>
      <c r="I49" s="44">
        <f t="shared" si="1"/>
        <v>0.0051891418404124276</v>
      </c>
      <c r="J49" s="96"/>
      <c r="K49" s="51"/>
    </row>
    <row r="50" spans="1:11" s="14" customFormat="1" ht="29.25" customHeight="1">
      <c r="A50" s="124" t="s">
        <v>40</v>
      </c>
      <c r="B50" s="125"/>
      <c r="C50" s="53"/>
      <c r="D50" s="45"/>
      <c r="E50" s="45"/>
      <c r="F50" s="46"/>
      <c r="G50" s="47"/>
      <c r="H50" s="32"/>
      <c r="I50" s="35"/>
      <c r="J50" s="93"/>
      <c r="K50" s="13"/>
    </row>
    <row r="51" spans="1:11" s="14" customFormat="1" ht="60">
      <c r="A51" s="1">
        <v>1</v>
      </c>
      <c r="B51" s="48" t="s">
        <v>143</v>
      </c>
      <c r="C51" s="3">
        <v>200000</v>
      </c>
      <c r="D51" s="4">
        <v>0</v>
      </c>
      <c r="E51" s="4"/>
      <c r="F51" s="5"/>
      <c r="G51" s="6"/>
      <c r="H51" s="49">
        <f t="shared" si="0"/>
        <v>0</v>
      </c>
      <c r="I51" s="41">
        <f t="shared" si="1"/>
        <v>0</v>
      </c>
      <c r="J51" s="94" t="s">
        <v>164</v>
      </c>
      <c r="K51" s="13"/>
    </row>
    <row r="52" spans="1:11" s="14" customFormat="1" ht="52.5" customHeight="1">
      <c r="A52" s="1">
        <v>2</v>
      </c>
      <c r="B52" s="48" t="s">
        <v>144</v>
      </c>
      <c r="C52" s="3">
        <v>11180000</v>
      </c>
      <c r="D52" s="4">
        <v>1421240</v>
      </c>
      <c r="E52" s="4"/>
      <c r="F52" s="5"/>
      <c r="G52" s="6"/>
      <c r="H52" s="7">
        <f t="shared" si="0"/>
        <v>1421240</v>
      </c>
      <c r="I52" s="8">
        <f t="shared" si="1"/>
        <v>0.12712343470483006</v>
      </c>
      <c r="J52" s="94" t="s">
        <v>165</v>
      </c>
      <c r="K52" s="13"/>
    </row>
    <row r="53" spans="1:11" s="14" customFormat="1" ht="83.25" customHeight="1">
      <c r="A53" s="1">
        <v>3</v>
      </c>
      <c r="B53" s="48" t="s">
        <v>145</v>
      </c>
      <c r="C53" s="3">
        <v>3268000</v>
      </c>
      <c r="D53" s="4">
        <v>0</v>
      </c>
      <c r="E53" s="4"/>
      <c r="F53" s="5"/>
      <c r="G53" s="6"/>
      <c r="H53" s="7">
        <f t="shared" si="0"/>
        <v>0</v>
      </c>
      <c r="I53" s="8">
        <f t="shared" si="1"/>
        <v>0</v>
      </c>
      <c r="J53" s="94" t="s">
        <v>166</v>
      </c>
      <c r="K53" s="13"/>
    </row>
    <row r="54" spans="1:11" s="14" customFormat="1" ht="67.5" customHeight="1">
      <c r="A54" s="1">
        <v>4</v>
      </c>
      <c r="B54" s="48" t="s">
        <v>147</v>
      </c>
      <c r="C54" s="3">
        <v>100000</v>
      </c>
      <c r="D54" s="4">
        <v>3500</v>
      </c>
      <c r="E54" s="4"/>
      <c r="F54" s="5"/>
      <c r="G54" s="6"/>
      <c r="H54" s="7">
        <f t="shared" si="0"/>
        <v>3500</v>
      </c>
      <c r="I54" s="8">
        <f t="shared" si="1"/>
        <v>0.035</v>
      </c>
      <c r="J54" s="94" t="s">
        <v>167</v>
      </c>
      <c r="K54" s="13"/>
    </row>
    <row r="55" spans="1:11" s="14" customFormat="1" ht="82.5" customHeight="1">
      <c r="A55" s="1">
        <v>5</v>
      </c>
      <c r="B55" s="48" t="s">
        <v>146</v>
      </c>
      <c r="C55" s="3">
        <v>700000</v>
      </c>
      <c r="D55" s="4">
        <v>0</v>
      </c>
      <c r="E55" s="4"/>
      <c r="F55" s="5"/>
      <c r="G55" s="6"/>
      <c r="H55" s="7">
        <f t="shared" si="0"/>
        <v>0</v>
      </c>
      <c r="I55" s="8">
        <f t="shared" si="1"/>
        <v>0</v>
      </c>
      <c r="J55" s="94" t="s">
        <v>168</v>
      </c>
      <c r="K55" s="13"/>
    </row>
    <row r="56" spans="1:11" s="14" customFormat="1" ht="45.75" customHeight="1">
      <c r="A56" s="1">
        <v>6</v>
      </c>
      <c r="B56" s="48" t="s">
        <v>308</v>
      </c>
      <c r="C56" s="3">
        <v>2500000</v>
      </c>
      <c r="D56" s="4">
        <v>0</v>
      </c>
      <c r="E56" s="4"/>
      <c r="F56" s="5"/>
      <c r="G56" s="6"/>
      <c r="H56" s="7">
        <f t="shared" si="0"/>
        <v>0</v>
      </c>
      <c r="I56" s="8">
        <f t="shared" si="1"/>
        <v>0</v>
      </c>
      <c r="J56" s="94" t="s">
        <v>307</v>
      </c>
      <c r="K56" s="13"/>
    </row>
    <row r="57" spans="1:11" s="14" customFormat="1" ht="45">
      <c r="A57" s="1">
        <v>7</v>
      </c>
      <c r="B57" s="48" t="s">
        <v>148</v>
      </c>
      <c r="C57" s="3">
        <v>3200000</v>
      </c>
      <c r="D57" s="4">
        <v>0</v>
      </c>
      <c r="E57" s="4"/>
      <c r="F57" s="5"/>
      <c r="G57" s="6"/>
      <c r="H57" s="7">
        <f t="shared" si="0"/>
        <v>0</v>
      </c>
      <c r="I57" s="8">
        <f t="shared" si="1"/>
        <v>0</v>
      </c>
      <c r="J57" s="94" t="s">
        <v>169</v>
      </c>
      <c r="K57" s="13"/>
    </row>
    <row r="58" spans="1:11" s="14" customFormat="1" ht="75">
      <c r="A58" s="1">
        <v>8</v>
      </c>
      <c r="B58" s="48" t="s">
        <v>149</v>
      </c>
      <c r="C58" s="3">
        <v>4500000</v>
      </c>
      <c r="D58" s="4">
        <v>0</v>
      </c>
      <c r="E58" s="4"/>
      <c r="F58" s="5"/>
      <c r="G58" s="6"/>
      <c r="H58" s="7">
        <f t="shared" si="0"/>
        <v>0</v>
      </c>
      <c r="I58" s="8">
        <f t="shared" si="1"/>
        <v>0</v>
      </c>
      <c r="J58" s="94" t="s">
        <v>170</v>
      </c>
      <c r="K58" s="13"/>
    </row>
    <row r="59" spans="1:11" s="14" customFormat="1" ht="175.5" customHeight="1">
      <c r="A59" s="1">
        <v>9</v>
      </c>
      <c r="B59" s="48" t="s">
        <v>150</v>
      </c>
      <c r="C59" s="3">
        <v>12495000</v>
      </c>
      <c r="D59" s="4">
        <v>112366</v>
      </c>
      <c r="E59" s="4"/>
      <c r="F59" s="5"/>
      <c r="G59" s="6"/>
      <c r="H59" s="7">
        <f t="shared" si="0"/>
        <v>112366</v>
      </c>
      <c r="I59" s="8">
        <f t="shared" si="1"/>
        <v>0.008992877150860345</v>
      </c>
      <c r="J59" s="94" t="s">
        <v>171</v>
      </c>
      <c r="K59" s="13"/>
    </row>
    <row r="60" spans="1:11" s="14" customFormat="1" ht="30">
      <c r="A60" s="1">
        <v>10</v>
      </c>
      <c r="B60" s="48" t="s">
        <v>151</v>
      </c>
      <c r="C60" s="3">
        <v>2000000</v>
      </c>
      <c r="D60" s="4">
        <v>41650</v>
      </c>
      <c r="E60" s="4"/>
      <c r="F60" s="5"/>
      <c r="G60" s="6"/>
      <c r="H60" s="7">
        <f t="shared" si="0"/>
        <v>41650</v>
      </c>
      <c r="I60" s="8">
        <f t="shared" si="1"/>
        <v>0.020825</v>
      </c>
      <c r="J60" s="94" t="s">
        <v>172</v>
      </c>
      <c r="K60" s="13"/>
    </row>
    <row r="61" spans="1:11" s="14" customFormat="1" ht="26.25" customHeight="1">
      <c r="A61" s="1">
        <v>11</v>
      </c>
      <c r="B61" s="48" t="s">
        <v>152</v>
      </c>
      <c r="C61" s="3">
        <v>3100000</v>
      </c>
      <c r="D61" s="4">
        <v>0</v>
      </c>
      <c r="E61" s="4"/>
      <c r="F61" s="5"/>
      <c r="G61" s="6"/>
      <c r="H61" s="7">
        <f t="shared" si="0"/>
        <v>0</v>
      </c>
      <c r="I61" s="8">
        <f t="shared" si="1"/>
        <v>0</v>
      </c>
      <c r="J61" s="94" t="s">
        <v>173</v>
      </c>
      <c r="K61" s="13"/>
    </row>
    <row r="62" spans="1:11" s="14" customFormat="1" ht="34.5" customHeight="1">
      <c r="A62" s="1">
        <v>12</v>
      </c>
      <c r="B62" s="48" t="s">
        <v>153</v>
      </c>
      <c r="C62" s="3">
        <v>950000</v>
      </c>
      <c r="D62" s="4">
        <v>0</v>
      </c>
      <c r="E62" s="4"/>
      <c r="F62" s="5"/>
      <c r="G62" s="6"/>
      <c r="H62" s="7">
        <f t="shared" si="0"/>
        <v>0</v>
      </c>
      <c r="I62" s="8">
        <f t="shared" si="1"/>
        <v>0</v>
      </c>
      <c r="J62" s="94" t="s">
        <v>174</v>
      </c>
      <c r="K62" s="13"/>
    </row>
    <row r="63" spans="1:11" s="14" customFormat="1" ht="36" customHeight="1">
      <c r="A63" s="1">
        <v>13</v>
      </c>
      <c r="B63" s="48" t="s">
        <v>154</v>
      </c>
      <c r="C63" s="3">
        <v>3600000</v>
      </c>
      <c r="D63" s="4">
        <v>0</v>
      </c>
      <c r="E63" s="4"/>
      <c r="F63" s="5"/>
      <c r="G63" s="6"/>
      <c r="H63" s="7">
        <f t="shared" si="0"/>
        <v>0</v>
      </c>
      <c r="I63" s="8">
        <f t="shared" si="1"/>
        <v>0</v>
      </c>
      <c r="J63" s="94" t="s">
        <v>175</v>
      </c>
      <c r="K63" s="13"/>
    </row>
    <row r="64" spans="1:11" s="14" customFormat="1" ht="54.75" customHeight="1">
      <c r="A64" s="1">
        <v>14</v>
      </c>
      <c r="B64" s="48" t="s">
        <v>155</v>
      </c>
      <c r="C64" s="3">
        <v>1000000</v>
      </c>
      <c r="D64" s="4">
        <v>0</v>
      </c>
      <c r="E64" s="4"/>
      <c r="F64" s="5"/>
      <c r="G64" s="6"/>
      <c r="H64" s="7">
        <f t="shared" si="0"/>
        <v>0</v>
      </c>
      <c r="I64" s="8">
        <f t="shared" si="1"/>
        <v>0</v>
      </c>
      <c r="J64" s="94" t="s">
        <v>174</v>
      </c>
      <c r="K64" s="13"/>
    </row>
    <row r="65" spans="1:11" s="14" customFormat="1" ht="114.75" customHeight="1">
      <c r="A65" s="102">
        <v>15</v>
      </c>
      <c r="B65" s="110" t="s">
        <v>188</v>
      </c>
      <c r="C65" s="118">
        <v>45000</v>
      </c>
      <c r="D65" s="111">
        <v>0</v>
      </c>
      <c r="E65" s="111"/>
      <c r="F65" s="112"/>
      <c r="G65" s="113"/>
      <c r="H65" s="90">
        <f t="shared" si="0"/>
        <v>0</v>
      </c>
      <c r="I65" s="91">
        <f t="shared" si="1"/>
        <v>0</v>
      </c>
      <c r="J65" s="106" t="s">
        <v>176</v>
      </c>
      <c r="K65" s="13"/>
    </row>
    <row r="66" spans="1:11" s="14" customFormat="1" ht="75.75" customHeight="1">
      <c r="A66" s="107">
        <v>16</v>
      </c>
      <c r="B66" s="114" t="s">
        <v>189</v>
      </c>
      <c r="C66" s="119">
        <v>600000</v>
      </c>
      <c r="D66" s="115">
        <v>70000</v>
      </c>
      <c r="E66" s="115"/>
      <c r="F66" s="116"/>
      <c r="G66" s="117"/>
      <c r="H66" s="49">
        <f t="shared" si="0"/>
        <v>70000</v>
      </c>
      <c r="I66" s="41">
        <f t="shared" si="1"/>
        <v>0.11666666666666667</v>
      </c>
      <c r="J66" s="109" t="s">
        <v>177</v>
      </c>
      <c r="K66" s="13"/>
    </row>
    <row r="67" spans="1:11" s="14" customFormat="1" ht="71.25" customHeight="1">
      <c r="A67" s="1">
        <v>17</v>
      </c>
      <c r="B67" s="48" t="s">
        <v>163</v>
      </c>
      <c r="C67" s="3">
        <v>310000</v>
      </c>
      <c r="D67" s="4">
        <v>0</v>
      </c>
      <c r="E67" s="4"/>
      <c r="F67" s="5"/>
      <c r="G67" s="6"/>
      <c r="H67" s="7">
        <f t="shared" si="0"/>
        <v>0</v>
      </c>
      <c r="I67" s="8">
        <f t="shared" si="1"/>
        <v>0</v>
      </c>
      <c r="J67" s="94" t="s">
        <v>164</v>
      </c>
      <c r="K67" s="13"/>
    </row>
    <row r="68" spans="1:11" s="14" customFormat="1" ht="54.75" customHeight="1">
      <c r="A68" s="1">
        <v>18</v>
      </c>
      <c r="B68" s="48" t="s">
        <v>310</v>
      </c>
      <c r="C68" s="3">
        <v>10000000</v>
      </c>
      <c r="D68" s="4">
        <v>0</v>
      </c>
      <c r="E68" s="4"/>
      <c r="F68" s="5"/>
      <c r="G68" s="6"/>
      <c r="H68" s="7">
        <f t="shared" si="0"/>
        <v>0</v>
      </c>
      <c r="I68" s="8">
        <f t="shared" si="1"/>
        <v>0</v>
      </c>
      <c r="J68" s="94" t="s">
        <v>309</v>
      </c>
      <c r="K68" s="13"/>
    </row>
    <row r="69" spans="1:11" s="14" customFormat="1" ht="45">
      <c r="A69" s="1">
        <v>19</v>
      </c>
      <c r="B69" s="48" t="s">
        <v>162</v>
      </c>
      <c r="C69" s="3">
        <v>830000</v>
      </c>
      <c r="D69" s="4">
        <v>0</v>
      </c>
      <c r="E69" s="4"/>
      <c r="F69" s="5"/>
      <c r="G69" s="6"/>
      <c r="H69" s="7">
        <f t="shared" si="0"/>
        <v>0</v>
      </c>
      <c r="I69" s="8">
        <f t="shared" si="1"/>
        <v>0</v>
      </c>
      <c r="J69" s="94" t="s">
        <v>174</v>
      </c>
      <c r="K69" s="13"/>
    </row>
    <row r="70" spans="1:11" s="14" customFormat="1" ht="84.75" customHeight="1">
      <c r="A70" s="1">
        <v>20</v>
      </c>
      <c r="B70" s="48" t="s">
        <v>161</v>
      </c>
      <c r="C70" s="3">
        <v>20148000</v>
      </c>
      <c r="D70" s="4">
        <v>0</v>
      </c>
      <c r="E70" s="4"/>
      <c r="F70" s="5"/>
      <c r="G70" s="6"/>
      <c r="H70" s="7">
        <f t="shared" si="0"/>
        <v>0</v>
      </c>
      <c r="I70" s="8">
        <f t="shared" si="1"/>
        <v>0</v>
      </c>
      <c r="J70" s="94" t="s">
        <v>178</v>
      </c>
      <c r="K70" s="13"/>
    </row>
    <row r="71" spans="1:11" s="14" customFormat="1" ht="60">
      <c r="A71" s="1">
        <v>21</v>
      </c>
      <c r="B71" s="48" t="s">
        <v>160</v>
      </c>
      <c r="C71" s="3">
        <v>750000</v>
      </c>
      <c r="D71" s="4">
        <v>0</v>
      </c>
      <c r="E71" s="4"/>
      <c r="F71" s="5"/>
      <c r="G71" s="6"/>
      <c r="H71" s="7">
        <f t="shared" si="0"/>
        <v>0</v>
      </c>
      <c r="I71" s="8">
        <f t="shared" si="1"/>
        <v>0</v>
      </c>
      <c r="J71" s="94" t="s">
        <v>164</v>
      </c>
      <c r="K71" s="13"/>
    </row>
    <row r="72" spans="1:11" s="14" customFormat="1" ht="69" customHeight="1">
      <c r="A72" s="1">
        <v>22</v>
      </c>
      <c r="B72" s="48" t="s">
        <v>190</v>
      </c>
      <c r="C72" s="3">
        <v>600000</v>
      </c>
      <c r="D72" s="4">
        <v>0</v>
      </c>
      <c r="E72" s="4"/>
      <c r="F72" s="5"/>
      <c r="G72" s="6"/>
      <c r="H72" s="7">
        <f t="shared" si="0"/>
        <v>0</v>
      </c>
      <c r="I72" s="8">
        <f t="shared" si="1"/>
        <v>0</v>
      </c>
      <c r="J72" s="94" t="s">
        <v>164</v>
      </c>
      <c r="K72" s="13"/>
    </row>
    <row r="73" spans="1:11" s="14" customFormat="1" ht="45">
      <c r="A73" s="1">
        <v>23</v>
      </c>
      <c r="B73" s="48" t="s">
        <v>159</v>
      </c>
      <c r="C73" s="3">
        <v>30554000</v>
      </c>
      <c r="D73" s="4">
        <v>0</v>
      </c>
      <c r="E73" s="4"/>
      <c r="F73" s="5"/>
      <c r="G73" s="6"/>
      <c r="H73" s="7">
        <f t="shared" si="0"/>
        <v>0</v>
      </c>
      <c r="I73" s="8">
        <f t="shared" si="1"/>
        <v>0</v>
      </c>
      <c r="J73" s="94" t="s">
        <v>179</v>
      </c>
      <c r="K73" s="13"/>
    </row>
    <row r="74" spans="1:11" s="14" customFormat="1" ht="45">
      <c r="A74" s="1">
        <v>24</v>
      </c>
      <c r="B74" s="48" t="s">
        <v>191</v>
      </c>
      <c r="C74" s="3">
        <v>7700000</v>
      </c>
      <c r="D74" s="4">
        <v>150750</v>
      </c>
      <c r="E74" s="4"/>
      <c r="F74" s="5"/>
      <c r="G74" s="6"/>
      <c r="H74" s="7">
        <f t="shared" si="0"/>
        <v>150750</v>
      </c>
      <c r="I74" s="8">
        <f t="shared" si="1"/>
        <v>0.01957792207792208</v>
      </c>
      <c r="J74" s="94" t="s">
        <v>180</v>
      </c>
      <c r="K74" s="13"/>
    </row>
    <row r="75" spans="1:11" s="14" customFormat="1" ht="50.25" customHeight="1">
      <c r="A75" s="1">
        <v>25</v>
      </c>
      <c r="B75" s="48" t="s">
        <v>311</v>
      </c>
      <c r="C75" s="3">
        <v>1000000</v>
      </c>
      <c r="D75" s="4">
        <v>0</v>
      </c>
      <c r="E75" s="4"/>
      <c r="F75" s="5"/>
      <c r="G75" s="6"/>
      <c r="H75" s="7">
        <f t="shared" si="0"/>
        <v>0</v>
      </c>
      <c r="I75" s="8">
        <f t="shared" si="1"/>
        <v>0</v>
      </c>
      <c r="J75" s="94" t="s">
        <v>312</v>
      </c>
      <c r="K75" s="13"/>
    </row>
    <row r="76" spans="1:11" s="14" customFormat="1" ht="45">
      <c r="A76" s="1">
        <v>26</v>
      </c>
      <c r="B76" s="48" t="s">
        <v>158</v>
      </c>
      <c r="C76" s="3">
        <v>9800000</v>
      </c>
      <c r="D76" s="4">
        <v>0</v>
      </c>
      <c r="E76" s="4"/>
      <c r="F76" s="5"/>
      <c r="G76" s="6"/>
      <c r="H76" s="7">
        <f t="shared" si="0"/>
        <v>0</v>
      </c>
      <c r="I76" s="8">
        <f t="shared" si="1"/>
        <v>0</v>
      </c>
      <c r="J76" s="94" t="s">
        <v>181</v>
      </c>
      <c r="K76" s="13"/>
    </row>
    <row r="77" spans="1:11" s="14" customFormat="1" ht="60">
      <c r="A77" s="1">
        <v>27</v>
      </c>
      <c r="B77" s="48" t="s">
        <v>157</v>
      </c>
      <c r="C77" s="3">
        <v>14500000</v>
      </c>
      <c r="D77" s="4">
        <v>2261100</v>
      </c>
      <c r="E77" s="4"/>
      <c r="F77" s="5"/>
      <c r="G77" s="6"/>
      <c r="H77" s="7">
        <f t="shared" si="0"/>
        <v>2261100</v>
      </c>
      <c r="I77" s="8">
        <f t="shared" si="1"/>
        <v>0.15593793103448275</v>
      </c>
      <c r="J77" s="94" t="s">
        <v>182</v>
      </c>
      <c r="K77" s="13"/>
    </row>
    <row r="78" spans="1:11" s="14" customFormat="1" ht="42" customHeight="1">
      <c r="A78" s="1">
        <v>28</v>
      </c>
      <c r="B78" s="48" t="s">
        <v>156</v>
      </c>
      <c r="C78" s="3">
        <v>430000</v>
      </c>
      <c r="D78" s="4">
        <v>0</v>
      </c>
      <c r="E78" s="4"/>
      <c r="F78" s="5"/>
      <c r="G78" s="6"/>
      <c r="H78" s="7">
        <f t="shared" si="0"/>
        <v>0</v>
      </c>
      <c r="I78" s="8">
        <f t="shared" si="1"/>
        <v>0</v>
      </c>
      <c r="J78" s="94" t="s">
        <v>174</v>
      </c>
      <c r="K78" s="13"/>
    </row>
    <row r="79" spans="1:11" s="14" customFormat="1" ht="106.5" customHeight="1">
      <c r="A79" s="1">
        <v>29</v>
      </c>
      <c r="B79" s="48" t="s">
        <v>142</v>
      </c>
      <c r="C79" s="3">
        <v>404907</v>
      </c>
      <c r="D79" s="4">
        <v>0</v>
      </c>
      <c r="E79" s="4"/>
      <c r="F79" s="5"/>
      <c r="G79" s="6"/>
      <c r="H79" s="7">
        <f t="shared" si="0"/>
        <v>0</v>
      </c>
      <c r="I79" s="8">
        <f t="shared" si="1"/>
        <v>0</v>
      </c>
      <c r="J79" s="94" t="s">
        <v>183</v>
      </c>
      <c r="K79" s="13"/>
    </row>
    <row r="80" spans="1:11" s="14" customFormat="1" ht="27" customHeight="1">
      <c r="A80" s="135" t="s">
        <v>12</v>
      </c>
      <c r="B80" s="136"/>
      <c r="C80" s="50">
        <f>SUM(C51:C79)</f>
        <v>146464907</v>
      </c>
      <c r="D80" s="50">
        <f>SUM(D51:D79)</f>
        <v>4060606</v>
      </c>
      <c r="E80" s="50"/>
      <c r="F80" s="50"/>
      <c r="G80" s="50"/>
      <c r="H80" s="50">
        <f>SUM(H51:H79)</f>
        <v>4060606</v>
      </c>
      <c r="I80" s="44">
        <f t="shared" si="1"/>
        <v>0.027724088200868486</v>
      </c>
      <c r="J80" s="97"/>
      <c r="K80" s="13"/>
    </row>
    <row r="81" spans="1:11" s="14" customFormat="1" ht="29.25" customHeight="1">
      <c r="A81" s="124" t="s">
        <v>41</v>
      </c>
      <c r="B81" s="157"/>
      <c r="C81" s="53"/>
      <c r="D81" s="45"/>
      <c r="E81" s="46"/>
      <c r="F81" s="47"/>
      <c r="G81" s="47"/>
      <c r="H81" s="32"/>
      <c r="I81" s="35"/>
      <c r="J81" s="93"/>
      <c r="K81" s="13"/>
    </row>
    <row r="82" spans="1:11" s="10" customFormat="1" ht="57.75" customHeight="1">
      <c r="A82" s="1">
        <v>1</v>
      </c>
      <c r="B82" s="2" t="s">
        <v>51</v>
      </c>
      <c r="C82" s="3">
        <v>900000</v>
      </c>
      <c r="D82" s="4">
        <v>0</v>
      </c>
      <c r="E82" s="5"/>
      <c r="F82" s="6"/>
      <c r="G82" s="6"/>
      <c r="H82" s="49">
        <f t="shared" si="0"/>
        <v>0</v>
      </c>
      <c r="I82" s="41">
        <f t="shared" si="1"/>
        <v>0</v>
      </c>
      <c r="J82" s="94" t="s">
        <v>79</v>
      </c>
      <c r="K82" s="9"/>
    </row>
    <row r="83" spans="1:11" s="55" customFormat="1" ht="87" customHeight="1">
      <c r="A83" s="102">
        <v>2</v>
      </c>
      <c r="B83" s="120" t="s">
        <v>105</v>
      </c>
      <c r="C83" s="118">
        <v>3121000</v>
      </c>
      <c r="D83" s="111">
        <v>440708</v>
      </c>
      <c r="E83" s="112"/>
      <c r="F83" s="113"/>
      <c r="G83" s="113"/>
      <c r="H83" s="90">
        <f t="shared" si="0"/>
        <v>440708</v>
      </c>
      <c r="I83" s="91">
        <f t="shared" si="1"/>
        <v>0.14120730535084908</v>
      </c>
      <c r="J83" s="121" t="s">
        <v>78</v>
      </c>
      <c r="K83" s="54"/>
    </row>
    <row r="84" spans="1:11" s="10" customFormat="1" ht="58.5" customHeight="1">
      <c r="A84" s="107">
        <v>3</v>
      </c>
      <c r="B84" s="108" t="s">
        <v>52</v>
      </c>
      <c r="C84" s="119">
        <v>7150000</v>
      </c>
      <c r="D84" s="115">
        <v>0</v>
      </c>
      <c r="E84" s="116"/>
      <c r="F84" s="117"/>
      <c r="G84" s="117"/>
      <c r="H84" s="49">
        <f t="shared" si="0"/>
        <v>0</v>
      </c>
      <c r="I84" s="41">
        <f t="shared" si="1"/>
        <v>0</v>
      </c>
      <c r="J84" s="109" t="s">
        <v>85</v>
      </c>
      <c r="K84" s="9"/>
    </row>
    <row r="85" spans="1:11" s="10" customFormat="1" ht="47.25" customHeight="1">
      <c r="A85" s="1">
        <v>4</v>
      </c>
      <c r="B85" s="2" t="s">
        <v>53</v>
      </c>
      <c r="C85" s="3">
        <v>205478000</v>
      </c>
      <c r="D85" s="4">
        <v>27934887</v>
      </c>
      <c r="E85" s="5"/>
      <c r="F85" s="6"/>
      <c r="G85" s="6"/>
      <c r="H85" s="7">
        <f t="shared" si="0"/>
        <v>27934887</v>
      </c>
      <c r="I85" s="8">
        <f t="shared" si="1"/>
        <v>0.13595074411859176</v>
      </c>
      <c r="J85" s="94" t="s">
        <v>86</v>
      </c>
      <c r="K85" s="9"/>
    </row>
    <row r="86" spans="1:11" s="10" customFormat="1" ht="41.25" customHeight="1">
      <c r="A86" s="1">
        <v>5</v>
      </c>
      <c r="B86" s="2" t="s">
        <v>54</v>
      </c>
      <c r="C86" s="3">
        <v>900000</v>
      </c>
      <c r="D86" s="4">
        <v>0</v>
      </c>
      <c r="E86" s="5"/>
      <c r="F86" s="6"/>
      <c r="G86" s="6"/>
      <c r="H86" s="7">
        <f t="shared" si="0"/>
        <v>0</v>
      </c>
      <c r="I86" s="8">
        <f t="shared" si="1"/>
        <v>0</v>
      </c>
      <c r="J86" s="94" t="s">
        <v>87</v>
      </c>
      <c r="K86" s="9"/>
    </row>
    <row r="87" spans="1:11" s="10" customFormat="1" ht="61.5" customHeight="1">
      <c r="A87" s="1">
        <v>6</v>
      </c>
      <c r="B87" s="2" t="s">
        <v>55</v>
      </c>
      <c r="C87" s="3">
        <v>1619000</v>
      </c>
      <c r="D87" s="4">
        <v>22430</v>
      </c>
      <c r="E87" s="5"/>
      <c r="F87" s="6"/>
      <c r="G87" s="6"/>
      <c r="H87" s="7">
        <f t="shared" si="0"/>
        <v>22430</v>
      </c>
      <c r="I87" s="8">
        <f t="shared" si="1"/>
        <v>0.013854231006794317</v>
      </c>
      <c r="J87" s="94" t="s">
        <v>223</v>
      </c>
      <c r="K87" s="9"/>
    </row>
    <row r="88" spans="1:11" s="10" customFormat="1" ht="61.5" customHeight="1">
      <c r="A88" s="1">
        <v>7</v>
      </c>
      <c r="B88" s="2" t="s">
        <v>56</v>
      </c>
      <c r="C88" s="3">
        <v>2153000</v>
      </c>
      <c r="D88" s="4">
        <v>130403</v>
      </c>
      <c r="E88" s="5"/>
      <c r="F88" s="6"/>
      <c r="G88" s="6"/>
      <c r="H88" s="7">
        <f t="shared" si="0"/>
        <v>130403</v>
      </c>
      <c r="I88" s="8">
        <f t="shared" si="1"/>
        <v>0.06056804458894566</v>
      </c>
      <c r="J88" s="94" t="s">
        <v>88</v>
      </c>
      <c r="K88" s="9"/>
    </row>
    <row r="89" spans="1:11" s="10" customFormat="1" ht="54" customHeight="1">
      <c r="A89" s="1">
        <v>8</v>
      </c>
      <c r="B89" s="2" t="s">
        <v>57</v>
      </c>
      <c r="C89" s="3">
        <v>1769000</v>
      </c>
      <c r="D89" s="4">
        <v>0</v>
      </c>
      <c r="E89" s="5"/>
      <c r="F89" s="6"/>
      <c r="G89" s="6"/>
      <c r="H89" s="7">
        <f t="shared" si="0"/>
        <v>0</v>
      </c>
      <c r="I89" s="8">
        <f t="shared" si="1"/>
        <v>0</v>
      </c>
      <c r="J89" s="94" t="s">
        <v>90</v>
      </c>
      <c r="K89" s="9"/>
    </row>
    <row r="90" spans="1:11" s="10" customFormat="1" ht="52.5" customHeight="1">
      <c r="A90" s="1">
        <v>9</v>
      </c>
      <c r="B90" s="2" t="s">
        <v>58</v>
      </c>
      <c r="C90" s="3">
        <v>1496000</v>
      </c>
      <c r="D90" s="4">
        <v>0</v>
      </c>
      <c r="E90" s="5"/>
      <c r="F90" s="6"/>
      <c r="G90" s="6"/>
      <c r="H90" s="7">
        <f t="shared" si="0"/>
        <v>0</v>
      </c>
      <c r="I90" s="8">
        <f t="shared" si="1"/>
        <v>0</v>
      </c>
      <c r="J90" s="94" t="s">
        <v>91</v>
      </c>
      <c r="K90" s="9"/>
    </row>
    <row r="91" spans="1:11" s="10" customFormat="1" ht="53.25" customHeight="1">
      <c r="A91" s="1">
        <v>10</v>
      </c>
      <c r="B91" s="2" t="s">
        <v>59</v>
      </c>
      <c r="C91" s="3">
        <v>700000</v>
      </c>
      <c r="D91" s="4">
        <v>0</v>
      </c>
      <c r="E91" s="5"/>
      <c r="F91" s="6"/>
      <c r="G91" s="6"/>
      <c r="H91" s="7">
        <f t="shared" si="0"/>
        <v>0</v>
      </c>
      <c r="I91" s="8">
        <f t="shared" si="1"/>
        <v>0</v>
      </c>
      <c r="J91" s="94" t="s">
        <v>90</v>
      </c>
      <c r="K91" s="9"/>
    </row>
    <row r="92" spans="1:11" s="10" customFormat="1" ht="54" customHeight="1">
      <c r="A92" s="1">
        <v>11</v>
      </c>
      <c r="B92" s="2" t="s">
        <v>60</v>
      </c>
      <c r="C92" s="3">
        <v>5400000</v>
      </c>
      <c r="D92" s="4">
        <v>403724</v>
      </c>
      <c r="E92" s="5"/>
      <c r="F92" s="6"/>
      <c r="G92" s="6"/>
      <c r="H92" s="7">
        <f t="shared" si="0"/>
        <v>403724</v>
      </c>
      <c r="I92" s="8">
        <f t="shared" si="1"/>
        <v>0.07476370370370371</v>
      </c>
      <c r="J92" s="94" t="s">
        <v>92</v>
      </c>
      <c r="K92" s="9"/>
    </row>
    <row r="93" spans="1:11" s="10" customFormat="1" ht="65.25" customHeight="1">
      <c r="A93" s="1">
        <v>12</v>
      </c>
      <c r="B93" s="2" t="s">
        <v>61</v>
      </c>
      <c r="C93" s="3">
        <v>412000</v>
      </c>
      <c r="D93" s="4">
        <v>27014</v>
      </c>
      <c r="E93" s="5"/>
      <c r="F93" s="6"/>
      <c r="G93" s="6"/>
      <c r="H93" s="7">
        <f t="shared" si="0"/>
        <v>27014</v>
      </c>
      <c r="I93" s="8">
        <f t="shared" si="1"/>
        <v>0.06556796116504854</v>
      </c>
      <c r="J93" s="94" t="s">
        <v>224</v>
      </c>
      <c r="K93" s="9"/>
    </row>
    <row r="94" spans="1:11" s="10" customFormat="1" ht="51" customHeight="1">
      <c r="A94" s="1">
        <v>13</v>
      </c>
      <c r="B94" s="2" t="s">
        <v>62</v>
      </c>
      <c r="C94" s="3">
        <v>9934000</v>
      </c>
      <c r="D94" s="4">
        <v>0</v>
      </c>
      <c r="E94" s="5"/>
      <c r="F94" s="6"/>
      <c r="G94" s="6"/>
      <c r="H94" s="7">
        <f t="shared" si="0"/>
        <v>0</v>
      </c>
      <c r="I94" s="8">
        <f t="shared" si="1"/>
        <v>0</v>
      </c>
      <c r="J94" s="94" t="s">
        <v>93</v>
      </c>
      <c r="K94" s="9"/>
    </row>
    <row r="95" spans="1:11" s="10" customFormat="1" ht="66.75" customHeight="1">
      <c r="A95" s="1">
        <v>14</v>
      </c>
      <c r="B95" s="2" t="s">
        <v>63</v>
      </c>
      <c r="C95" s="3">
        <v>1998000</v>
      </c>
      <c r="D95" s="4">
        <v>0</v>
      </c>
      <c r="E95" s="5"/>
      <c r="F95" s="6"/>
      <c r="G95" s="6"/>
      <c r="H95" s="7">
        <f t="shared" si="0"/>
        <v>0</v>
      </c>
      <c r="I95" s="8">
        <f t="shared" si="1"/>
        <v>0</v>
      </c>
      <c r="J95" s="94" t="s">
        <v>94</v>
      </c>
      <c r="K95" s="9"/>
    </row>
    <row r="96" spans="1:11" s="10" customFormat="1" ht="54.75" customHeight="1">
      <c r="A96" s="1">
        <v>15</v>
      </c>
      <c r="B96" s="2" t="s">
        <v>64</v>
      </c>
      <c r="C96" s="3">
        <v>180000</v>
      </c>
      <c r="D96" s="4">
        <v>0</v>
      </c>
      <c r="E96" s="5"/>
      <c r="F96" s="6"/>
      <c r="G96" s="6"/>
      <c r="H96" s="7">
        <f t="shared" si="0"/>
        <v>0</v>
      </c>
      <c r="I96" s="8">
        <f t="shared" si="1"/>
        <v>0</v>
      </c>
      <c r="J96" s="94" t="s">
        <v>95</v>
      </c>
      <c r="K96" s="9"/>
    </row>
    <row r="97" spans="1:11" s="10" customFormat="1" ht="48" customHeight="1">
      <c r="A97" s="1">
        <v>16</v>
      </c>
      <c r="B97" s="2" t="s">
        <v>65</v>
      </c>
      <c r="C97" s="3">
        <v>5000000</v>
      </c>
      <c r="D97" s="4">
        <v>0</v>
      </c>
      <c r="E97" s="5"/>
      <c r="F97" s="6"/>
      <c r="G97" s="6"/>
      <c r="H97" s="7">
        <f t="shared" si="0"/>
        <v>0</v>
      </c>
      <c r="I97" s="8">
        <f t="shared" si="1"/>
        <v>0</v>
      </c>
      <c r="J97" s="94" t="s">
        <v>85</v>
      </c>
      <c r="K97" s="9"/>
    </row>
    <row r="98" spans="1:11" s="10" customFormat="1" ht="206.25" customHeight="1">
      <c r="A98" s="1">
        <v>17</v>
      </c>
      <c r="B98" s="2" t="s">
        <v>66</v>
      </c>
      <c r="C98" s="3">
        <v>12500000</v>
      </c>
      <c r="D98" s="4">
        <v>50000</v>
      </c>
      <c r="E98" s="5"/>
      <c r="F98" s="6"/>
      <c r="G98" s="6"/>
      <c r="H98" s="7">
        <f t="shared" si="0"/>
        <v>50000</v>
      </c>
      <c r="I98" s="8">
        <f t="shared" si="1"/>
        <v>0.004</v>
      </c>
      <c r="J98" s="94" t="s">
        <v>96</v>
      </c>
      <c r="K98" s="9"/>
    </row>
    <row r="99" spans="1:11" s="10" customFormat="1" ht="55.5" customHeight="1">
      <c r="A99" s="1">
        <v>18</v>
      </c>
      <c r="B99" s="2" t="s">
        <v>67</v>
      </c>
      <c r="C99" s="3">
        <v>1300000</v>
      </c>
      <c r="D99" s="4">
        <v>0</v>
      </c>
      <c r="E99" s="5"/>
      <c r="F99" s="6"/>
      <c r="G99" s="6"/>
      <c r="H99" s="7">
        <f t="shared" si="0"/>
        <v>0</v>
      </c>
      <c r="I99" s="8">
        <f t="shared" si="1"/>
        <v>0</v>
      </c>
      <c r="J99" s="94" t="s">
        <v>97</v>
      </c>
      <c r="K99" s="9"/>
    </row>
    <row r="100" spans="1:11" s="10" customFormat="1" ht="38.25" customHeight="1">
      <c r="A100" s="102">
        <v>19</v>
      </c>
      <c r="B100" s="103" t="s">
        <v>68</v>
      </c>
      <c r="C100" s="118">
        <v>22000000</v>
      </c>
      <c r="D100" s="111">
        <v>0</v>
      </c>
      <c r="E100" s="112"/>
      <c r="F100" s="113"/>
      <c r="G100" s="113"/>
      <c r="H100" s="90">
        <f t="shared" si="0"/>
        <v>0</v>
      </c>
      <c r="I100" s="91">
        <f t="shared" si="1"/>
        <v>0</v>
      </c>
      <c r="J100" s="106" t="s">
        <v>98</v>
      </c>
      <c r="K100" s="9"/>
    </row>
    <row r="101" spans="1:11" s="10" customFormat="1" ht="42" customHeight="1">
      <c r="A101" s="107">
        <v>20</v>
      </c>
      <c r="B101" s="108" t="s">
        <v>69</v>
      </c>
      <c r="C101" s="119">
        <v>3350000</v>
      </c>
      <c r="D101" s="115">
        <v>0</v>
      </c>
      <c r="E101" s="116"/>
      <c r="F101" s="117"/>
      <c r="G101" s="117"/>
      <c r="H101" s="49">
        <f t="shared" si="0"/>
        <v>0</v>
      </c>
      <c r="I101" s="41">
        <f t="shared" si="1"/>
        <v>0</v>
      </c>
      <c r="J101" s="109" t="s">
        <v>98</v>
      </c>
      <c r="K101" s="9"/>
    </row>
    <row r="102" spans="1:11" s="10" customFormat="1" ht="45.75" customHeight="1">
      <c r="A102" s="1">
        <v>21</v>
      </c>
      <c r="B102" s="2" t="s">
        <v>70</v>
      </c>
      <c r="C102" s="3">
        <v>1393000</v>
      </c>
      <c r="D102" s="4">
        <v>0</v>
      </c>
      <c r="E102" s="5"/>
      <c r="F102" s="6"/>
      <c r="G102" s="6"/>
      <c r="H102" s="7">
        <f t="shared" si="0"/>
        <v>0</v>
      </c>
      <c r="I102" s="8">
        <f t="shared" si="1"/>
        <v>0</v>
      </c>
      <c r="J102" s="94" t="s">
        <v>99</v>
      </c>
      <c r="K102" s="9"/>
    </row>
    <row r="103" spans="1:11" s="10" customFormat="1" ht="65.25" customHeight="1">
      <c r="A103" s="1">
        <v>22</v>
      </c>
      <c r="B103" s="2" t="s">
        <v>71</v>
      </c>
      <c r="C103" s="3">
        <v>1053000</v>
      </c>
      <c r="D103" s="4">
        <v>0</v>
      </c>
      <c r="E103" s="5"/>
      <c r="F103" s="6"/>
      <c r="G103" s="6"/>
      <c r="H103" s="7">
        <f t="shared" si="0"/>
        <v>0</v>
      </c>
      <c r="I103" s="8">
        <f t="shared" si="1"/>
        <v>0</v>
      </c>
      <c r="J103" s="94" t="s">
        <v>100</v>
      </c>
      <c r="K103" s="9"/>
    </row>
    <row r="104" spans="1:11" s="10" customFormat="1" ht="40.5" customHeight="1">
      <c r="A104" s="1">
        <v>23</v>
      </c>
      <c r="B104" s="2" t="s">
        <v>72</v>
      </c>
      <c r="C104" s="3">
        <v>5600000</v>
      </c>
      <c r="D104" s="4">
        <v>0</v>
      </c>
      <c r="E104" s="5"/>
      <c r="F104" s="6"/>
      <c r="G104" s="6"/>
      <c r="H104" s="7">
        <f t="shared" si="0"/>
        <v>0</v>
      </c>
      <c r="I104" s="8">
        <f t="shared" si="1"/>
        <v>0</v>
      </c>
      <c r="J104" s="94" t="s">
        <v>89</v>
      </c>
      <c r="K104" s="9"/>
    </row>
    <row r="105" spans="1:11" s="10" customFormat="1" ht="46.5" customHeight="1">
      <c r="A105" s="1">
        <v>24</v>
      </c>
      <c r="B105" s="2" t="s">
        <v>73</v>
      </c>
      <c r="C105" s="3">
        <v>1177000</v>
      </c>
      <c r="D105" s="4">
        <v>0</v>
      </c>
      <c r="E105" s="5"/>
      <c r="F105" s="6"/>
      <c r="G105" s="6"/>
      <c r="H105" s="7">
        <f t="shared" si="0"/>
        <v>0</v>
      </c>
      <c r="I105" s="8">
        <f t="shared" si="1"/>
        <v>0</v>
      </c>
      <c r="J105" s="94" t="s">
        <v>101</v>
      </c>
      <c r="K105" s="9"/>
    </row>
    <row r="106" spans="1:11" s="10" customFormat="1" ht="38.25" customHeight="1">
      <c r="A106" s="1">
        <v>25</v>
      </c>
      <c r="B106" s="2" t="s">
        <v>74</v>
      </c>
      <c r="C106" s="3">
        <v>568000</v>
      </c>
      <c r="D106" s="4">
        <v>0</v>
      </c>
      <c r="E106" s="5"/>
      <c r="F106" s="6"/>
      <c r="G106" s="6"/>
      <c r="H106" s="7">
        <f t="shared" si="0"/>
        <v>0</v>
      </c>
      <c r="I106" s="8">
        <f t="shared" si="1"/>
        <v>0</v>
      </c>
      <c r="J106" s="94" t="s">
        <v>102</v>
      </c>
      <c r="K106" s="9"/>
    </row>
    <row r="107" spans="1:11" s="10" customFormat="1" ht="43.5" customHeight="1">
      <c r="A107" s="1">
        <v>26</v>
      </c>
      <c r="B107" s="2" t="s">
        <v>75</v>
      </c>
      <c r="C107" s="3">
        <v>20000</v>
      </c>
      <c r="D107" s="4">
        <v>7485</v>
      </c>
      <c r="E107" s="5"/>
      <c r="F107" s="6"/>
      <c r="G107" s="6"/>
      <c r="H107" s="7">
        <f t="shared" si="0"/>
        <v>7485</v>
      </c>
      <c r="I107" s="8">
        <f t="shared" si="1"/>
        <v>0.37425</v>
      </c>
      <c r="J107" s="94" t="s">
        <v>103</v>
      </c>
      <c r="K107" s="9"/>
    </row>
    <row r="108" spans="1:11" s="10" customFormat="1" ht="72" customHeight="1">
      <c r="A108" s="1">
        <v>27</v>
      </c>
      <c r="B108" s="2" t="s">
        <v>76</v>
      </c>
      <c r="C108" s="3">
        <v>72200000</v>
      </c>
      <c r="D108" s="4">
        <v>70442566</v>
      </c>
      <c r="E108" s="5"/>
      <c r="F108" s="6"/>
      <c r="G108" s="6"/>
      <c r="H108" s="7">
        <f t="shared" si="0"/>
        <v>70442566</v>
      </c>
      <c r="I108" s="8">
        <f t="shared" si="1"/>
        <v>0.9756588088642659</v>
      </c>
      <c r="J108" s="94"/>
      <c r="K108" s="9"/>
    </row>
    <row r="109" spans="1:11" s="10" customFormat="1" ht="144.75" customHeight="1">
      <c r="A109" s="1">
        <v>28</v>
      </c>
      <c r="B109" s="2" t="s">
        <v>77</v>
      </c>
      <c r="C109" s="3">
        <v>8862000</v>
      </c>
      <c r="D109" s="4">
        <v>345266</v>
      </c>
      <c r="E109" s="5"/>
      <c r="F109" s="6"/>
      <c r="G109" s="6"/>
      <c r="H109" s="7">
        <f t="shared" si="0"/>
        <v>345266</v>
      </c>
      <c r="I109" s="8">
        <f t="shared" si="1"/>
        <v>0.03896027984653577</v>
      </c>
      <c r="J109" s="94" t="s">
        <v>104</v>
      </c>
      <c r="K109" s="9"/>
    </row>
    <row r="110" spans="1:11" s="14" customFormat="1" ht="26.25" customHeight="1">
      <c r="A110" s="135" t="s">
        <v>11</v>
      </c>
      <c r="B110" s="136"/>
      <c r="C110" s="56">
        <f aca="true" t="shared" si="2" ref="C110:H110">SUM(C82:C109)</f>
        <v>378233000</v>
      </c>
      <c r="D110" s="56">
        <f t="shared" si="2"/>
        <v>99804483</v>
      </c>
      <c r="E110" s="56">
        <f t="shared" si="2"/>
        <v>0</v>
      </c>
      <c r="F110" s="56">
        <f t="shared" si="2"/>
        <v>0</v>
      </c>
      <c r="G110" s="56">
        <f t="shared" si="2"/>
        <v>0</v>
      </c>
      <c r="H110" s="56">
        <f t="shared" si="2"/>
        <v>99804483</v>
      </c>
      <c r="I110" s="44">
        <f t="shared" si="1"/>
        <v>0.26387037355281007</v>
      </c>
      <c r="J110" s="97"/>
      <c r="K110" s="13"/>
    </row>
    <row r="111" spans="1:11" s="14" customFormat="1" ht="29.25" customHeight="1">
      <c r="A111" s="160" t="s">
        <v>43</v>
      </c>
      <c r="B111" s="161"/>
      <c r="C111" s="45"/>
      <c r="D111" s="45"/>
      <c r="E111" s="46"/>
      <c r="F111" s="47"/>
      <c r="G111" s="47"/>
      <c r="H111" s="32"/>
      <c r="I111" s="35"/>
      <c r="J111" s="93"/>
      <c r="K111" s="13"/>
    </row>
    <row r="112" spans="1:11" s="10" customFormat="1" ht="115.5" customHeight="1">
      <c r="A112" s="1">
        <v>1</v>
      </c>
      <c r="B112" s="2" t="s">
        <v>198</v>
      </c>
      <c r="C112" s="4">
        <v>615000</v>
      </c>
      <c r="D112" s="4">
        <v>0</v>
      </c>
      <c r="E112" s="5"/>
      <c r="F112" s="6"/>
      <c r="G112" s="6"/>
      <c r="H112" s="49">
        <f t="shared" si="0"/>
        <v>0</v>
      </c>
      <c r="I112" s="41">
        <f t="shared" si="1"/>
        <v>0</v>
      </c>
      <c r="J112" s="94" t="s">
        <v>193</v>
      </c>
      <c r="K112" s="9"/>
    </row>
    <row r="113" spans="1:11" s="10" customFormat="1" ht="103.5" customHeight="1">
      <c r="A113" s="1">
        <v>2</v>
      </c>
      <c r="B113" s="2" t="s">
        <v>199</v>
      </c>
      <c r="C113" s="4">
        <v>4500000</v>
      </c>
      <c r="D113" s="4">
        <v>0</v>
      </c>
      <c r="E113" s="5"/>
      <c r="F113" s="6"/>
      <c r="G113" s="6"/>
      <c r="H113" s="7">
        <f t="shared" si="0"/>
        <v>0</v>
      </c>
      <c r="I113" s="8">
        <f t="shared" si="1"/>
        <v>0</v>
      </c>
      <c r="J113" s="94" t="s">
        <v>193</v>
      </c>
      <c r="K113" s="9"/>
    </row>
    <row r="114" spans="1:11" s="10" customFormat="1" ht="55.5" customHeight="1">
      <c r="A114" s="1">
        <v>3</v>
      </c>
      <c r="B114" s="2" t="s">
        <v>200</v>
      </c>
      <c r="C114" s="4">
        <v>4700000</v>
      </c>
      <c r="D114" s="4">
        <v>0</v>
      </c>
      <c r="E114" s="5"/>
      <c r="F114" s="6"/>
      <c r="G114" s="6"/>
      <c r="H114" s="7">
        <f t="shared" si="0"/>
        <v>0</v>
      </c>
      <c r="I114" s="8">
        <f t="shared" si="1"/>
        <v>0</v>
      </c>
      <c r="J114" s="94" t="s">
        <v>194</v>
      </c>
      <c r="K114" s="9"/>
    </row>
    <row r="115" spans="1:11" s="10" customFormat="1" ht="71.25" customHeight="1">
      <c r="A115" s="1">
        <v>4</v>
      </c>
      <c r="B115" s="2" t="s">
        <v>197</v>
      </c>
      <c r="C115" s="4">
        <v>600000</v>
      </c>
      <c r="D115" s="4">
        <v>0</v>
      </c>
      <c r="E115" s="5"/>
      <c r="F115" s="6"/>
      <c r="G115" s="6"/>
      <c r="H115" s="7">
        <f t="shared" si="0"/>
        <v>0</v>
      </c>
      <c r="I115" s="8">
        <f t="shared" si="1"/>
        <v>0</v>
      </c>
      <c r="J115" s="94" t="s">
        <v>193</v>
      </c>
      <c r="K115" s="9"/>
    </row>
    <row r="116" spans="1:11" s="10" customFormat="1" ht="85.5" customHeight="1">
      <c r="A116" s="1">
        <v>5</v>
      </c>
      <c r="B116" s="2" t="s">
        <v>202</v>
      </c>
      <c r="C116" s="4">
        <v>2500000</v>
      </c>
      <c r="D116" s="4">
        <v>0</v>
      </c>
      <c r="E116" s="5"/>
      <c r="F116" s="6"/>
      <c r="G116" s="6"/>
      <c r="H116" s="7">
        <f t="shared" si="0"/>
        <v>0</v>
      </c>
      <c r="I116" s="8">
        <f t="shared" si="1"/>
        <v>0</v>
      </c>
      <c r="J116" s="94" t="s">
        <v>194</v>
      </c>
      <c r="K116" s="9"/>
    </row>
    <row r="117" spans="1:11" s="10" customFormat="1" ht="36.75" customHeight="1">
      <c r="A117" s="102">
        <v>6</v>
      </c>
      <c r="B117" s="103" t="s">
        <v>201</v>
      </c>
      <c r="C117" s="111">
        <v>3000000</v>
      </c>
      <c r="D117" s="111">
        <v>0</v>
      </c>
      <c r="E117" s="112"/>
      <c r="F117" s="113"/>
      <c r="G117" s="113"/>
      <c r="H117" s="90">
        <f t="shared" si="0"/>
        <v>0</v>
      </c>
      <c r="I117" s="91">
        <f t="shared" si="1"/>
        <v>0</v>
      </c>
      <c r="J117" s="106" t="s">
        <v>194</v>
      </c>
      <c r="K117" s="9"/>
    </row>
    <row r="118" spans="1:11" s="10" customFormat="1" ht="39" customHeight="1">
      <c r="A118" s="107">
        <v>7</v>
      </c>
      <c r="B118" s="108" t="s">
        <v>203</v>
      </c>
      <c r="C118" s="115">
        <v>2500000</v>
      </c>
      <c r="D118" s="115">
        <v>0</v>
      </c>
      <c r="E118" s="116"/>
      <c r="F118" s="117"/>
      <c r="G118" s="117"/>
      <c r="H118" s="49">
        <f t="shared" si="0"/>
        <v>0</v>
      </c>
      <c r="I118" s="41">
        <f t="shared" si="1"/>
        <v>0</v>
      </c>
      <c r="J118" s="109" t="s">
        <v>194</v>
      </c>
      <c r="K118" s="9"/>
    </row>
    <row r="119" spans="1:11" s="10" customFormat="1" ht="96" customHeight="1">
      <c r="A119" s="1">
        <v>8</v>
      </c>
      <c r="B119" s="2" t="s">
        <v>204</v>
      </c>
      <c r="C119" s="4">
        <v>500000</v>
      </c>
      <c r="D119" s="4">
        <v>0</v>
      </c>
      <c r="E119" s="5"/>
      <c r="F119" s="6"/>
      <c r="G119" s="6"/>
      <c r="H119" s="7">
        <f t="shared" si="0"/>
        <v>0</v>
      </c>
      <c r="I119" s="8">
        <f t="shared" si="1"/>
        <v>0</v>
      </c>
      <c r="J119" s="94" t="s">
        <v>193</v>
      </c>
      <c r="K119" s="9"/>
    </row>
    <row r="120" spans="1:11" s="10" customFormat="1" ht="41.25" customHeight="1">
      <c r="A120" s="1">
        <v>9</v>
      </c>
      <c r="B120" s="2" t="s">
        <v>192</v>
      </c>
      <c r="C120" s="4">
        <v>600000</v>
      </c>
      <c r="D120" s="4">
        <v>0</v>
      </c>
      <c r="E120" s="5"/>
      <c r="F120" s="6"/>
      <c r="G120" s="6"/>
      <c r="H120" s="7">
        <f t="shared" si="0"/>
        <v>0</v>
      </c>
      <c r="I120" s="8">
        <f t="shared" si="1"/>
        <v>0</v>
      </c>
      <c r="J120" s="94" t="s">
        <v>195</v>
      </c>
      <c r="K120" s="9"/>
    </row>
    <row r="121" spans="1:11" s="10" customFormat="1" ht="59.25" customHeight="1">
      <c r="A121" s="1">
        <v>10</v>
      </c>
      <c r="B121" s="2" t="s">
        <v>209</v>
      </c>
      <c r="C121" s="4">
        <v>300000</v>
      </c>
      <c r="D121" s="4">
        <v>2500</v>
      </c>
      <c r="E121" s="5"/>
      <c r="F121" s="6"/>
      <c r="G121" s="6"/>
      <c r="H121" s="7">
        <f t="shared" si="0"/>
        <v>2500</v>
      </c>
      <c r="I121" s="8">
        <f t="shared" si="1"/>
        <v>0.008333333333333333</v>
      </c>
      <c r="J121" s="94" t="s">
        <v>193</v>
      </c>
      <c r="K121" s="9"/>
    </row>
    <row r="122" spans="1:11" s="10" customFormat="1" ht="72" customHeight="1">
      <c r="A122" s="1">
        <v>11</v>
      </c>
      <c r="B122" s="2" t="s">
        <v>208</v>
      </c>
      <c r="C122" s="4">
        <v>100000</v>
      </c>
      <c r="D122" s="4">
        <v>20000</v>
      </c>
      <c r="E122" s="5"/>
      <c r="F122" s="6"/>
      <c r="G122" s="6"/>
      <c r="H122" s="7">
        <f t="shared" si="0"/>
        <v>20000</v>
      </c>
      <c r="I122" s="8">
        <f t="shared" si="1"/>
        <v>0.2</v>
      </c>
      <c r="J122" s="94" t="s">
        <v>193</v>
      </c>
      <c r="K122" s="9"/>
    </row>
    <row r="123" spans="1:11" s="10" customFormat="1" ht="52.5" customHeight="1">
      <c r="A123" s="1">
        <v>12</v>
      </c>
      <c r="B123" s="2" t="s">
        <v>207</v>
      </c>
      <c r="C123" s="4">
        <v>55000000</v>
      </c>
      <c r="D123" s="4">
        <v>3802884</v>
      </c>
      <c r="E123" s="5"/>
      <c r="F123" s="6"/>
      <c r="G123" s="6"/>
      <c r="H123" s="7">
        <f t="shared" si="0"/>
        <v>3802884</v>
      </c>
      <c r="I123" s="8">
        <f t="shared" si="1"/>
        <v>0.06914334545454545</v>
      </c>
      <c r="J123" s="94" t="s">
        <v>196</v>
      </c>
      <c r="K123" s="9"/>
    </row>
    <row r="124" spans="1:11" s="10" customFormat="1" ht="54.75" customHeight="1">
      <c r="A124" s="1">
        <v>13</v>
      </c>
      <c r="B124" s="2" t="s">
        <v>206</v>
      </c>
      <c r="C124" s="4">
        <v>600000</v>
      </c>
      <c r="D124" s="4">
        <v>0</v>
      </c>
      <c r="E124" s="5"/>
      <c r="F124" s="6"/>
      <c r="G124" s="6"/>
      <c r="H124" s="7">
        <f t="shared" si="0"/>
        <v>0</v>
      </c>
      <c r="I124" s="8">
        <f t="shared" si="1"/>
        <v>0</v>
      </c>
      <c r="J124" s="94" t="s">
        <v>196</v>
      </c>
      <c r="K124" s="9"/>
    </row>
    <row r="125" spans="1:11" s="14" customFormat="1" ht="66.75" customHeight="1">
      <c r="A125" s="1">
        <v>14</v>
      </c>
      <c r="B125" s="2" t="s">
        <v>205</v>
      </c>
      <c r="C125" s="4">
        <v>7000000</v>
      </c>
      <c r="D125" s="4">
        <v>0</v>
      </c>
      <c r="E125" s="5"/>
      <c r="F125" s="6"/>
      <c r="G125" s="6"/>
      <c r="H125" s="11">
        <f t="shared" si="0"/>
        <v>0</v>
      </c>
      <c r="I125" s="12">
        <f t="shared" si="1"/>
        <v>0</v>
      </c>
      <c r="J125" s="99" t="s">
        <v>225</v>
      </c>
      <c r="K125" s="13"/>
    </row>
    <row r="126" spans="1:11" s="14" customFormat="1" ht="102.75" customHeight="1">
      <c r="A126" s="1">
        <v>15</v>
      </c>
      <c r="B126" s="2" t="s">
        <v>210</v>
      </c>
      <c r="C126" s="4">
        <v>200000</v>
      </c>
      <c r="D126" s="4">
        <v>0</v>
      </c>
      <c r="E126" s="5"/>
      <c r="F126" s="6"/>
      <c r="G126" s="6"/>
      <c r="H126" s="7">
        <f t="shared" si="0"/>
        <v>0</v>
      </c>
      <c r="I126" s="8">
        <f t="shared" si="1"/>
        <v>0</v>
      </c>
      <c r="J126" s="94" t="s">
        <v>226</v>
      </c>
      <c r="K126" s="13"/>
    </row>
    <row r="127" spans="1:11" s="14" customFormat="1" ht="37.5" customHeight="1">
      <c r="A127" s="1">
        <v>16</v>
      </c>
      <c r="B127" s="2" t="s">
        <v>211</v>
      </c>
      <c r="C127" s="4">
        <v>800000</v>
      </c>
      <c r="D127" s="4">
        <v>1620</v>
      </c>
      <c r="E127" s="5"/>
      <c r="F127" s="6"/>
      <c r="G127" s="6"/>
      <c r="H127" s="7">
        <f t="shared" si="0"/>
        <v>1620</v>
      </c>
      <c r="I127" s="8">
        <f t="shared" si="1"/>
        <v>0.002025</v>
      </c>
      <c r="J127" s="94" t="s">
        <v>227</v>
      </c>
      <c r="K127" s="13"/>
    </row>
    <row r="128" spans="1:11" s="14" customFormat="1" ht="39" customHeight="1">
      <c r="A128" s="1">
        <v>17</v>
      </c>
      <c r="B128" s="2" t="s">
        <v>212</v>
      </c>
      <c r="C128" s="4">
        <v>700000</v>
      </c>
      <c r="D128" s="4">
        <v>104579</v>
      </c>
      <c r="E128" s="5"/>
      <c r="F128" s="6"/>
      <c r="G128" s="6"/>
      <c r="H128" s="7">
        <f t="shared" si="0"/>
        <v>104579</v>
      </c>
      <c r="I128" s="8">
        <f t="shared" si="1"/>
        <v>0.14939857142857144</v>
      </c>
      <c r="J128" s="94" t="s">
        <v>228</v>
      </c>
      <c r="K128" s="13"/>
    </row>
    <row r="129" spans="1:11" s="14" customFormat="1" ht="177" customHeight="1">
      <c r="A129" s="1">
        <v>18</v>
      </c>
      <c r="B129" s="2" t="s">
        <v>213</v>
      </c>
      <c r="C129" s="4">
        <v>21480000</v>
      </c>
      <c r="D129" s="4">
        <v>573502</v>
      </c>
      <c r="E129" s="5"/>
      <c r="F129" s="6"/>
      <c r="G129" s="6"/>
      <c r="H129" s="7">
        <f t="shared" si="0"/>
        <v>573502</v>
      </c>
      <c r="I129" s="8">
        <f t="shared" si="1"/>
        <v>0.026699348230912478</v>
      </c>
      <c r="J129" s="94" t="s">
        <v>220</v>
      </c>
      <c r="K129" s="13"/>
    </row>
    <row r="130" spans="1:11" s="14" customFormat="1" ht="69" customHeight="1">
      <c r="A130" s="1">
        <v>19</v>
      </c>
      <c r="B130" s="2" t="s">
        <v>214</v>
      </c>
      <c r="C130" s="4">
        <v>2180000</v>
      </c>
      <c r="D130" s="4">
        <v>5948</v>
      </c>
      <c r="E130" s="5"/>
      <c r="F130" s="6"/>
      <c r="G130" s="6"/>
      <c r="H130" s="7">
        <f t="shared" si="0"/>
        <v>5948</v>
      </c>
      <c r="I130" s="8">
        <f t="shared" si="1"/>
        <v>0.002728440366972477</v>
      </c>
      <c r="J130" s="94" t="s">
        <v>220</v>
      </c>
      <c r="K130" s="13"/>
    </row>
    <row r="131" spans="1:11" s="14" customFormat="1" ht="101.25" customHeight="1">
      <c r="A131" s="1">
        <v>20</v>
      </c>
      <c r="B131" s="2" t="s">
        <v>215</v>
      </c>
      <c r="C131" s="4">
        <v>3650000</v>
      </c>
      <c r="D131" s="4">
        <v>89000</v>
      </c>
      <c r="E131" s="5"/>
      <c r="F131" s="6"/>
      <c r="G131" s="6"/>
      <c r="H131" s="7">
        <f t="shared" si="0"/>
        <v>89000</v>
      </c>
      <c r="I131" s="8">
        <f t="shared" si="1"/>
        <v>0.024383561643835615</v>
      </c>
      <c r="J131" s="94" t="s">
        <v>220</v>
      </c>
      <c r="K131" s="13"/>
    </row>
    <row r="132" spans="1:11" s="14" customFormat="1" ht="45" customHeight="1">
      <c r="A132" s="102">
        <v>21</v>
      </c>
      <c r="B132" s="103" t="s">
        <v>216</v>
      </c>
      <c r="C132" s="111">
        <v>272000</v>
      </c>
      <c r="D132" s="111">
        <v>0</v>
      </c>
      <c r="E132" s="112"/>
      <c r="F132" s="113"/>
      <c r="G132" s="113"/>
      <c r="H132" s="90">
        <f t="shared" si="0"/>
        <v>0</v>
      </c>
      <c r="I132" s="91">
        <f t="shared" si="1"/>
        <v>0</v>
      </c>
      <c r="J132" s="106" t="s">
        <v>219</v>
      </c>
      <c r="K132" s="13"/>
    </row>
    <row r="133" spans="1:11" s="14" customFormat="1" ht="117" customHeight="1">
      <c r="A133" s="107">
        <v>22</v>
      </c>
      <c r="B133" s="108" t="s">
        <v>217</v>
      </c>
      <c r="C133" s="115">
        <v>1360000</v>
      </c>
      <c r="D133" s="115">
        <v>0</v>
      </c>
      <c r="E133" s="116"/>
      <c r="F133" s="117"/>
      <c r="G133" s="117"/>
      <c r="H133" s="49">
        <f t="shared" si="0"/>
        <v>0</v>
      </c>
      <c r="I133" s="41">
        <f t="shared" si="1"/>
        <v>0</v>
      </c>
      <c r="J133" s="109" t="s">
        <v>222</v>
      </c>
      <c r="K133" s="13"/>
    </row>
    <row r="134" spans="1:11" s="14" customFormat="1" ht="102" customHeight="1">
      <c r="A134" s="1">
        <v>23</v>
      </c>
      <c r="B134" s="2" t="s">
        <v>338</v>
      </c>
      <c r="C134" s="4">
        <v>3610000</v>
      </c>
      <c r="D134" s="4">
        <v>0</v>
      </c>
      <c r="E134" s="5"/>
      <c r="F134" s="6"/>
      <c r="G134" s="6"/>
      <c r="H134" s="7">
        <f t="shared" si="0"/>
        <v>0</v>
      </c>
      <c r="I134" s="8">
        <f t="shared" si="1"/>
        <v>0</v>
      </c>
      <c r="J134" s="94" t="s">
        <v>220</v>
      </c>
      <c r="K134" s="13"/>
    </row>
    <row r="135" spans="1:11" s="14" customFormat="1" ht="69" customHeight="1">
      <c r="A135" s="1">
        <v>24</v>
      </c>
      <c r="B135" s="2" t="s">
        <v>218</v>
      </c>
      <c r="C135" s="4">
        <v>25260000</v>
      </c>
      <c r="D135" s="4">
        <v>942094</v>
      </c>
      <c r="E135" s="5"/>
      <c r="F135" s="6"/>
      <c r="G135" s="6"/>
      <c r="H135" s="7">
        <f t="shared" si="0"/>
        <v>942094</v>
      </c>
      <c r="I135" s="8">
        <f t="shared" si="1"/>
        <v>0.03729588281868567</v>
      </c>
      <c r="J135" s="94" t="s">
        <v>221</v>
      </c>
      <c r="K135" s="13"/>
    </row>
    <row r="136" spans="1:11" s="14" customFormat="1" ht="45.75" customHeight="1">
      <c r="A136" s="1">
        <v>25</v>
      </c>
      <c r="B136" s="2" t="s">
        <v>229</v>
      </c>
      <c r="C136" s="4">
        <v>100000</v>
      </c>
      <c r="D136" s="4">
        <v>0</v>
      </c>
      <c r="E136" s="5"/>
      <c r="F136" s="6"/>
      <c r="G136" s="6"/>
      <c r="H136" s="7">
        <f t="shared" si="0"/>
        <v>0</v>
      </c>
      <c r="I136" s="8">
        <f t="shared" si="1"/>
        <v>0</v>
      </c>
      <c r="J136" s="94" t="s">
        <v>232</v>
      </c>
      <c r="K136" s="13"/>
    </row>
    <row r="137" spans="1:11" s="10" customFormat="1" ht="45.75" customHeight="1">
      <c r="A137" s="1">
        <v>26</v>
      </c>
      <c r="B137" s="2" t="s">
        <v>230</v>
      </c>
      <c r="C137" s="4">
        <v>1300000</v>
      </c>
      <c r="D137" s="4">
        <v>0</v>
      </c>
      <c r="E137" s="5"/>
      <c r="F137" s="6"/>
      <c r="G137" s="6"/>
      <c r="H137" s="7">
        <f t="shared" si="0"/>
        <v>0</v>
      </c>
      <c r="I137" s="8">
        <f t="shared" si="1"/>
        <v>0</v>
      </c>
      <c r="J137" s="94" t="s">
        <v>232</v>
      </c>
      <c r="K137" s="9"/>
    </row>
    <row r="138" spans="1:11" s="10" customFormat="1" ht="51" customHeight="1">
      <c r="A138" s="1">
        <v>27</v>
      </c>
      <c r="B138" s="2" t="s">
        <v>231</v>
      </c>
      <c r="C138" s="4">
        <v>1425000</v>
      </c>
      <c r="D138" s="4">
        <v>143000</v>
      </c>
      <c r="E138" s="5"/>
      <c r="F138" s="6"/>
      <c r="G138" s="6"/>
      <c r="H138" s="7">
        <f t="shared" si="0"/>
        <v>143000</v>
      </c>
      <c r="I138" s="8">
        <f t="shared" si="1"/>
        <v>0.10035087719298245</v>
      </c>
      <c r="J138" s="94" t="s">
        <v>233</v>
      </c>
      <c r="K138" s="9"/>
    </row>
    <row r="139" spans="1:11" s="10" customFormat="1" ht="135" customHeight="1">
      <c r="A139" s="1">
        <v>28</v>
      </c>
      <c r="B139" s="2" t="s">
        <v>234</v>
      </c>
      <c r="C139" s="4">
        <v>75490000</v>
      </c>
      <c r="D139" s="4">
        <v>2953456</v>
      </c>
      <c r="E139" s="5"/>
      <c r="F139" s="6"/>
      <c r="G139" s="6"/>
      <c r="H139" s="7">
        <f t="shared" si="0"/>
        <v>2953456</v>
      </c>
      <c r="I139" s="8">
        <f t="shared" si="1"/>
        <v>0.039123804477414224</v>
      </c>
      <c r="J139" s="94" t="s">
        <v>241</v>
      </c>
      <c r="K139" s="9"/>
    </row>
    <row r="140" spans="1:11" s="10" customFormat="1" ht="129" customHeight="1">
      <c r="A140" s="1">
        <v>29</v>
      </c>
      <c r="B140" s="2" t="s">
        <v>235</v>
      </c>
      <c r="C140" s="4">
        <v>6292000</v>
      </c>
      <c r="D140" s="4">
        <v>599137</v>
      </c>
      <c r="E140" s="5"/>
      <c r="F140" s="6"/>
      <c r="G140" s="6"/>
      <c r="H140" s="7">
        <f t="shared" si="0"/>
        <v>599137</v>
      </c>
      <c r="I140" s="8">
        <f t="shared" si="1"/>
        <v>0.09522202797202797</v>
      </c>
      <c r="J140" s="94" t="s">
        <v>241</v>
      </c>
      <c r="K140" s="9"/>
    </row>
    <row r="141" spans="1:11" s="10" customFormat="1" ht="57.75" customHeight="1">
      <c r="A141" s="1">
        <v>30</v>
      </c>
      <c r="B141" s="2" t="s">
        <v>236</v>
      </c>
      <c r="C141" s="4">
        <v>11571000</v>
      </c>
      <c r="D141" s="4">
        <v>894577</v>
      </c>
      <c r="E141" s="5"/>
      <c r="F141" s="6"/>
      <c r="G141" s="6"/>
      <c r="H141" s="7">
        <f t="shared" si="0"/>
        <v>894577</v>
      </c>
      <c r="I141" s="8">
        <f t="shared" si="1"/>
        <v>0.077311986863711</v>
      </c>
      <c r="J141" s="94" t="s">
        <v>242</v>
      </c>
      <c r="K141" s="9"/>
    </row>
    <row r="142" spans="1:11" s="10" customFormat="1" ht="113.25" customHeight="1">
      <c r="A142" s="1">
        <v>31</v>
      </c>
      <c r="B142" s="2" t="s">
        <v>237</v>
      </c>
      <c r="C142" s="4">
        <v>5900000</v>
      </c>
      <c r="D142" s="4">
        <v>25936</v>
      </c>
      <c r="E142" s="5"/>
      <c r="F142" s="6"/>
      <c r="G142" s="6"/>
      <c r="H142" s="7">
        <f t="shared" si="0"/>
        <v>25936</v>
      </c>
      <c r="I142" s="8">
        <f t="shared" si="1"/>
        <v>0.00439593220338983</v>
      </c>
      <c r="J142" s="94" t="s">
        <v>239</v>
      </c>
      <c r="K142" s="9"/>
    </row>
    <row r="143" spans="1:11" s="10" customFormat="1" ht="99" customHeight="1">
      <c r="A143" s="1">
        <v>32</v>
      </c>
      <c r="B143" s="2" t="s">
        <v>238</v>
      </c>
      <c r="C143" s="4">
        <v>4498000</v>
      </c>
      <c r="D143" s="4">
        <v>354573</v>
      </c>
      <c r="E143" s="5"/>
      <c r="F143" s="6"/>
      <c r="G143" s="6"/>
      <c r="H143" s="7">
        <f t="shared" si="0"/>
        <v>354573</v>
      </c>
      <c r="I143" s="8">
        <f t="shared" si="1"/>
        <v>0.07882903512672298</v>
      </c>
      <c r="J143" s="94" t="s">
        <v>240</v>
      </c>
      <c r="K143" s="9"/>
    </row>
    <row r="144" spans="1:11" s="10" customFormat="1" ht="69" customHeight="1">
      <c r="A144" s="102">
        <v>33</v>
      </c>
      <c r="B144" s="103" t="s">
        <v>243</v>
      </c>
      <c r="C144" s="111">
        <v>504000</v>
      </c>
      <c r="D144" s="111">
        <v>502000</v>
      </c>
      <c r="E144" s="112"/>
      <c r="F144" s="113"/>
      <c r="G144" s="113"/>
      <c r="H144" s="90">
        <f t="shared" si="0"/>
        <v>502000</v>
      </c>
      <c r="I144" s="91">
        <f t="shared" si="1"/>
        <v>0.996031746031746</v>
      </c>
      <c r="J144" s="106"/>
      <c r="K144" s="9"/>
    </row>
    <row r="145" spans="1:11" s="10" customFormat="1" ht="72.75" customHeight="1">
      <c r="A145" s="107">
        <v>34</v>
      </c>
      <c r="B145" s="108" t="s">
        <v>244</v>
      </c>
      <c r="C145" s="115">
        <v>1051000</v>
      </c>
      <c r="D145" s="115">
        <v>0</v>
      </c>
      <c r="E145" s="116"/>
      <c r="F145" s="117"/>
      <c r="G145" s="117"/>
      <c r="H145" s="49">
        <f t="shared" si="0"/>
        <v>0</v>
      </c>
      <c r="I145" s="41">
        <f t="shared" si="1"/>
        <v>0</v>
      </c>
      <c r="J145" s="109" t="s">
        <v>252</v>
      </c>
      <c r="K145" s="9"/>
    </row>
    <row r="146" spans="1:11" s="10" customFormat="1" ht="54" customHeight="1">
      <c r="A146" s="1">
        <v>35</v>
      </c>
      <c r="B146" s="2" t="s">
        <v>245</v>
      </c>
      <c r="C146" s="4">
        <v>400000</v>
      </c>
      <c r="D146" s="4">
        <v>0</v>
      </c>
      <c r="E146" s="5"/>
      <c r="F146" s="6"/>
      <c r="G146" s="6"/>
      <c r="H146" s="7">
        <f t="shared" si="0"/>
        <v>0</v>
      </c>
      <c r="I146" s="8">
        <f t="shared" si="1"/>
        <v>0</v>
      </c>
      <c r="J146" s="94" t="s">
        <v>253</v>
      </c>
      <c r="K146" s="9"/>
    </row>
    <row r="147" spans="1:11" s="10" customFormat="1" ht="100.5" customHeight="1">
      <c r="A147" s="1">
        <v>36</v>
      </c>
      <c r="B147" s="2" t="s">
        <v>246</v>
      </c>
      <c r="C147" s="4">
        <v>744000</v>
      </c>
      <c r="D147" s="4">
        <v>0</v>
      </c>
      <c r="E147" s="5"/>
      <c r="F147" s="6"/>
      <c r="G147" s="6"/>
      <c r="H147" s="7">
        <f t="shared" si="0"/>
        <v>0</v>
      </c>
      <c r="I147" s="8">
        <f t="shared" si="1"/>
        <v>0</v>
      </c>
      <c r="J147" s="94" t="s">
        <v>254</v>
      </c>
      <c r="K147" s="9"/>
    </row>
    <row r="148" spans="1:11" s="10" customFormat="1" ht="72" customHeight="1">
      <c r="A148" s="1">
        <v>37</v>
      </c>
      <c r="B148" s="2" t="s">
        <v>247</v>
      </c>
      <c r="C148" s="4">
        <v>301000</v>
      </c>
      <c r="D148" s="4">
        <v>0</v>
      </c>
      <c r="E148" s="5"/>
      <c r="F148" s="6"/>
      <c r="G148" s="6"/>
      <c r="H148" s="7">
        <f t="shared" si="0"/>
        <v>0</v>
      </c>
      <c r="I148" s="8">
        <f t="shared" si="1"/>
        <v>0</v>
      </c>
      <c r="J148" s="94" t="s">
        <v>255</v>
      </c>
      <c r="K148" s="9"/>
    </row>
    <row r="149" spans="1:11" s="10" customFormat="1" ht="72.75" customHeight="1">
      <c r="A149" s="1">
        <v>38</v>
      </c>
      <c r="B149" s="2" t="s">
        <v>249</v>
      </c>
      <c r="C149" s="4">
        <v>1392000</v>
      </c>
      <c r="D149" s="4">
        <v>0</v>
      </c>
      <c r="E149" s="5"/>
      <c r="F149" s="6"/>
      <c r="G149" s="6"/>
      <c r="H149" s="7">
        <f t="shared" si="0"/>
        <v>0</v>
      </c>
      <c r="I149" s="8">
        <f t="shared" si="1"/>
        <v>0</v>
      </c>
      <c r="J149" s="94" t="s">
        <v>256</v>
      </c>
      <c r="K149" s="9"/>
    </row>
    <row r="150" spans="1:11" s="10" customFormat="1" ht="72.75" customHeight="1">
      <c r="A150" s="1">
        <v>39</v>
      </c>
      <c r="B150" s="2" t="s">
        <v>248</v>
      </c>
      <c r="C150" s="4">
        <v>448000</v>
      </c>
      <c r="D150" s="4">
        <v>0</v>
      </c>
      <c r="E150" s="4"/>
      <c r="F150" s="4"/>
      <c r="G150" s="4"/>
      <c r="H150" s="7">
        <f t="shared" si="0"/>
        <v>0</v>
      </c>
      <c r="I150" s="8">
        <f t="shared" si="1"/>
        <v>0</v>
      </c>
      <c r="J150" s="94" t="s">
        <v>257</v>
      </c>
      <c r="K150" s="9"/>
    </row>
    <row r="151" spans="1:11" s="10" customFormat="1" ht="120.75" customHeight="1">
      <c r="A151" s="1">
        <v>40</v>
      </c>
      <c r="B151" s="2" t="s">
        <v>250</v>
      </c>
      <c r="C151" s="4">
        <v>767000</v>
      </c>
      <c r="D151" s="4">
        <v>175900</v>
      </c>
      <c r="E151" s="4"/>
      <c r="F151" s="4"/>
      <c r="G151" s="4"/>
      <c r="H151" s="7">
        <f t="shared" si="0"/>
        <v>175900</v>
      </c>
      <c r="I151" s="8">
        <f t="shared" si="1"/>
        <v>0.22933507170795306</v>
      </c>
      <c r="J151" s="94" t="s">
        <v>258</v>
      </c>
      <c r="K151" s="9"/>
    </row>
    <row r="152" spans="1:11" s="10" customFormat="1" ht="86.25" customHeight="1">
      <c r="A152" s="1">
        <v>41</v>
      </c>
      <c r="B152" s="2" t="s">
        <v>251</v>
      </c>
      <c r="C152" s="4">
        <v>275000</v>
      </c>
      <c r="D152" s="4">
        <v>0</v>
      </c>
      <c r="E152" s="5"/>
      <c r="F152" s="6"/>
      <c r="G152" s="6"/>
      <c r="H152" s="7">
        <f t="shared" si="0"/>
        <v>0</v>
      </c>
      <c r="I152" s="8">
        <f t="shared" si="1"/>
        <v>0</v>
      </c>
      <c r="J152" s="94" t="s">
        <v>259</v>
      </c>
      <c r="K152" s="9"/>
    </row>
    <row r="153" spans="1:11" s="10" customFormat="1" ht="39.75" customHeight="1">
      <c r="A153" s="1">
        <v>42</v>
      </c>
      <c r="B153" s="2" t="s">
        <v>260</v>
      </c>
      <c r="C153" s="4">
        <v>11556000</v>
      </c>
      <c r="D153" s="4">
        <v>3129255</v>
      </c>
      <c r="E153" s="5"/>
      <c r="F153" s="6"/>
      <c r="G153" s="6"/>
      <c r="H153" s="7">
        <f t="shared" si="0"/>
        <v>3129255</v>
      </c>
      <c r="I153" s="8">
        <f t="shared" si="1"/>
        <v>0.2707904984423676</v>
      </c>
      <c r="J153" s="94" t="s">
        <v>267</v>
      </c>
      <c r="K153" s="9"/>
    </row>
    <row r="154" spans="1:11" s="10" customFormat="1" ht="41.25" customHeight="1">
      <c r="A154" s="1">
        <v>43</v>
      </c>
      <c r="B154" s="2" t="s">
        <v>261</v>
      </c>
      <c r="C154" s="4">
        <v>258000</v>
      </c>
      <c r="D154" s="4">
        <v>10000</v>
      </c>
      <c r="E154" s="5"/>
      <c r="F154" s="6"/>
      <c r="G154" s="6"/>
      <c r="H154" s="7">
        <f t="shared" si="0"/>
        <v>10000</v>
      </c>
      <c r="I154" s="8">
        <f t="shared" si="1"/>
        <v>0.03875968992248062</v>
      </c>
      <c r="J154" s="94" t="s">
        <v>268</v>
      </c>
      <c r="K154" s="9"/>
    </row>
    <row r="155" spans="1:11" s="10" customFormat="1" ht="39" customHeight="1">
      <c r="A155" s="1">
        <v>44</v>
      </c>
      <c r="B155" s="2" t="s">
        <v>262</v>
      </c>
      <c r="C155" s="4">
        <v>70000</v>
      </c>
      <c r="D155" s="4">
        <v>0</v>
      </c>
      <c r="E155" s="5"/>
      <c r="F155" s="6"/>
      <c r="G155" s="6"/>
      <c r="H155" s="7">
        <f t="shared" si="0"/>
        <v>0</v>
      </c>
      <c r="I155" s="8">
        <f t="shared" si="1"/>
        <v>0</v>
      </c>
      <c r="J155" s="94" t="s">
        <v>268</v>
      </c>
      <c r="K155" s="9"/>
    </row>
    <row r="156" spans="1:11" s="10" customFormat="1" ht="48" customHeight="1">
      <c r="A156" s="1">
        <v>45</v>
      </c>
      <c r="B156" s="2" t="s">
        <v>263</v>
      </c>
      <c r="C156" s="4">
        <v>19000</v>
      </c>
      <c r="D156" s="4">
        <v>0</v>
      </c>
      <c r="E156" s="5"/>
      <c r="F156" s="6"/>
      <c r="G156" s="6"/>
      <c r="H156" s="7">
        <f t="shared" si="0"/>
        <v>0</v>
      </c>
      <c r="I156" s="8">
        <f t="shared" si="1"/>
        <v>0</v>
      </c>
      <c r="J156" s="94" t="s">
        <v>269</v>
      </c>
      <c r="K156" s="9"/>
    </row>
    <row r="157" spans="1:11" s="10" customFormat="1" ht="57.75" customHeight="1">
      <c r="A157" s="1">
        <v>46</v>
      </c>
      <c r="B157" s="2" t="s">
        <v>264</v>
      </c>
      <c r="C157" s="4">
        <v>768000</v>
      </c>
      <c r="D157" s="4">
        <v>218798</v>
      </c>
      <c r="E157" s="5"/>
      <c r="F157" s="6"/>
      <c r="G157" s="6"/>
      <c r="H157" s="7">
        <f t="shared" si="0"/>
        <v>218798</v>
      </c>
      <c r="I157" s="8">
        <f t="shared" si="1"/>
        <v>0.28489322916666665</v>
      </c>
      <c r="J157" s="94" t="s">
        <v>267</v>
      </c>
      <c r="K157" s="9"/>
    </row>
    <row r="158" spans="1:11" s="10" customFormat="1" ht="45" customHeight="1">
      <c r="A158" s="1">
        <v>47</v>
      </c>
      <c r="B158" s="2" t="s">
        <v>265</v>
      </c>
      <c r="C158" s="4">
        <v>60000</v>
      </c>
      <c r="D158" s="4">
        <v>2500</v>
      </c>
      <c r="E158" s="5"/>
      <c r="F158" s="6"/>
      <c r="G158" s="6"/>
      <c r="H158" s="7">
        <f t="shared" si="0"/>
        <v>2500</v>
      </c>
      <c r="I158" s="8">
        <f t="shared" si="1"/>
        <v>0.041666666666666664</v>
      </c>
      <c r="J158" s="94" t="s">
        <v>270</v>
      </c>
      <c r="K158" s="9"/>
    </row>
    <row r="159" spans="1:11" s="10" customFormat="1" ht="54" customHeight="1">
      <c r="A159" s="1">
        <v>48</v>
      </c>
      <c r="B159" s="2" t="s">
        <v>266</v>
      </c>
      <c r="C159" s="4">
        <v>631000</v>
      </c>
      <c r="D159" s="4">
        <v>57131</v>
      </c>
      <c r="E159" s="5"/>
      <c r="F159" s="6"/>
      <c r="G159" s="6"/>
      <c r="H159" s="7">
        <f t="shared" si="0"/>
        <v>57131</v>
      </c>
      <c r="I159" s="8">
        <f t="shared" si="1"/>
        <v>0.090540412044374</v>
      </c>
      <c r="J159" s="94" t="s">
        <v>285</v>
      </c>
      <c r="K159" s="9"/>
    </row>
    <row r="160" spans="1:11" s="58" customFormat="1" ht="27" customHeight="1">
      <c r="A160" s="145" t="s">
        <v>3</v>
      </c>
      <c r="B160" s="146"/>
      <c r="C160" s="56">
        <f>SUM(C112:C159)</f>
        <v>267847000</v>
      </c>
      <c r="D160" s="56">
        <f>SUM(D112:D159)</f>
        <v>14608390</v>
      </c>
      <c r="E160" s="56"/>
      <c r="F160" s="56"/>
      <c r="G160" s="56"/>
      <c r="H160" s="56">
        <f>SUM(H112:H159)</f>
        <v>14608390</v>
      </c>
      <c r="I160" s="75">
        <f t="shared" si="1"/>
        <v>0.05454005458340022</v>
      </c>
      <c r="J160" s="100"/>
      <c r="K160" s="57"/>
    </row>
    <row r="161" spans="1:11" s="14" customFormat="1" ht="29.25" customHeight="1">
      <c r="A161" s="124" t="s">
        <v>44</v>
      </c>
      <c r="B161" s="125"/>
      <c r="C161" s="46"/>
      <c r="D161" s="45"/>
      <c r="E161" s="45"/>
      <c r="F161" s="46"/>
      <c r="G161" s="47"/>
      <c r="H161" s="32"/>
      <c r="I161" s="35"/>
      <c r="J161" s="93"/>
      <c r="K161" s="13"/>
    </row>
    <row r="162" spans="1:11" s="10" customFormat="1" ht="60" customHeight="1">
      <c r="A162" s="1">
        <v>1</v>
      </c>
      <c r="B162" s="48" t="s">
        <v>271</v>
      </c>
      <c r="C162" s="5">
        <v>100000</v>
      </c>
      <c r="D162" s="4">
        <v>9600</v>
      </c>
      <c r="E162" s="4"/>
      <c r="F162" s="5"/>
      <c r="G162" s="6"/>
      <c r="H162" s="49">
        <f t="shared" si="0"/>
        <v>9600</v>
      </c>
      <c r="I162" s="41">
        <f t="shared" si="1"/>
        <v>0.096</v>
      </c>
      <c r="J162" s="94" t="s">
        <v>285</v>
      </c>
      <c r="K162" s="9"/>
    </row>
    <row r="163" spans="1:11" s="10" customFormat="1" ht="78" customHeight="1">
      <c r="A163" s="1">
        <v>2</v>
      </c>
      <c r="B163" s="48" t="s">
        <v>297</v>
      </c>
      <c r="C163" s="5">
        <v>500000</v>
      </c>
      <c r="D163" s="4">
        <v>0</v>
      </c>
      <c r="E163" s="4"/>
      <c r="F163" s="5"/>
      <c r="G163" s="6"/>
      <c r="H163" s="7">
        <f t="shared" si="0"/>
        <v>0</v>
      </c>
      <c r="I163" s="8">
        <f t="shared" si="1"/>
        <v>0</v>
      </c>
      <c r="J163" s="94" t="s">
        <v>286</v>
      </c>
      <c r="K163" s="9"/>
    </row>
    <row r="164" spans="1:11" s="10" customFormat="1" ht="69" customHeight="1">
      <c r="A164" s="1">
        <v>3</v>
      </c>
      <c r="B164" s="48" t="s">
        <v>296</v>
      </c>
      <c r="C164" s="5">
        <v>6400000</v>
      </c>
      <c r="D164" s="4">
        <v>327760</v>
      </c>
      <c r="E164" s="4"/>
      <c r="F164" s="5"/>
      <c r="G164" s="6"/>
      <c r="H164" s="7">
        <f t="shared" si="0"/>
        <v>327760</v>
      </c>
      <c r="I164" s="8">
        <f t="shared" si="1"/>
        <v>0.0512125</v>
      </c>
      <c r="J164" s="94" t="s">
        <v>298</v>
      </c>
      <c r="K164" s="9"/>
    </row>
    <row r="165" spans="1:11" s="10" customFormat="1" ht="57" customHeight="1">
      <c r="A165" s="1">
        <v>4</v>
      </c>
      <c r="B165" s="48" t="s">
        <v>294</v>
      </c>
      <c r="C165" s="5">
        <v>2500000</v>
      </c>
      <c r="D165" s="4">
        <v>96643</v>
      </c>
      <c r="E165" s="4"/>
      <c r="F165" s="5"/>
      <c r="G165" s="6"/>
      <c r="H165" s="7">
        <f t="shared" si="0"/>
        <v>96643</v>
      </c>
      <c r="I165" s="8">
        <f t="shared" si="1"/>
        <v>0.0386572</v>
      </c>
      <c r="J165" s="94" t="s">
        <v>194</v>
      </c>
      <c r="K165" s="9"/>
    </row>
    <row r="166" spans="1:11" s="10" customFormat="1" ht="57.75" customHeight="1">
      <c r="A166" s="1">
        <v>5</v>
      </c>
      <c r="B166" s="48" t="s">
        <v>295</v>
      </c>
      <c r="C166" s="5">
        <v>1500000</v>
      </c>
      <c r="D166" s="4">
        <v>0</v>
      </c>
      <c r="E166" s="4"/>
      <c r="F166" s="5"/>
      <c r="G166" s="6"/>
      <c r="H166" s="7">
        <f t="shared" si="0"/>
        <v>0</v>
      </c>
      <c r="I166" s="8">
        <f t="shared" si="1"/>
        <v>0</v>
      </c>
      <c r="J166" s="94" t="s">
        <v>299</v>
      </c>
      <c r="K166" s="9"/>
    </row>
    <row r="167" spans="1:11" s="10" customFormat="1" ht="42" customHeight="1">
      <c r="A167" s="1">
        <v>6</v>
      </c>
      <c r="B167" s="48" t="s">
        <v>306</v>
      </c>
      <c r="C167" s="5">
        <v>3200000</v>
      </c>
      <c r="D167" s="4">
        <v>0</v>
      </c>
      <c r="E167" s="4"/>
      <c r="F167" s="5"/>
      <c r="G167" s="6"/>
      <c r="H167" s="7">
        <f t="shared" si="0"/>
        <v>0</v>
      </c>
      <c r="I167" s="8">
        <f t="shared" si="1"/>
        <v>0</v>
      </c>
      <c r="J167" s="94" t="s">
        <v>194</v>
      </c>
      <c r="K167" s="9"/>
    </row>
    <row r="168" spans="1:11" s="10" customFormat="1" ht="42.75" customHeight="1">
      <c r="A168" s="1">
        <v>7</v>
      </c>
      <c r="B168" s="48" t="s">
        <v>293</v>
      </c>
      <c r="C168" s="5">
        <v>4600000</v>
      </c>
      <c r="D168" s="4">
        <v>0</v>
      </c>
      <c r="E168" s="4"/>
      <c r="F168" s="5"/>
      <c r="G168" s="6"/>
      <c r="H168" s="7">
        <f t="shared" si="0"/>
        <v>0</v>
      </c>
      <c r="I168" s="8">
        <f t="shared" si="1"/>
        <v>0</v>
      </c>
      <c r="J168" s="94" t="s">
        <v>194</v>
      </c>
      <c r="K168" s="9"/>
    </row>
    <row r="169" spans="1:11" s="10" customFormat="1" ht="60" customHeight="1">
      <c r="A169" s="1">
        <v>8</v>
      </c>
      <c r="B169" s="48" t="s">
        <v>292</v>
      </c>
      <c r="C169" s="5">
        <v>150000</v>
      </c>
      <c r="D169" s="4">
        <v>0</v>
      </c>
      <c r="E169" s="4"/>
      <c r="F169" s="5"/>
      <c r="G169" s="6"/>
      <c r="H169" s="7">
        <f t="shared" si="0"/>
        <v>0</v>
      </c>
      <c r="I169" s="8">
        <f t="shared" si="1"/>
        <v>0</v>
      </c>
      <c r="J169" s="94" t="s">
        <v>300</v>
      </c>
      <c r="K169" s="9"/>
    </row>
    <row r="170" spans="1:11" s="10" customFormat="1" ht="84" customHeight="1">
      <c r="A170" s="1">
        <v>9</v>
      </c>
      <c r="B170" s="48" t="s">
        <v>291</v>
      </c>
      <c r="C170" s="5">
        <v>100000</v>
      </c>
      <c r="D170" s="4">
        <v>2500</v>
      </c>
      <c r="E170" s="4"/>
      <c r="F170" s="5"/>
      <c r="G170" s="6"/>
      <c r="H170" s="7">
        <f t="shared" si="0"/>
        <v>2500</v>
      </c>
      <c r="I170" s="8">
        <f t="shared" si="1"/>
        <v>0.025</v>
      </c>
      <c r="J170" s="94" t="s">
        <v>301</v>
      </c>
      <c r="K170" s="9"/>
    </row>
    <row r="171" spans="1:11" s="10" customFormat="1" ht="87.75" customHeight="1">
      <c r="A171" s="1">
        <v>10</v>
      </c>
      <c r="B171" s="48" t="s">
        <v>290</v>
      </c>
      <c r="C171" s="5">
        <v>400000</v>
      </c>
      <c r="D171" s="4">
        <v>0</v>
      </c>
      <c r="E171" s="4"/>
      <c r="F171" s="5"/>
      <c r="G171" s="6"/>
      <c r="H171" s="7">
        <f t="shared" si="0"/>
        <v>0</v>
      </c>
      <c r="I171" s="8">
        <f t="shared" si="1"/>
        <v>0</v>
      </c>
      <c r="J171" s="94" t="s">
        <v>302</v>
      </c>
      <c r="K171" s="9"/>
    </row>
    <row r="172" spans="1:11" s="10" customFormat="1" ht="74.25" customHeight="1">
      <c r="A172" s="1">
        <v>11</v>
      </c>
      <c r="B172" s="48" t="s">
        <v>289</v>
      </c>
      <c r="C172" s="5">
        <v>300000</v>
      </c>
      <c r="D172" s="4">
        <v>0</v>
      </c>
      <c r="E172" s="4"/>
      <c r="F172" s="5"/>
      <c r="G172" s="6"/>
      <c r="H172" s="7">
        <f t="shared" si="0"/>
        <v>0</v>
      </c>
      <c r="I172" s="8">
        <f t="shared" si="1"/>
        <v>0</v>
      </c>
      <c r="J172" s="94" t="s">
        <v>283</v>
      </c>
      <c r="K172" s="9"/>
    </row>
    <row r="173" spans="1:11" s="10" customFormat="1" ht="41.25" customHeight="1">
      <c r="A173" s="1">
        <v>12</v>
      </c>
      <c r="B173" s="48" t="s">
        <v>272</v>
      </c>
      <c r="C173" s="5">
        <v>13530000</v>
      </c>
      <c r="D173" s="4">
        <v>0</v>
      </c>
      <c r="E173" s="4"/>
      <c r="F173" s="5"/>
      <c r="G173" s="6"/>
      <c r="H173" s="7">
        <f t="shared" si="0"/>
        <v>0</v>
      </c>
      <c r="I173" s="8">
        <f t="shared" si="1"/>
        <v>0</v>
      </c>
      <c r="J173" s="94" t="s">
        <v>284</v>
      </c>
      <c r="K173" s="9"/>
    </row>
    <row r="174" spans="1:11" s="10" customFormat="1" ht="40.5" customHeight="1">
      <c r="A174" s="1">
        <v>13</v>
      </c>
      <c r="B174" s="48" t="s">
        <v>273</v>
      </c>
      <c r="C174" s="5">
        <v>3330000</v>
      </c>
      <c r="D174" s="4">
        <v>1077100</v>
      </c>
      <c r="E174" s="4"/>
      <c r="F174" s="5"/>
      <c r="G174" s="6"/>
      <c r="H174" s="7">
        <f t="shared" si="0"/>
        <v>1077100</v>
      </c>
      <c r="I174" s="8">
        <f t="shared" si="1"/>
        <v>0.32345345345345344</v>
      </c>
      <c r="J174" s="94"/>
      <c r="K174" s="9"/>
    </row>
    <row r="175" spans="1:11" s="10" customFormat="1" ht="56.25" customHeight="1">
      <c r="A175" s="1">
        <v>14</v>
      </c>
      <c r="B175" s="48" t="s">
        <v>274</v>
      </c>
      <c r="C175" s="5">
        <v>150000</v>
      </c>
      <c r="D175" s="4">
        <v>0</v>
      </c>
      <c r="E175" s="4"/>
      <c r="F175" s="5"/>
      <c r="G175" s="6"/>
      <c r="H175" s="7">
        <f t="shared" si="0"/>
        <v>0</v>
      </c>
      <c r="I175" s="8">
        <f t="shared" si="1"/>
        <v>0</v>
      </c>
      <c r="J175" s="94" t="s">
        <v>285</v>
      </c>
      <c r="K175" s="9"/>
    </row>
    <row r="176" spans="1:11" s="10" customFormat="1" ht="55.5" customHeight="1">
      <c r="A176" s="1">
        <v>15</v>
      </c>
      <c r="B176" s="48" t="s">
        <v>275</v>
      </c>
      <c r="C176" s="5">
        <v>150000</v>
      </c>
      <c r="D176" s="4">
        <v>0</v>
      </c>
      <c r="E176" s="4"/>
      <c r="F176" s="5"/>
      <c r="G176" s="6"/>
      <c r="H176" s="7">
        <f t="shared" si="0"/>
        <v>0</v>
      </c>
      <c r="I176" s="8">
        <f t="shared" si="1"/>
        <v>0</v>
      </c>
      <c r="J176" s="94" t="s">
        <v>303</v>
      </c>
      <c r="K176" s="9"/>
    </row>
    <row r="177" spans="1:11" s="10" customFormat="1" ht="53.25" customHeight="1">
      <c r="A177" s="1">
        <v>16</v>
      </c>
      <c r="B177" s="48" t="s">
        <v>276</v>
      </c>
      <c r="C177" s="5">
        <v>15374000</v>
      </c>
      <c r="D177" s="4">
        <v>0</v>
      </c>
      <c r="E177" s="4"/>
      <c r="F177" s="5"/>
      <c r="G177" s="6"/>
      <c r="H177" s="7">
        <f t="shared" si="0"/>
        <v>0</v>
      </c>
      <c r="I177" s="8">
        <f t="shared" si="1"/>
        <v>0</v>
      </c>
      <c r="J177" s="94" t="s">
        <v>305</v>
      </c>
      <c r="K177" s="9"/>
    </row>
    <row r="178" spans="1:11" s="10" customFormat="1" ht="60" customHeight="1">
      <c r="A178" s="1">
        <v>17</v>
      </c>
      <c r="B178" s="48" t="s">
        <v>277</v>
      </c>
      <c r="C178" s="5">
        <v>3300000</v>
      </c>
      <c r="D178" s="4">
        <v>1593425</v>
      </c>
      <c r="E178" s="4"/>
      <c r="F178" s="5"/>
      <c r="G178" s="6"/>
      <c r="H178" s="7">
        <f t="shared" si="0"/>
        <v>1593425</v>
      </c>
      <c r="I178" s="8">
        <f t="shared" si="1"/>
        <v>0.4828560606060606</v>
      </c>
      <c r="J178" s="94"/>
      <c r="K178" s="9"/>
    </row>
    <row r="179" spans="1:11" s="10" customFormat="1" ht="38.25" customHeight="1">
      <c r="A179" s="102">
        <v>18</v>
      </c>
      <c r="B179" s="110" t="s">
        <v>278</v>
      </c>
      <c r="C179" s="112">
        <v>17750000</v>
      </c>
      <c r="D179" s="111">
        <v>9884031</v>
      </c>
      <c r="E179" s="111"/>
      <c r="F179" s="112"/>
      <c r="G179" s="113"/>
      <c r="H179" s="90">
        <f t="shared" si="0"/>
        <v>9884031</v>
      </c>
      <c r="I179" s="91">
        <f t="shared" si="1"/>
        <v>0.5568468169014085</v>
      </c>
      <c r="J179" s="106"/>
      <c r="K179" s="9"/>
    </row>
    <row r="180" spans="1:11" s="10" customFormat="1" ht="39" customHeight="1">
      <c r="A180" s="107">
        <v>19</v>
      </c>
      <c r="B180" s="114" t="s">
        <v>279</v>
      </c>
      <c r="C180" s="116">
        <v>15668000</v>
      </c>
      <c r="D180" s="115">
        <v>0</v>
      </c>
      <c r="E180" s="115"/>
      <c r="F180" s="116"/>
      <c r="G180" s="117"/>
      <c r="H180" s="49">
        <f t="shared" si="0"/>
        <v>0</v>
      </c>
      <c r="I180" s="41">
        <f t="shared" si="1"/>
        <v>0</v>
      </c>
      <c r="J180" s="109" t="s">
        <v>305</v>
      </c>
      <c r="K180" s="9"/>
    </row>
    <row r="181" spans="1:11" s="10" customFormat="1" ht="44.25" customHeight="1">
      <c r="A181" s="1">
        <v>20</v>
      </c>
      <c r="B181" s="48" t="s">
        <v>280</v>
      </c>
      <c r="C181" s="5">
        <v>43924000</v>
      </c>
      <c r="D181" s="4">
        <v>0</v>
      </c>
      <c r="E181" s="4"/>
      <c r="F181" s="5"/>
      <c r="G181" s="6"/>
      <c r="H181" s="7">
        <f t="shared" si="0"/>
        <v>0</v>
      </c>
      <c r="I181" s="8">
        <f t="shared" si="1"/>
        <v>0</v>
      </c>
      <c r="J181" s="94" t="s">
        <v>284</v>
      </c>
      <c r="K181" s="9"/>
    </row>
    <row r="182" spans="1:11" s="10" customFormat="1" ht="57" customHeight="1">
      <c r="A182" s="1">
        <v>21</v>
      </c>
      <c r="B182" s="48" t="s">
        <v>281</v>
      </c>
      <c r="C182" s="5">
        <v>1100000</v>
      </c>
      <c r="D182" s="4">
        <v>178000</v>
      </c>
      <c r="E182" s="4"/>
      <c r="F182" s="5"/>
      <c r="G182" s="6"/>
      <c r="H182" s="7">
        <f t="shared" si="0"/>
        <v>178000</v>
      </c>
      <c r="I182" s="8">
        <f t="shared" si="1"/>
        <v>0.1618181818181818</v>
      </c>
      <c r="J182" s="94" t="s">
        <v>285</v>
      </c>
      <c r="K182" s="9"/>
    </row>
    <row r="183" spans="1:11" s="10" customFormat="1" ht="39" customHeight="1">
      <c r="A183" s="1">
        <v>22</v>
      </c>
      <c r="B183" s="48" t="s">
        <v>287</v>
      </c>
      <c r="C183" s="5">
        <v>800000</v>
      </c>
      <c r="D183" s="4">
        <v>251130</v>
      </c>
      <c r="E183" s="4"/>
      <c r="F183" s="5"/>
      <c r="G183" s="6"/>
      <c r="H183" s="7">
        <f t="shared" si="0"/>
        <v>251130</v>
      </c>
      <c r="I183" s="8">
        <f t="shared" si="1"/>
        <v>0.3139125</v>
      </c>
      <c r="J183" s="94"/>
      <c r="K183" s="9"/>
    </row>
    <row r="184" spans="1:11" s="10" customFormat="1" ht="33" customHeight="1">
      <c r="A184" s="1">
        <v>23</v>
      </c>
      <c r="B184" s="48" t="s">
        <v>288</v>
      </c>
      <c r="C184" s="5">
        <v>450000</v>
      </c>
      <c r="D184" s="4">
        <v>9080</v>
      </c>
      <c r="E184" s="4"/>
      <c r="F184" s="5"/>
      <c r="G184" s="6"/>
      <c r="H184" s="7">
        <f t="shared" si="0"/>
        <v>9080</v>
      </c>
      <c r="I184" s="8">
        <f t="shared" si="1"/>
        <v>0.020177777777777777</v>
      </c>
      <c r="J184" s="94" t="s">
        <v>304</v>
      </c>
      <c r="K184" s="9"/>
    </row>
    <row r="185" spans="1:11" s="10" customFormat="1" ht="39.75" customHeight="1">
      <c r="A185" s="1">
        <v>24</v>
      </c>
      <c r="B185" s="48" t="s">
        <v>282</v>
      </c>
      <c r="C185" s="5">
        <v>300000</v>
      </c>
      <c r="D185" s="4">
        <v>0</v>
      </c>
      <c r="E185" s="4"/>
      <c r="F185" s="5"/>
      <c r="G185" s="6"/>
      <c r="H185" s="7">
        <f t="shared" si="0"/>
        <v>0</v>
      </c>
      <c r="I185" s="8">
        <f t="shared" si="1"/>
        <v>0</v>
      </c>
      <c r="J185" s="94" t="s">
        <v>285</v>
      </c>
      <c r="K185" s="9"/>
    </row>
    <row r="186" spans="1:11" s="67" customFormat="1" ht="26.25" customHeight="1">
      <c r="A186" s="145" t="s">
        <v>14</v>
      </c>
      <c r="B186" s="149"/>
      <c r="C186" s="78">
        <f aca="true" t="shared" si="3" ref="C186:H186">SUM(C162:C185)</f>
        <v>135576000</v>
      </c>
      <c r="D186" s="78">
        <f t="shared" si="3"/>
        <v>13429269</v>
      </c>
      <c r="E186" s="78">
        <f t="shared" si="3"/>
        <v>0</v>
      </c>
      <c r="F186" s="78">
        <f t="shared" si="3"/>
        <v>0</v>
      </c>
      <c r="G186" s="78">
        <f t="shared" si="3"/>
        <v>0</v>
      </c>
      <c r="H186" s="78">
        <f t="shared" si="3"/>
        <v>13429269</v>
      </c>
      <c r="I186" s="77">
        <f t="shared" si="1"/>
        <v>0.09905343866171004</v>
      </c>
      <c r="J186" s="97"/>
      <c r="K186" s="66"/>
    </row>
    <row r="187" spans="1:11" s="14" customFormat="1" ht="29.25" customHeight="1">
      <c r="A187" s="158" t="s">
        <v>28</v>
      </c>
      <c r="B187" s="125"/>
      <c r="C187" s="46"/>
      <c r="D187" s="45"/>
      <c r="E187" s="45"/>
      <c r="F187" s="46"/>
      <c r="G187" s="47"/>
      <c r="H187" s="32"/>
      <c r="I187" s="35"/>
      <c r="J187" s="93"/>
      <c r="K187" s="13"/>
    </row>
    <row r="188" spans="1:11" s="14" customFormat="1" ht="31.5" customHeight="1">
      <c r="A188" s="147" t="s">
        <v>34</v>
      </c>
      <c r="B188" s="148"/>
      <c r="C188" s="59"/>
      <c r="D188" s="60"/>
      <c r="E188" s="4"/>
      <c r="F188" s="61"/>
      <c r="G188" s="6"/>
      <c r="H188" s="88"/>
      <c r="I188" s="89"/>
      <c r="J188" s="98"/>
      <c r="K188" s="13"/>
    </row>
    <row r="189" spans="1:11" s="67" customFormat="1" ht="26.25" customHeight="1">
      <c r="A189" s="145" t="s">
        <v>11</v>
      </c>
      <c r="B189" s="149"/>
      <c r="C189" s="62"/>
      <c r="D189" s="63"/>
      <c r="E189" s="64"/>
      <c r="F189" s="62"/>
      <c r="G189" s="65"/>
      <c r="H189" s="76"/>
      <c r="I189" s="77"/>
      <c r="J189" s="97"/>
      <c r="K189" s="66"/>
    </row>
    <row r="190" spans="1:11" s="14" customFormat="1" ht="29.25" customHeight="1">
      <c r="A190" s="158" t="s">
        <v>29</v>
      </c>
      <c r="B190" s="125"/>
      <c r="C190" s="46"/>
      <c r="D190" s="45"/>
      <c r="E190" s="45"/>
      <c r="F190" s="46"/>
      <c r="G190" s="47"/>
      <c r="H190" s="32"/>
      <c r="I190" s="35"/>
      <c r="J190" s="93"/>
      <c r="K190" s="13"/>
    </row>
    <row r="191" spans="1:11" s="14" customFormat="1" ht="33" customHeight="1">
      <c r="A191" s="147" t="s">
        <v>35</v>
      </c>
      <c r="B191" s="148"/>
      <c r="C191" s="59"/>
      <c r="D191" s="60"/>
      <c r="E191" s="4"/>
      <c r="F191" s="61"/>
      <c r="G191" s="6"/>
      <c r="H191" s="88"/>
      <c r="I191" s="89"/>
      <c r="J191" s="98"/>
      <c r="K191" s="13"/>
    </row>
    <row r="192" spans="1:11" s="67" customFormat="1" ht="33" customHeight="1">
      <c r="A192" s="145" t="s">
        <v>11</v>
      </c>
      <c r="B192" s="149"/>
      <c r="C192" s="62"/>
      <c r="D192" s="63"/>
      <c r="E192" s="64"/>
      <c r="F192" s="62"/>
      <c r="G192" s="65"/>
      <c r="H192" s="76"/>
      <c r="I192" s="77"/>
      <c r="J192" s="97"/>
      <c r="K192" s="66"/>
    </row>
    <row r="193" spans="1:11" s="14" customFormat="1" ht="29.25" customHeight="1">
      <c r="A193" s="158" t="s">
        <v>30</v>
      </c>
      <c r="B193" s="125"/>
      <c r="C193" s="46"/>
      <c r="D193" s="45"/>
      <c r="E193" s="45"/>
      <c r="F193" s="46"/>
      <c r="G193" s="47"/>
      <c r="H193" s="32"/>
      <c r="I193" s="35"/>
      <c r="J193" s="93"/>
      <c r="K193" s="13"/>
    </row>
    <row r="194" spans="1:11" s="10" customFormat="1" ht="84" customHeight="1">
      <c r="A194" s="1">
        <v>1</v>
      </c>
      <c r="B194" s="48" t="s">
        <v>318</v>
      </c>
      <c r="C194" s="5">
        <v>2000000</v>
      </c>
      <c r="D194" s="4">
        <v>0</v>
      </c>
      <c r="E194" s="4"/>
      <c r="F194" s="5"/>
      <c r="G194" s="6"/>
      <c r="H194" s="49">
        <f t="shared" si="0"/>
        <v>0</v>
      </c>
      <c r="I194" s="41">
        <f t="shared" si="1"/>
        <v>0</v>
      </c>
      <c r="J194" s="94" t="s">
        <v>314</v>
      </c>
      <c r="K194" s="9"/>
    </row>
    <row r="195" spans="1:11" s="10" customFormat="1" ht="87" customHeight="1">
      <c r="A195" s="1">
        <v>2</v>
      </c>
      <c r="B195" s="48" t="s">
        <v>324</v>
      </c>
      <c r="C195" s="5">
        <v>2000000</v>
      </c>
      <c r="D195" s="4">
        <v>0</v>
      </c>
      <c r="E195" s="4"/>
      <c r="F195" s="5"/>
      <c r="G195" s="6"/>
      <c r="H195" s="7">
        <f t="shared" si="0"/>
        <v>0</v>
      </c>
      <c r="I195" s="8">
        <f t="shared" si="1"/>
        <v>0</v>
      </c>
      <c r="J195" s="94" t="s">
        <v>315</v>
      </c>
      <c r="K195" s="9"/>
    </row>
    <row r="196" spans="1:11" s="10" customFormat="1" ht="74.25" customHeight="1">
      <c r="A196" s="1">
        <v>3</v>
      </c>
      <c r="B196" s="48" t="s">
        <v>323</v>
      </c>
      <c r="C196" s="5">
        <v>566000</v>
      </c>
      <c r="D196" s="4">
        <v>30500</v>
      </c>
      <c r="E196" s="4"/>
      <c r="F196" s="5"/>
      <c r="G196" s="6"/>
      <c r="H196" s="7">
        <f t="shared" si="0"/>
        <v>30500</v>
      </c>
      <c r="I196" s="8">
        <f t="shared" si="1"/>
        <v>0.053886925795053005</v>
      </c>
      <c r="J196" s="94" t="s">
        <v>316</v>
      </c>
      <c r="K196" s="9"/>
    </row>
    <row r="197" spans="1:11" s="10" customFormat="1" ht="117" customHeight="1">
      <c r="A197" s="1">
        <v>4</v>
      </c>
      <c r="B197" s="48" t="s">
        <v>322</v>
      </c>
      <c r="C197" s="5">
        <v>1436000</v>
      </c>
      <c r="D197" s="4">
        <v>0</v>
      </c>
      <c r="E197" s="4"/>
      <c r="F197" s="5"/>
      <c r="G197" s="6"/>
      <c r="H197" s="7">
        <f t="shared" si="0"/>
        <v>0</v>
      </c>
      <c r="I197" s="8">
        <f t="shared" si="1"/>
        <v>0</v>
      </c>
      <c r="J197" s="94" t="s">
        <v>330</v>
      </c>
      <c r="K197" s="9"/>
    </row>
    <row r="198" spans="1:11" s="10" customFormat="1" ht="55.5" customHeight="1">
      <c r="A198" s="1">
        <v>5</v>
      </c>
      <c r="B198" s="48" t="s">
        <v>321</v>
      </c>
      <c r="C198" s="5">
        <v>1350000</v>
      </c>
      <c r="D198" s="4">
        <v>0</v>
      </c>
      <c r="E198" s="4"/>
      <c r="F198" s="5"/>
      <c r="G198" s="6"/>
      <c r="H198" s="7">
        <f t="shared" si="0"/>
        <v>0</v>
      </c>
      <c r="I198" s="8">
        <f t="shared" si="1"/>
        <v>0</v>
      </c>
      <c r="J198" s="94" t="s">
        <v>331</v>
      </c>
      <c r="K198" s="9"/>
    </row>
    <row r="199" spans="1:11" s="10" customFormat="1" ht="177" customHeight="1">
      <c r="A199" s="102">
        <v>6</v>
      </c>
      <c r="B199" s="110" t="s">
        <v>320</v>
      </c>
      <c r="C199" s="112">
        <v>2590000</v>
      </c>
      <c r="D199" s="111">
        <v>2000</v>
      </c>
      <c r="E199" s="111"/>
      <c r="F199" s="112"/>
      <c r="G199" s="113"/>
      <c r="H199" s="90">
        <f t="shared" si="0"/>
        <v>2000</v>
      </c>
      <c r="I199" s="91">
        <f t="shared" si="1"/>
        <v>0.0007722007722007722</v>
      </c>
      <c r="J199" s="106" t="s">
        <v>329</v>
      </c>
      <c r="K199" s="9"/>
    </row>
    <row r="200" spans="1:11" s="10" customFormat="1" ht="60" customHeight="1">
      <c r="A200" s="107">
        <v>7</v>
      </c>
      <c r="B200" s="114" t="s">
        <v>319</v>
      </c>
      <c r="C200" s="116">
        <v>1058000</v>
      </c>
      <c r="D200" s="115">
        <v>129976</v>
      </c>
      <c r="E200" s="115"/>
      <c r="F200" s="116"/>
      <c r="G200" s="117"/>
      <c r="H200" s="49">
        <f t="shared" si="0"/>
        <v>129976</v>
      </c>
      <c r="I200" s="41">
        <f t="shared" si="1"/>
        <v>0.12285066162570889</v>
      </c>
      <c r="J200" s="109" t="s">
        <v>317</v>
      </c>
      <c r="K200" s="9"/>
    </row>
    <row r="201" spans="1:11" s="67" customFormat="1" ht="26.25" customHeight="1">
      <c r="A201" s="145" t="s">
        <v>11</v>
      </c>
      <c r="B201" s="149"/>
      <c r="C201" s="87">
        <f>SUM(C194:C200)</f>
        <v>11000000</v>
      </c>
      <c r="D201" s="87">
        <f>SUM(D194:D200)</f>
        <v>162476</v>
      </c>
      <c r="E201" s="87"/>
      <c r="F201" s="87"/>
      <c r="G201" s="87"/>
      <c r="H201" s="87">
        <f>SUM(H194:H200)</f>
        <v>162476</v>
      </c>
      <c r="I201" s="44">
        <f t="shared" si="1"/>
        <v>0.014770545454545455</v>
      </c>
      <c r="J201" s="97"/>
      <c r="K201" s="66"/>
    </row>
    <row r="202" spans="1:11" s="14" customFormat="1" ht="26.25" customHeight="1">
      <c r="A202" s="137" t="s">
        <v>36</v>
      </c>
      <c r="B202" s="138"/>
      <c r="C202" s="68">
        <f>SUM(C28,C49,C80,C110,C160,C186,C201)</f>
        <v>1282758907</v>
      </c>
      <c r="D202" s="68">
        <f>SUM(D28,D49,D80,D110,D160,D186,D201)</f>
        <v>143302736</v>
      </c>
      <c r="E202" s="68"/>
      <c r="F202" s="68"/>
      <c r="G202" s="68"/>
      <c r="H202" s="68">
        <f>SUM(H28,H49,H80,H110,H160,H186,H201)</f>
        <v>143302736</v>
      </c>
      <c r="I202" s="86">
        <f t="shared" si="1"/>
        <v>0.11171447356007327</v>
      </c>
      <c r="J202" s="101"/>
      <c r="K202" s="13"/>
    </row>
    <row r="203" spans="1:11" s="14" customFormat="1" ht="15" customHeight="1">
      <c r="A203" s="79"/>
      <c r="B203" s="80"/>
      <c r="C203" s="81"/>
      <c r="D203" s="82"/>
      <c r="E203" s="82"/>
      <c r="F203" s="82"/>
      <c r="G203" s="82"/>
      <c r="H203" s="83" t="s">
        <v>313</v>
      </c>
      <c r="I203" s="84"/>
      <c r="J203" s="85"/>
      <c r="K203" s="13"/>
    </row>
    <row r="204" spans="1:11" ht="22.5" customHeight="1">
      <c r="A204" s="126" t="s">
        <v>20</v>
      </c>
      <c r="B204" s="139"/>
      <c r="C204" s="139"/>
      <c r="D204" s="139"/>
      <c r="E204" s="139"/>
      <c r="F204" s="139"/>
      <c r="G204" s="139"/>
      <c r="H204" s="139"/>
      <c r="I204" s="139"/>
      <c r="J204" s="139"/>
      <c r="K204" s="30"/>
    </row>
    <row r="205" spans="1:11" s="20" customFormat="1" ht="30" customHeight="1">
      <c r="A205" s="126" t="s">
        <v>32</v>
      </c>
      <c r="B205" s="127"/>
      <c r="C205" s="127"/>
      <c r="D205" s="127"/>
      <c r="E205" s="127"/>
      <c r="F205" s="127"/>
      <c r="G205" s="127"/>
      <c r="H205" s="127"/>
      <c r="I205" s="127"/>
      <c r="J205" s="127"/>
      <c r="K205" s="69"/>
    </row>
    <row r="206" spans="1:11" s="20" customFormat="1" ht="19.5">
      <c r="A206" s="70" t="s">
        <v>37</v>
      </c>
      <c r="B206" s="27"/>
      <c r="C206" s="18"/>
      <c r="D206" s="18"/>
      <c r="E206" s="18"/>
      <c r="F206" s="18"/>
      <c r="G206" s="18"/>
      <c r="H206" s="71"/>
      <c r="I206" s="18"/>
      <c r="J206" s="18"/>
      <c r="K206" s="69"/>
    </row>
    <row r="207" spans="1:11" s="20" customFormat="1" ht="22.5" customHeight="1">
      <c r="A207" s="131" t="s">
        <v>325</v>
      </c>
      <c r="B207" s="132"/>
      <c r="C207" s="132"/>
      <c r="D207" s="132"/>
      <c r="E207" s="132"/>
      <c r="F207" s="132"/>
      <c r="G207" s="132"/>
      <c r="H207" s="132"/>
      <c r="I207" s="132"/>
      <c r="J207" s="132"/>
      <c r="K207" s="69"/>
    </row>
    <row r="208" spans="1:11" s="20" customFormat="1" ht="309" customHeight="1">
      <c r="A208" s="133" t="s">
        <v>328</v>
      </c>
      <c r="B208" s="134"/>
      <c r="C208" s="134"/>
      <c r="D208" s="134"/>
      <c r="E208" s="134"/>
      <c r="F208" s="134"/>
      <c r="G208" s="134"/>
      <c r="H208" s="134"/>
      <c r="I208" s="134"/>
      <c r="J208" s="134"/>
      <c r="K208" s="69"/>
    </row>
    <row r="209" spans="1:11" s="20" customFormat="1" ht="22.5" customHeight="1">
      <c r="A209" s="70" t="s">
        <v>18</v>
      </c>
      <c r="B209" s="72"/>
      <c r="C209" s="19"/>
      <c r="D209" s="19"/>
      <c r="E209" s="19"/>
      <c r="F209" s="19"/>
      <c r="G209" s="19"/>
      <c r="H209" s="19"/>
      <c r="I209" s="19"/>
      <c r="J209" s="19"/>
      <c r="K209" s="69"/>
    </row>
    <row r="210" spans="1:11" s="20" customFormat="1" ht="22.5" customHeight="1">
      <c r="A210" s="130" t="s">
        <v>326</v>
      </c>
      <c r="B210" s="130"/>
      <c r="C210" s="130"/>
      <c r="D210" s="130"/>
      <c r="E210" s="130"/>
      <c r="F210" s="130"/>
      <c r="G210" s="130"/>
      <c r="H210" s="130"/>
      <c r="I210" s="130"/>
      <c r="J210" s="130"/>
      <c r="K210" s="69"/>
    </row>
    <row r="211" spans="1:11" s="20" customFormat="1" ht="22.5" customHeight="1">
      <c r="A211" s="130" t="s">
        <v>327</v>
      </c>
      <c r="B211" s="130"/>
      <c r="C211" s="130"/>
      <c r="D211" s="130"/>
      <c r="E211" s="130"/>
      <c r="F211" s="130"/>
      <c r="G211" s="130"/>
      <c r="H211" s="130"/>
      <c r="I211" s="130"/>
      <c r="J211" s="130"/>
      <c r="K211" s="69"/>
    </row>
    <row r="212" spans="1:11" s="20" customFormat="1" ht="22.5" customHeight="1">
      <c r="A212" s="122" t="s">
        <v>25</v>
      </c>
      <c r="B212" s="123"/>
      <c r="C212" s="123"/>
      <c r="D212" s="123"/>
      <c r="E212" s="123"/>
      <c r="F212" s="123"/>
      <c r="G212" s="123"/>
      <c r="H212" s="123"/>
      <c r="I212" s="123"/>
      <c r="J212" s="123"/>
      <c r="K212" s="69"/>
    </row>
    <row r="213" spans="1:11" s="20" customFormat="1" ht="22.5" customHeight="1">
      <c r="A213" s="122" t="s">
        <v>33</v>
      </c>
      <c r="B213" s="123"/>
      <c r="C213" s="123"/>
      <c r="D213" s="123"/>
      <c r="E213" s="123"/>
      <c r="F213" s="123"/>
      <c r="G213" s="123"/>
      <c r="H213" s="123"/>
      <c r="I213" s="123"/>
      <c r="J213" s="123"/>
      <c r="K213" s="69"/>
    </row>
    <row r="214" spans="1:11" s="20" customFormat="1" ht="22.5" customHeight="1">
      <c r="A214" s="122" t="s">
        <v>24</v>
      </c>
      <c r="B214" s="123"/>
      <c r="C214" s="123"/>
      <c r="D214" s="123"/>
      <c r="E214" s="123"/>
      <c r="F214" s="123"/>
      <c r="G214" s="123"/>
      <c r="H214" s="123"/>
      <c r="I214" s="123"/>
      <c r="J214" s="123"/>
      <c r="K214" s="69"/>
    </row>
    <row r="215" spans="1:11" s="20" customFormat="1" ht="22.5" customHeight="1">
      <c r="A215" s="122" t="s">
        <v>31</v>
      </c>
      <c r="B215" s="123"/>
      <c r="C215" s="123"/>
      <c r="D215" s="123"/>
      <c r="E215" s="123"/>
      <c r="F215" s="123"/>
      <c r="G215" s="123"/>
      <c r="H215" s="123"/>
      <c r="I215" s="123"/>
      <c r="J215" s="123"/>
      <c r="K215" s="69"/>
    </row>
    <row r="216" spans="1:11" s="20" customFormat="1" ht="22.5" customHeight="1">
      <c r="A216" s="122" t="s">
        <v>23</v>
      </c>
      <c r="B216" s="123"/>
      <c r="C216" s="123"/>
      <c r="D216" s="123"/>
      <c r="E216" s="123"/>
      <c r="F216" s="123"/>
      <c r="G216" s="123"/>
      <c r="H216" s="123"/>
      <c r="I216" s="123"/>
      <c r="J216" s="123"/>
      <c r="K216" s="69"/>
    </row>
    <row r="217" spans="1:11" ht="15.75">
      <c r="A217" s="73" t="s">
        <v>15</v>
      </c>
      <c r="C217" s="18"/>
      <c r="D217" s="18"/>
      <c r="E217" s="18"/>
      <c r="F217" s="18"/>
      <c r="G217" s="18"/>
      <c r="H217" s="15" t="s">
        <v>4</v>
      </c>
      <c r="I217" s="18"/>
      <c r="J217" s="18"/>
      <c r="K217" s="30"/>
    </row>
    <row r="218" spans="1:11" ht="15.75">
      <c r="A218" s="73" t="s">
        <v>38</v>
      </c>
      <c r="C218" s="18"/>
      <c r="D218" s="18"/>
      <c r="E218" s="18"/>
      <c r="F218" s="18"/>
      <c r="G218" s="18"/>
      <c r="H218" s="15" t="s">
        <v>5</v>
      </c>
      <c r="I218" s="18"/>
      <c r="J218" s="18"/>
      <c r="K218" s="30"/>
    </row>
    <row r="219" spans="1:11" ht="15" customHeight="1">
      <c r="A219" s="73" t="s">
        <v>16</v>
      </c>
      <c r="C219" s="18"/>
      <c r="D219" s="18"/>
      <c r="E219" s="18"/>
      <c r="F219" s="18"/>
      <c r="G219" s="18"/>
      <c r="H219" s="18"/>
      <c r="I219" s="18"/>
      <c r="J219" s="18"/>
      <c r="K219" s="30"/>
    </row>
    <row r="220" spans="3:11" ht="15.75">
      <c r="C220" s="18"/>
      <c r="D220" s="18"/>
      <c r="E220" s="18"/>
      <c r="F220" s="18"/>
      <c r="G220" s="18"/>
      <c r="H220" s="18"/>
      <c r="I220" s="18"/>
      <c r="J220" s="18"/>
      <c r="K220" s="30"/>
    </row>
    <row r="221" spans="1:11" ht="15.75" customHeight="1">
      <c r="A221" s="73" t="s">
        <v>6</v>
      </c>
      <c r="C221" s="18"/>
      <c r="D221" s="18"/>
      <c r="E221" s="18"/>
      <c r="F221" s="18"/>
      <c r="G221" s="18"/>
      <c r="H221" s="15" t="s">
        <v>7</v>
      </c>
      <c r="I221" s="18"/>
      <c r="J221" s="18"/>
      <c r="K221" s="30"/>
    </row>
    <row r="222" spans="1:11" ht="16.5" customHeight="1">
      <c r="A222" s="73" t="s">
        <v>5</v>
      </c>
      <c r="C222" s="18"/>
      <c r="D222" s="18"/>
      <c r="E222" s="18"/>
      <c r="F222" s="18"/>
      <c r="G222" s="18"/>
      <c r="H222" s="15" t="s">
        <v>10</v>
      </c>
      <c r="I222" s="18"/>
      <c r="J222" s="18"/>
      <c r="K222" s="30"/>
    </row>
    <row r="223" spans="1:11" ht="27.75" customHeight="1">
      <c r="A223" s="128" t="s">
        <v>17</v>
      </c>
      <c r="B223" s="129"/>
      <c r="C223" s="129"/>
      <c r="D223" s="129"/>
      <c r="E223" s="129"/>
      <c r="F223" s="129"/>
      <c r="G223" s="129"/>
      <c r="H223" s="129"/>
      <c r="I223" s="129"/>
      <c r="J223" s="129"/>
      <c r="K223" s="30"/>
    </row>
    <row r="224" spans="3:11" ht="15.75">
      <c r="C224" s="18"/>
      <c r="D224" s="18"/>
      <c r="E224" s="18"/>
      <c r="F224" s="18"/>
      <c r="G224" s="18"/>
      <c r="H224" s="18"/>
      <c r="I224" s="18"/>
      <c r="J224" s="18"/>
      <c r="K224" s="30"/>
    </row>
    <row r="225" spans="3:11" ht="15.75">
      <c r="C225" s="18"/>
      <c r="D225" s="18"/>
      <c r="E225" s="18"/>
      <c r="F225" s="18"/>
      <c r="G225" s="18"/>
      <c r="H225" s="18"/>
      <c r="I225" s="18"/>
      <c r="J225" s="18"/>
      <c r="K225" s="30"/>
    </row>
    <row r="226" spans="3:11" ht="15.75">
      <c r="C226" s="18"/>
      <c r="D226" s="18"/>
      <c r="E226" s="18"/>
      <c r="F226" s="18"/>
      <c r="G226" s="18"/>
      <c r="H226" s="18"/>
      <c r="I226" s="74"/>
      <c r="J226" s="18"/>
      <c r="K226" s="30"/>
    </row>
    <row r="227" spans="3:11" ht="15.75">
      <c r="C227" s="18"/>
      <c r="D227" s="18"/>
      <c r="E227" s="18"/>
      <c r="F227" s="18"/>
      <c r="G227" s="18"/>
      <c r="H227" s="18"/>
      <c r="I227" s="18"/>
      <c r="J227" s="18"/>
      <c r="K227" s="30"/>
    </row>
    <row r="228" spans="3:11" ht="15.75">
      <c r="C228" s="18"/>
      <c r="D228" s="18"/>
      <c r="E228" s="18"/>
      <c r="F228" s="18"/>
      <c r="G228" s="18"/>
      <c r="H228" s="18"/>
      <c r="I228" s="18"/>
      <c r="J228" s="18"/>
      <c r="K228" s="30"/>
    </row>
    <row r="229" spans="3:11" ht="15.75">
      <c r="C229" s="18"/>
      <c r="D229" s="18"/>
      <c r="E229" s="18"/>
      <c r="F229" s="18"/>
      <c r="G229" s="18"/>
      <c r="H229" s="18"/>
      <c r="I229" s="18"/>
      <c r="J229" s="18"/>
      <c r="K229" s="30"/>
    </row>
    <row r="230" spans="3:11" ht="15.75">
      <c r="C230" s="18"/>
      <c r="D230" s="18"/>
      <c r="E230" s="18"/>
      <c r="F230" s="18"/>
      <c r="G230" s="18"/>
      <c r="H230" s="18"/>
      <c r="I230" s="18"/>
      <c r="J230" s="18"/>
      <c r="K230" s="30"/>
    </row>
    <row r="231" spans="3:11" ht="15.75">
      <c r="C231" s="18"/>
      <c r="D231" s="18"/>
      <c r="E231" s="18"/>
      <c r="F231" s="18"/>
      <c r="G231" s="18"/>
      <c r="H231" s="18"/>
      <c r="I231" s="18"/>
      <c r="J231" s="18"/>
      <c r="K231" s="30"/>
    </row>
    <row r="232" spans="3:11" ht="15.75">
      <c r="C232" s="18"/>
      <c r="D232" s="18"/>
      <c r="E232" s="18"/>
      <c r="F232" s="18"/>
      <c r="G232" s="18"/>
      <c r="H232" s="18"/>
      <c r="I232" s="18"/>
      <c r="J232" s="18"/>
      <c r="K232" s="30"/>
    </row>
    <row r="233" spans="3:11" ht="15.75">
      <c r="C233" s="18"/>
      <c r="D233" s="18"/>
      <c r="E233" s="18"/>
      <c r="F233" s="18"/>
      <c r="G233" s="18"/>
      <c r="H233" s="18"/>
      <c r="I233" s="18"/>
      <c r="J233" s="18"/>
      <c r="K233" s="30"/>
    </row>
    <row r="234" spans="3:11" ht="15.75">
      <c r="C234" s="18"/>
      <c r="D234" s="18"/>
      <c r="E234" s="18"/>
      <c r="F234" s="18"/>
      <c r="G234" s="18"/>
      <c r="H234" s="18"/>
      <c r="I234" s="18"/>
      <c r="J234" s="18"/>
      <c r="K234" s="30"/>
    </row>
    <row r="235" spans="3:11" ht="15.75">
      <c r="C235" s="18"/>
      <c r="D235" s="18"/>
      <c r="E235" s="18"/>
      <c r="F235" s="18"/>
      <c r="G235" s="18"/>
      <c r="H235" s="18"/>
      <c r="I235" s="18"/>
      <c r="J235" s="18"/>
      <c r="K235" s="30"/>
    </row>
    <row r="236" spans="3:11" ht="15.75">
      <c r="C236" s="18"/>
      <c r="D236" s="18"/>
      <c r="E236" s="18"/>
      <c r="F236" s="18"/>
      <c r="G236" s="18"/>
      <c r="H236" s="18"/>
      <c r="I236" s="18"/>
      <c r="J236" s="18"/>
      <c r="K236" s="30"/>
    </row>
    <row r="237" spans="3:11" ht="15.75">
      <c r="C237" s="18"/>
      <c r="D237" s="18"/>
      <c r="E237" s="18"/>
      <c r="F237" s="18"/>
      <c r="G237" s="18"/>
      <c r="H237" s="18"/>
      <c r="I237" s="18"/>
      <c r="J237" s="18"/>
      <c r="K237" s="30"/>
    </row>
    <row r="238" spans="3:11" ht="15.75">
      <c r="C238" s="18"/>
      <c r="D238" s="18"/>
      <c r="E238" s="18"/>
      <c r="F238" s="18"/>
      <c r="G238" s="18"/>
      <c r="H238" s="18"/>
      <c r="I238" s="18"/>
      <c r="J238" s="18"/>
      <c r="K238" s="30"/>
    </row>
    <row r="239" spans="3:11" ht="15.75">
      <c r="C239" s="18"/>
      <c r="D239" s="18"/>
      <c r="E239" s="18"/>
      <c r="F239" s="18"/>
      <c r="G239" s="18"/>
      <c r="H239" s="18"/>
      <c r="I239" s="18"/>
      <c r="J239" s="18"/>
      <c r="K239" s="30"/>
    </row>
    <row r="240" spans="3:11" ht="15.75">
      <c r="C240" s="18"/>
      <c r="D240" s="18"/>
      <c r="E240" s="18"/>
      <c r="F240" s="18"/>
      <c r="G240" s="18"/>
      <c r="H240" s="18"/>
      <c r="I240" s="18"/>
      <c r="J240" s="18"/>
      <c r="K240" s="30"/>
    </row>
    <row r="241" spans="3:11" ht="15.75">
      <c r="C241" s="18"/>
      <c r="D241" s="18"/>
      <c r="E241" s="18"/>
      <c r="F241" s="18"/>
      <c r="G241" s="18"/>
      <c r="H241" s="18"/>
      <c r="I241" s="18"/>
      <c r="J241" s="18"/>
      <c r="K241" s="30"/>
    </row>
    <row r="242" spans="3:11" ht="15.75">
      <c r="C242" s="18"/>
      <c r="D242" s="18"/>
      <c r="E242" s="18"/>
      <c r="F242" s="18"/>
      <c r="G242" s="18"/>
      <c r="H242" s="18"/>
      <c r="I242" s="18"/>
      <c r="J242" s="18"/>
      <c r="K242" s="30"/>
    </row>
    <row r="243" spans="3:11" ht="15.75">
      <c r="C243" s="18"/>
      <c r="D243" s="18"/>
      <c r="E243" s="18"/>
      <c r="F243" s="18"/>
      <c r="G243" s="18"/>
      <c r="H243" s="18"/>
      <c r="I243" s="18"/>
      <c r="J243" s="18"/>
      <c r="K243" s="30"/>
    </row>
    <row r="244" ht="15.75">
      <c r="K244" s="30"/>
    </row>
    <row r="245" ht="15.75">
      <c r="K245" s="30"/>
    </row>
    <row r="246" ht="15.75">
      <c r="K246" s="30"/>
    </row>
    <row r="247" ht="15.75">
      <c r="K247" s="30"/>
    </row>
    <row r="248" ht="15.75">
      <c r="K248" s="30"/>
    </row>
    <row r="249" ht="15.75">
      <c r="K249" s="30"/>
    </row>
    <row r="250" ht="15.75">
      <c r="K250" s="30"/>
    </row>
    <row r="251" ht="15.75">
      <c r="K251" s="30"/>
    </row>
    <row r="252" ht="15.75">
      <c r="K252" s="30"/>
    </row>
    <row r="253" ht="15.75">
      <c r="K253" s="30"/>
    </row>
  </sheetData>
  <sheetProtection/>
  <mergeCells count="47">
    <mergeCell ref="A215:J215"/>
    <mergeCell ref="A187:B187"/>
    <mergeCell ref="A19:B19"/>
    <mergeCell ref="A110:B110"/>
    <mergeCell ref="A111:B111"/>
    <mergeCell ref="A20:B20"/>
    <mergeCell ref="A201:B201"/>
    <mergeCell ref="A190:B190"/>
    <mergeCell ref="A191:B191"/>
    <mergeCell ref="A192:B192"/>
    <mergeCell ref="A193:B193"/>
    <mergeCell ref="A81:B81"/>
    <mergeCell ref="A8:J8"/>
    <mergeCell ref="A28:B28"/>
    <mergeCell ref="A12:J12"/>
    <mergeCell ref="A14:J14"/>
    <mergeCell ref="A15:J15"/>
    <mergeCell ref="A50:B50"/>
    <mergeCell ref="A188:B188"/>
    <mergeCell ref="A189:B189"/>
    <mergeCell ref="A186:B186"/>
    <mergeCell ref="A2:J2"/>
    <mergeCell ref="A18:B18"/>
    <mergeCell ref="A10:J10"/>
    <mergeCell ref="A9:J9"/>
    <mergeCell ref="A16:J16"/>
    <mergeCell ref="A49:B49"/>
    <mergeCell ref="A213:J213"/>
    <mergeCell ref="A80:B80"/>
    <mergeCell ref="A161:B161"/>
    <mergeCell ref="A202:B202"/>
    <mergeCell ref="A204:J204"/>
    <mergeCell ref="A3:J3"/>
    <mergeCell ref="A13:J13"/>
    <mergeCell ref="A4:J4"/>
    <mergeCell ref="A5:J5"/>
    <mergeCell ref="A160:B160"/>
    <mergeCell ref="A216:J216"/>
    <mergeCell ref="A29:B29"/>
    <mergeCell ref="A205:J205"/>
    <mergeCell ref="A223:J223"/>
    <mergeCell ref="A211:J211"/>
    <mergeCell ref="A210:J210"/>
    <mergeCell ref="A207:J207"/>
    <mergeCell ref="A208:J208"/>
    <mergeCell ref="A212:J212"/>
    <mergeCell ref="A214:J214"/>
  </mergeCells>
  <printOptions/>
  <pageMargins left="0.5118110236220472" right="0.23" top="0.3937007874015748" bottom="0.45" header="0.3937007874015748" footer="0"/>
  <pageSetup fitToHeight="0" horizontalDpi="600" verticalDpi="600" orientation="portrait" paperSize="9" scale="71" r:id="rId1"/>
  <headerFooter alignWithMargins="0">
    <oddFooter>&amp;C第 &amp;P 頁</oddFooter>
  </headerFooter>
  <ignoredErrors>
    <ignoredError sqref="H21:H27 H51:H79 H112:H125"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2019-04-09T06:43:21Z</cp:lastPrinted>
  <dcterms:created xsi:type="dcterms:W3CDTF">2013-05-16T05:47:59Z</dcterms:created>
  <dcterms:modified xsi:type="dcterms:W3CDTF">2019-05-30T03:02:32Z</dcterms:modified>
  <cp:category>I10</cp:category>
  <cp:version/>
  <cp:contentType/>
  <cp:contentStatus/>
</cp:coreProperties>
</file>