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'Sheet1'!$A$2:$J$221</definedName>
    <definedName name="_xlnm.Print_Titles" localSheetId="0">'Sheet1'!$18:$18</definedName>
  </definedNames>
  <calcPr fullCalcOnLoad="1"/>
</workbook>
</file>

<file path=xl/sharedStrings.xml><?xml version="1.0" encoding="utf-8"?>
<sst xmlns="http://schemas.openxmlformats.org/spreadsheetml/2006/main" count="374" uniqueCount="332">
  <si>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</si>
  <si>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</si>
  <si>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</si>
  <si>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</si>
  <si>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</si>
  <si>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</si>
  <si>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</si>
  <si>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</si>
  <si>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</si>
  <si>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t>備註</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</si>
  <si>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</si>
  <si>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</si>
  <si>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</si>
  <si>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</si>
  <si>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</si>
  <si>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</si>
  <si>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</si>
  <si>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</si>
  <si>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</si>
  <si>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</si>
  <si>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</si>
  <si>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r>
      <t>執行率（</t>
    </r>
    <r>
      <rPr>
        <sz val="11"/>
        <rFont val="Times New Roman"/>
        <family val="1"/>
      </rPr>
      <t>%</t>
    </r>
    <r>
      <rPr>
        <sz val="11"/>
        <rFont val="標楷體"/>
        <family val="4"/>
      </rPr>
      <t>）</t>
    </r>
  </si>
  <si>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</si>
  <si>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</si>
  <si>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</si>
  <si>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</si>
  <si>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</si>
  <si>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</si>
  <si>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</si>
  <si>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</si>
  <si>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</si>
  <si>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r>
      <t xml:space="preserve">         □調借，金額</t>
    </r>
    <r>
      <rPr>
        <u val="single"/>
        <sz val="14"/>
        <rFont val="標楷體"/>
        <family val="4"/>
      </rPr>
      <t>　　　　　</t>
    </r>
    <r>
      <rPr>
        <sz val="14"/>
        <rFont val="標楷體"/>
        <family val="4"/>
      </rPr>
      <t>，計息：□是、□否</t>
    </r>
  </si>
  <si>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</si>
  <si>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</si>
  <si>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</si>
  <si>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</si>
  <si>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</si>
  <si>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</si>
  <si>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</si>
  <si>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t xml:space="preserve"> 桃園市政府</t>
  </si>
  <si>
    <t>一、本年度公益彩券盈餘分配管理方式：■基金管理□收支併列。</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</si>
  <si>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</si>
  <si>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</si>
  <si>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</si>
  <si>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</si>
  <si>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</si>
  <si>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(e)</t>
  </si>
  <si>
    <r>
      <t>（二）處理情形：</t>
    </r>
    <r>
      <rPr>
        <u val="single"/>
        <sz val="14"/>
        <rFont val="Times New Roman"/>
        <family val="1"/>
      </rPr>
      <t xml:space="preserve"> </t>
    </r>
    <r>
      <rPr>
        <u val="single"/>
        <sz val="14"/>
        <rFont val="標楷體"/>
        <family val="4"/>
      </rPr>
      <t>納入</t>
    </r>
    <r>
      <rPr>
        <u val="single"/>
        <sz val="14"/>
        <rFont val="Times New Roman"/>
        <family val="1"/>
      </rPr>
      <t>109</t>
    </r>
    <r>
      <rPr>
        <u val="single"/>
        <sz val="14"/>
        <rFont val="標楷體"/>
        <family val="4"/>
      </rPr>
      <t>年度基金預算處理</t>
    </r>
    <r>
      <rPr>
        <u val="single"/>
        <sz val="14"/>
        <rFont val="Times New Roman"/>
        <family val="1"/>
      </rPr>
      <t xml:space="preserve"> </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</si>
  <si>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857,245,000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857,245,000 </t>
    </r>
    <r>
      <rPr>
        <sz val="14"/>
        <rFont val="標楷體"/>
        <family val="4"/>
      </rPr>
      <t>元。</t>
    </r>
  </si>
  <si>
    <r>
      <t>（二）歲出預算</t>
    </r>
    <r>
      <rPr>
        <sz val="14"/>
        <rFont val="Times New Roman"/>
        <family val="1"/>
      </rPr>
      <t>/</t>
    </r>
    <r>
      <rPr>
        <sz val="14"/>
        <rFont val="標楷體"/>
        <family val="4"/>
      </rPr>
      <t>基金用途原編</t>
    </r>
    <r>
      <rPr>
        <u val="single"/>
        <sz val="14"/>
        <rFont val="Times New Roman"/>
        <family val="1"/>
      </rPr>
      <t xml:space="preserve"> 1,380,131,000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1,380,535,907 </t>
    </r>
    <r>
      <rPr>
        <sz val="14"/>
        <rFont val="Times New Roman"/>
        <family val="1"/>
      </rPr>
      <t xml:space="preserve"> </t>
    </r>
    <r>
      <rPr>
        <sz val="14"/>
        <rFont val="標楷體"/>
        <family val="4"/>
      </rPr>
      <t>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</si>
  <si>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
      率(c)/(d)</t>
    </r>
    <r>
      <rPr>
        <u val="single"/>
        <sz val="14"/>
        <rFont val="標楷體"/>
        <family val="4"/>
      </rPr>
      <t xml:space="preserve">          </t>
    </r>
    <r>
      <rPr>
        <sz val="14"/>
        <rFont val="標楷體"/>
        <family val="4"/>
      </rPr>
      <t>。</t>
    </r>
  </si>
  <si>
    <t>（四）第二季季報表另檢附「公益彩券盈餘分配支用編列情形表」如後。(公益彩券盈餘分配支用編列情形表係揭
      露公益彩券運用計畫財源編列情形，至是否符合相關運用規範，仍以年度考核審認結果為準。)</t>
  </si>
  <si>
    <t>辦理評鑑訪視輔導相關業務費用及托育服務相關專業人員在職訓練研習費</t>
  </si>
  <si>
    <t>辦理提升居家托育服務效能創新計畫</t>
  </si>
  <si>
    <t>辦理建置托育資源服務中心</t>
  </si>
  <si>
    <t>補助托嬰中心幼童團體保險費</t>
  </si>
  <si>
    <t>辦理托育服務相關業務督導、評鑑及評選等相關活動鐘點費</t>
  </si>
  <si>
    <t>辦理推動社區公共托育家園</t>
  </si>
  <si>
    <t>辦理公設民營托嬰中心</t>
  </si>
  <si>
    <t>辦理桃園市育兒指導服務計畫</t>
  </si>
  <si>
    <t>居家托育服務中心辦理居家托育</t>
  </si>
  <si>
    <t>社工人身安全提升計畫-提供社工人員執業安全協助措施，社工員體檢、傷病醫藥、安全衛生、診療等費用</t>
  </si>
  <si>
    <t>家庭服務中心志工服勤、訓練及觀摩學習活動等服務費用</t>
  </si>
  <si>
    <t>社工人身安全提升計畫-法律事務費、外聘督導等專業服務費、心理諮商費用</t>
  </si>
  <si>
    <t>社工人身安全提升計畫-提供社工人員執業安全協助措施，購置人身安全物品</t>
  </si>
  <si>
    <t>撥補衛福部補助本縣增聘兒童及少年保護社會工作人力31名社工人力，增聘4年社會工作計畫人力37名社工人力</t>
  </si>
  <si>
    <t>擴充社會(家庭)福利服務中心家庭支持服務量能方案、社工人身安全提升計畫-訓練、意外保險</t>
  </si>
  <si>
    <t>協助本市陷困民眾之安置等其他費用、弱勢民眾醫療補助計畫</t>
  </si>
  <si>
    <t>委託辦理社工日系列活動、社會工作專業制度與實務模式之建構計畫-詮釋社會工作專業研討訓練方案、藥酒癮高風險服務方案、監護宣告方案費用、家庭服務中心業務、弱勢民眾陪同就醫服務計畫</t>
  </si>
  <si>
    <t>補助原住民族福利手冊設計印刷實施計畫</t>
  </si>
  <si>
    <t>補助弱勢原住民族青少年成長營計畫</t>
  </si>
  <si>
    <t>補助原住民族經濟弱勢家庭服務計畫</t>
  </si>
  <si>
    <t>補助原住民族長者關懷服務暨老人福利宣導方案</t>
  </si>
  <si>
    <t>補助原住民族志願服務工作計畫</t>
  </si>
  <si>
    <t>補助原住民族急難救助金</t>
  </si>
  <si>
    <t>補助各項原住民族福利業務宣導工作計畫</t>
  </si>
  <si>
    <t>補助原住民族弱勢家庭資訊設備補助實施計畫</t>
  </si>
  <si>
    <t>補助本市暨外縣市原住民族臨時住宿服務實施計畫</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</si>
  <si>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</si>
  <si>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</si>
  <si>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</si>
  <si>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</si>
  <si>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</si>
  <si>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委託「桃園市志願服務推廣中心」辦理志願服務觀摩研習、教育訓練、聯繫會報、媒合諮詢服務、特色方案及行銷宣導</t>
  </si>
  <si>
    <t>辦理設立社區培力育成中心</t>
  </si>
  <si>
    <t>推動社區發展、志願服務及培力非營利組織發展業務等活動所需委員出席費</t>
  </si>
  <si>
    <t>補助志願服務運用單位推展各項志願服務計畫</t>
  </si>
  <si>
    <t>補助社區發展協會以聯合社區方式推動福利社區化社區旗艦型計畫</t>
  </si>
  <si>
    <t>補助各級人民團體辦理各項公益性活動</t>
  </si>
  <si>
    <t>辦理兒童與少年未來教育及發展帳戶及脫貧相關業務</t>
  </si>
  <si>
    <t>辦理安家實物銀行服務方案</t>
  </si>
  <si>
    <t>辦理弱勢民眾實物給付相關計畫</t>
  </si>
  <si>
    <t>辦理強化政府、民間組織提升社政房救災能量方案</t>
  </si>
  <si>
    <t>補助區公所辦理備災儲存或救助物資所需相關費用</t>
  </si>
  <si>
    <t>補助機構物資或關懷慰問費用</t>
  </si>
  <si>
    <t>補助區公所辦理國民年金業務所需相關費用</t>
  </si>
  <si>
    <t>辦理以工代賑計畫所需薪資及勞健保費</t>
  </si>
  <si>
    <t>補助低收入戶及中低收入戶傷病看護經費</t>
  </si>
  <si>
    <t>低收入戶住院膳食費</t>
  </si>
  <si>
    <t>低收入戶高中職以上就學生活補助費</t>
  </si>
  <si>
    <t>協助遊民安置、醫療、生活照顧、體檢及喪葬等費用</t>
  </si>
  <si>
    <t>辦理遊民生活重建服務躍升方案及短期夜宿服務</t>
  </si>
  <si>
    <t>辦理社會救助業務相關訓練、帳目查核、研討所需專家學者出席費及講師鐘點費等</t>
  </si>
  <si>
    <t>安家實物銀行倉庫租金</t>
  </si>
  <si>
    <t>辦理兒童與少年未來教育及發展帳戶及脫貧相關計畫專家學者出席費及講師鐘點費</t>
  </si>
  <si>
    <t>補助陷困民眾急難救助金費用</t>
  </si>
  <si>
    <t>補助區公所辦理年度災害防救演習事宜等相關費用</t>
  </si>
  <si>
    <t>補助低收入戶孕婦及嬰兒營養品代金</t>
  </si>
  <si>
    <t>補助愛心餐食計畫</t>
  </si>
  <si>
    <t>低收入戶住家庭暨兒童生活補助費</t>
  </si>
  <si>
    <t>婦女節權益宣導活動</t>
  </si>
  <si>
    <t>中高齡婦女關懷服務計畫</t>
  </si>
  <si>
    <t>弱勢婦女培力支持方案</t>
  </si>
  <si>
    <t>偏鄉弱勢女性權益發展方案</t>
  </si>
  <si>
    <t>台灣女孩日計畫</t>
  </si>
  <si>
    <t>婦女發展中心方案</t>
  </si>
  <si>
    <t>婦女權益暨性平宣導方案等</t>
  </si>
  <si>
    <t>身心障礙婦女福利方案</t>
  </si>
  <si>
    <t>補助辦理婦女權益及婦女服務活動</t>
  </si>
  <si>
    <t>社會福利業務宣導</t>
  </si>
  <si>
    <t>本局社會福利相關國際公約教育訓練</t>
  </si>
  <si>
    <t>本局社會福利刊</t>
  </si>
  <si>
    <t>媒體行銷宣傳案</t>
  </si>
  <si>
    <t>身心障礙者日系列活動</t>
  </si>
  <si>
    <t>身心障礙者手語翻譯服務</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</si>
  <si>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</si>
  <si>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</si>
  <si>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</si>
  <si>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</si>
  <si>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</si>
  <si>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</si>
  <si>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</si>
  <si>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</si>
  <si>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</si>
  <si>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身心障礙者自立生活支持服務等方案</t>
  </si>
  <si>
    <t>身障共融親子科技體驗方案</t>
  </si>
  <si>
    <t>身心障礙者家庭照顧者支持服務中心</t>
  </si>
  <si>
    <t>二手輔具維修服務</t>
  </si>
  <si>
    <t>身心障礙者個案管理服務</t>
  </si>
  <si>
    <t>補助市內身心障礙福利團體行政費、樂活小站及其他創新及實驗性等各項活動</t>
  </si>
  <si>
    <t>補助市內各級身心障礙福利服務機構辦理各項活動經費</t>
  </si>
  <si>
    <t>身心障礙者社區日間作業設施方案</t>
  </si>
  <si>
    <t>身心障礙者社區居住服務計畫</t>
  </si>
  <si>
    <t>身心障礙者家庭托顧計畫</t>
  </si>
  <si>
    <t>身心障礙者同步聽打服務</t>
  </si>
  <si>
    <t>身心障礙者社區式日間服務布建計畫</t>
  </si>
  <si>
    <t>視障協助員培訓暨服務計畫</t>
  </si>
  <si>
    <t>身心障礙者臨時暨短期照顧服務</t>
  </si>
  <si>
    <t>身心障礙者送餐服務費</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</si>
  <si>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</si>
  <si>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</si>
  <si>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</si>
  <si>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桃園市109年度預立醫療照顧諮商計畫</t>
  </si>
  <si>
    <t>桃園市經濟弱勢暨高危險族群胸部X光巡迴檢查計畫</t>
  </si>
  <si>
    <t>桃園市發展遲緩兒童聯合評估計畫</t>
  </si>
  <si>
    <t>桃園市新住民保健照護推動計畫</t>
  </si>
  <si>
    <t>桃園市發展遲緩兒童社區早期療育復健服務計畫</t>
  </si>
  <si>
    <t>藥物濫用者輔導計畫</t>
  </si>
  <si>
    <t>社區（疑似）精神病患關懷服務計畫</t>
  </si>
  <si>
    <t>自殺個案關懷訪視及心理諮詢服務計畫</t>
  </si>
  <si>
    <t xml:space="preserve">辦理購製金鑽婚紀念獎牌暨重陽季活動等費用 </t>
  </si>
  <si>
    <t>辦理中低收入老人特別照顧督導訪視費用</t>
  </si>
  <si>
    <t>辦理長照服務倡導方案</t>
  </si>
  <si>
    <t xml:space="preserve">辦理推展老人文康休閒服務方案
</t>
  </si>
  <si>
    <t>辦理社區式長期照顧機構費用</t>
  </si>
  <si>
    <t>辦理失智服務</t>
  </si>
  <si>
    <t>辦理獨居老人服務</t>
  </si>
  <si>
    <t>辦理獨居老人緊急救援服務等費用</t>
  </si>
  <si>
    <t>委託辦理社區照顧關懷據點暨C級巷弄長照站量能提升方案</t>
  </si>
  <si>
    <t>委託辦理桃園市到宅沐浴車服務委外服務方案費用。</t>
  </si>
  <si>
    <t>辦理南北區老人文康活動中心志工隊服務費用</t>
  </si>
  <si>
    <t xml:space="preserve">辦理老人福利服務、長期照顧服務相關業務、機構評鑑、機構輔導相關人員審查、評鑑、考核等出席費或講師費用  </t>
  </si>
  <si>
    <t>辦理獨居老人遺產管理之法律費用計老人保護個案法律訴訟費用，及老人監護宣告本府為監護人之財產處理代辦費</t>
  </si>
  <si>
    <t>補助辦理長青學苑</t>
  </si>
  <si>
    <t xml:space="preserve">補助團體辦理預防走失手鍊
</t>
  </si>
  <si>
    <t xml:space="preserve">補助團體辦理「樂智學堂」、「認知休憩站」、失智症及老人福利活動或方案等費用
</t>
  </si>
  <si>
    <t>補助社區照顧關懷據點暨C級巷弄長照站補助計畫</t>
  </si>
  <si>
    <t>補助復興區多元照顧量能提升方案</t>
  </si>
  <si>
    <t xml:space="preserve">辦理中低收入老人重病住院看護補助費用 
</t>
  </si>
  <si>
    <t>補助中低收入老人裝置假牙經費</t>
  </si>
  <si>
    <t xml:space="preserve">績優老人福利機構獎勵金  </t>
  </si>
  <si>
    <t xml:space="preserve">桃園市中壢區新明公有零售市場3樓室內裝修暨機電設備工程規劃設計監造委託技術服務案-保留款
</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</si>
  <si>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</si>
  <si>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</si>
  <si>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</si>
  <si>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</si>
  <si>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</si>
  <si>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</si>
  <si>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</si>
  <si>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辦理發展遲緩兒童早期療育個案管理(早期療育社區資源中心)相關業務計畫</t>
  </si>
  <si>
    <t>辦理發展遲緩兒童通報轉介中心相關業務計畫</t>
  </si>
  <si>
    <t>辦理收出養資源整合服務中心及出養媒合</t>
  </si>
  <si>
    <t>辦理駐法院家事服務中心方案</t>
  </si>
  <si>
    <t>辦理兒童保護個案居家安置照顧服務方案</t>
  </si>
  <si>
    <t>辦理桃園市特殊需求兒少安心家庭</t>
  </si>
  <si>
    <t>辦理特殊兒童及少年團體家庭實驗計畫</t>
  </si>
  <si>
    <t>辦理兒少保護親屬安置服務方案</t>
  </si>
  <si>
    <t>補助提升少年自立生活適應協助服務量能計畫之地方配合款</t>
  </si>
  <si>
    <t>辦理療育資源缺乏地區布建計畫-補助發展遲緩兒童社區療育據點之地方配合款</t>
  </si>
  <si>
    <t>補助脆弱家庭兒少社區支持服務方案相關服務費用及地方配合款</t>
  </si>
  <si>
    <t>補助未成年懷孕少女處遇及未成年父母支持服務方案</t>
  </si>
  <si>
    <t>補助離婚案件之未成年子女及其家長商談服務</t>
  </si>
  <si>
    <t>補助藥物濫用兒少預防輔導方案</t>
  </si>
  <si>
    <t>補助兒童及少年保護個案安置費用</t>
  </si>
  <si>
    <t>補助青少年因故未能安置於機構或返家所需費用</t>
  </si>
  <si>
    <t>辦理桃園市幸運草-弱勢兒童短期托育及照顧服務計畫</t>
  </si>
  <si>
    <t>補助非本國籍兒少相關福利服務</t>
  </si>
  <si>
    <t>補助兒少保護個案親屬安置費用</t>
  </si>
  <si>
    <t>辦理桃園市寒冬送暖圍爐活動</t>
  </si>
  <si>
    <t>其他兒童及少年福利業務(機構輔導及參訪活動、兒少培力計畫、少年福利服務費用、出席費、法律費用、活動宣導)</t>
  </si>
  <si>
    <t xml:space="preserve">補助警察局推展高關懷輔導外展工作、教育訓練及少年職涯等相關業務費用 </t>
  </si>
  <si>
    <r>
      <t>（三）基金管理：總預算歲出預算社會福利科目金額(d)</t>
    </r>
    <r>
      <rPr>
        <u val="single"/>
        <sz val="14"/>
        <rFont val="標楷體"/>
        <family val="4"/>
      </rPr>
      <t xml:space="preserve"> 20,868,502,000</t>
    </r>
    <r>
      <rPr>
        <sz val="14"/>
        <rFont val="標楷體"/>
        <family val="4"/>
      </rPr>
      <t xml:space="preserve">元，公益彩券基金基金用途金額(c)
      </t>
    </r>
    <r>
      <rPr>
        <u val="single"/>
        <sz val="14"/>
        <rFont val="標楷體"/>
        <family val="4"/>
      </rPr>
      <t xml:space="preserve"> 1,380,535,907 </t>
    </r>
    <r>
      <rPr>
        <sz val="14"/>
        <rFont val="標楷體"/>
        <family val="4"/>
      </rPr>
      <t>元，運用公益彩券盈餘占歲出預算社會福利財源比率(c)/[(d)+(c)]</t>
    </r>
    <r>
      <rPr>
        <u val="single"/>
        <sz val="14"/>
        <rFont val="標楷體"/>
        <family val="4"/>
      </rPr>
      <t xml:space="preserve"> 6.20% </t>
    </r>
    <r>
      <rPr>
        <sz val="14"/>
        <rFont val="標楷體"/>
        <family val="4"/>
      </rPr>
      <t>。</t>
    </r>
  </si>
  <si>
    <t>本案為年度計畫，預計年底核銷。</t>
  </si>
  <si>
    <t>核實支付。</t>
  </si>
  <si>
    <t>受疫情影響各科宣導活動延下半年辦理。</t>
  </si>
  <si>
    <t>社福桃花園季刊為年度計畫，預計年底核銷。</t>
  </si>
  <si>
    <t>1.本案為公開招標，執行數依實際製作數量結算。
2.購製金鑽婚紀念獎牌預計109年10月辦理，11月起辦理撥款。</t>
  </si>
  <si>
    <t>1.本案採招標方式辦理，依廠商核銷金額核實撥付。
2.因新冠肺炎疫情影響訪視機構數間暫停，已於6月恢復訪視，並於7月規劃團督及培訓課程。</t>
  </si>
  <si>
    <t>1.2位宣導人員人事費於公務預算項下支應。
2.相關支應文康車所需保養修護、保險、租金、燃料稅、牌照稅等費用，於公務預算項下支應。</t>
  </si>
  <si>
    <t>依委外單位實際核銷金額核實撥付。</t>
  </si>
  <si>
    <t>本案採招標方式辦理，依廠商核銷金額核實撥付。</t>
  </si>
  <si>
    <t>依實際辦理業務需求支應。</t>
  </si>
  <si>
    <t>本案為公開招標，預計11月辦理，12月撥款。</t>
  </si>
  <si>
    <t>依業務實際需求核實支應。</t>
  </si>
  <si>
    <t>因應新冠疫情趨緩，桃園市政府長青學苑自6月1日起恢復辦理，並受理第2學期申請案件，未來依實際執行狀況，陸續辦理核銷。</t>
  </si>
  <si>
    <t>年底辦理核銷。</t>
  </si>
  <si>
    <t>依本府防疫專案會議決議，本市據點於109年6月1日起開放服務，實際核銷金額核實撥付。</t>
  </si>
  <si>
    <t>6月份仍有申請案件未辦理核銷。</t>
  </si>
  <si>
    <t>因應嚴重特殊傳染性肺炎疫情故延至110年辦理評鑑。</t>
  </si>
  <si>
    <t>因疫情關係會議皆延期辦理，以致公彩預算執行率未達。</t>
  </si>
  <si>
    <t>辦理社團、社區等非營利組織發展計畫</t>
  </si>
  <si>
    <t>計畫獲中央補助，先執行中央補助經費。</t>
  </si>
  <si>
    <t>因疫情影響，活動延期辦理，俟依機構申請補助情形按實核銷。</t>
  </si>
  <si>
    <t>1.原開辦之服務單位因招生不如預期停止服務，另109年預計開辦之服務單位受疫情影響，擬於第4季開辦。
2.爰109年預算編列5處家園，至第2季僅3處家園提供服務。</t>
  </si>
  <si>
    <t>依實際申請情形核實辦理。</t>
  </si>
  <si>
    <t>預付費用1,224,000元於12月辦理核銷。</t>
  </si>
  <si>
    <t>依實際進用人力支付。</t>
  </si>
  <si>
    <t>撙節支出。</t>
  </si>
  <si>
    <t>辦公器具尚無維修需求。</t>
  </si>
  <si>
    <t>依召開公彩委員會議核實支付。</t>
  </si>
  <si>
    <t>依委外單位實際核銷金額，核實辦理。</t>
  </si>
  <si>
    <t>撙節支出</t>
  </si>
  <si>
    <t>視災害狀況，核實辦理。</t>
  </si>
  <si>
    <t>優先使用公務預算，撙節支出</t>
  </si>
  <si>
    <t>因疫情影響防災演習規劃於8-9月辦理</t>
  </si>
  <si>
    <t>優先使用公務預算</t>
  </si>
  <si>
    <t>優先使用公務預算。</t>
  </si>
  <si>
    <t>本案先行支用公務預算。</t>
  </si>
  <si>
    <t>本案優先使用中央補助款。</t>
  </si>
  <si>
    <t>依實際執行辦理核銷作業。</t>
  </si>
  <si>
    <t>中華民國109年7月份至9月份（109年度第3季）</t>
  </si>
  <si>
    <t>依契約規定每半年辦理核銷，年底依實際申請數核銷。</t>
  </si>
  <si>
    <t>依實際需求核實支付辦理。</t>
  </si>
  <si>
    <t>尚在辦理中，年度計畫執行完畢後1次核銷，爰未達75%。</t>
  </si>
  <si>
    <t>依契約規定每季辦理核銷，中央補助80%，優先使用中央經費，另第3季費用於10至11月份核銷撥款，爰第3季未達75%。</t>
  </si>
  <si>
    <t>依契約規定每季辦理核銷，第3季費用於10至11月份核銷撥款，爰第3季未達75%。</t>
  </si>
  <si>
    <t>本案採季核銷，第3季核銷刻正辦理中。</t>
  </si>
  <si>
    <t>本案採季核銷，單位預計10月份送本局核銷。</t>
  </si>
  <si>
    <t>本案採月核銷，實際依單位需求辦理，刻正辦理7-8月核銷中。</t>
  </si>
  <si>
    <t>本案優先使用中央補助款，預計第4季辦理撥款。</t>
  </si>
  <si>
    <t>本案編列予委託單位補助中央勞健保不足部分，然中央已提高補助勞健保之費用，爰無支用數。</t>
  </si>
  <si>
    <t>預計109年11月辦理。</t>
  </si>
  <si>
    <t>因嚴重特殊傳染性肺炎影響本局活動性質之計畫需延期或暫停辦理，另「青出於籃」計畫考量疫情影響及原計畫效益評估落差，本(109)年活動取消辦理；電台宣導依委外單位實際支出覈實核銷，餘常態性業務依實際情形逐案審查核銷。</t>
  </si>
  <si>
    <t>本案受疫情影響與廠商協議停辦。</t>
  </si>
  <si>
    <t>核實支付。</t>
  </si>
  <si>
    <t>本案為年度計畫，預計11月底前完成核銷程序。</t>
  </si>
  <si>
    <t>因疫情防疫考量，3至5月份之中心所有活動及課程均暫緩辦理，自6月份始方恢復辦理。</t>
  </si>
  <si>
    <t xml:space="preserve">截至目前有8個婦團提出申請案，上半年因疫情防疫考量，活動均延期至7月份之後開始辦理。 </t>
  </si>
  <si>
    <t>年度各媒體通路採購案配合各科重大活動期程，預計全年度執行率能達98%以上。</t>
  </si>
  <si>
    <t>1.第3季個案督導訪視，尚在訪視中。
2.預計10月底訪視完成並辦理核銷事宜。</t>
  </si>
  <si>
    <t>1.團體家屋工程變更使用執照（第二階段）尚在申請中，預計於109年11月底完成。
2.本案為公開招標，預計於明（110）年初完成委託廠商營運。</t>
  </si>
  <si>
    <t>(含調整容納25,000元至印刷裝訂與廣告費之執行數)
依實際案件量執行。</t>
  </si>
  <si>
    <t>本案係桃園中壢區新明市場公托中心及日照中心室內裝修暨機電設備工程規劃設計監造委託技術服務費，本案已於108年10月28日辦理驗收完竣，刻正辦理結算事宜，預計109年12月完成結案撥款。</t>
  </si>
  <si>
    <t>因上半年受武漢肺炎影響，活動幾乎停止，故申請案件偏低。</t>
  </si>
  <si>
    <t>委辦單位單位僅核銷至7月份。</t>
  </si>
  <si>
    <t>刻正辦理中，預計11月29日辦理完成。</t>
  </si>
  <si>
    <t>本案採雙月核銷，目前僅核銷至8月份。</t>
  </si>
  <si>
    <t>委辦單位目前僅核銷至7月份。</t>
  </si>
  <si>
    <t>本方案採按季核銷，目前僅核銷至第2季。</t>
  </si>
  <si>
    <t>本項採按月核銷，委外單位目前僅完成1-7月核銷。</t>
  </si>
  <si>
    <t xml:space="preserve">本案採季核銷，目前僅核銷至6月份。
</t>
  </si>
  <si>
    <t>履約地點身障中心刻正施工中，本案已於9月1日發文委外單位進行籌備，預計第4季核銷。</t>
  </si>
  <si>
    <t>因疫情影響活動暫緩辦理。</t>
  </si>
  <si>
    <t>1.一般性活動案於活動辦理完畢15日內核銷，目前已申請33案，已核銷15案，其餘18案預計於10-12月間核銷，
2.行政費原預估核銷14案，因2案遭停權處分、1案未參加查核，故僅核銷11案，共計490萬元，另因行政費分上下半年核銷，故執行率未達75%。
3.其他創新性補助案8案，預計10-11月核銷。
4.樂活小站原預估4案申請，因配合中央轉型樂活小站服務，截至9月僅3案申請，目前已核銷1案，共計30萬元。</t>
  </si>
  <si>
    <t>1.按季核銷，刻正辦理第3季核銷。
2.中央補助10間，先支用中央款，其中3間7月後開辦。</t>
  </si>
  <si>
    <t>預算支付以個案服務費占比最高，因疫情關係，拓點與個案服務使用率未達預期成效。</t>
  </si>
  <si>
    <t>目前補助單位核銷至8月，又今年持續受新冠肺炎疫情影響，服務申請數較去年同時期偏低。</t>
  </si>
  <si>
    <t>今年度原預計開辦4處新服務據點，因單位服務場地問題，3處服務據點延後開辦，1處尚未開辦，致影響執行率。</t>
  </si>
  <si>
    <t>本案採月核銷，目前僅核銷至8月份。</t>
  </si>
  <si>
    <t>原預算不足支付，辦理調整容納。</t>
  </si>
  <si>
    <t>1.辦理社福機構專業人員教育訓練及研習預計9-11月辦理，並於年底辦理核銷。
2.身心障礙證明建檔及掃描費用，將於10月進行第3次核銷，並依實際掃描鑑定表件數核銷。
3.其餘撙節支出。</t>
  </si>
  <si>
    <t>預計11月辦理。</t>
  </si>
  <si>
    <t>志願服務推廣中心第2季預計已簽准核銷83萬1,974元，預計10月底前可以動支，並已預付1,246,000元，未納入實際數中。</t>
  </si>
  <si>
    <t>因疫情關係，活動延期辦理，以致本季公彩執行率未達；目前已發包或已簽約之方案經費約占93%，各項方案正陸續執行中，俟辦理完畢刻正辦理核銷撥款。</t>
  </si>
  <si>
    <t xml:space="preserve">部分團體因考量疫情，暫訂取消原預定109年活動辦理。6月份起各團體已陸續提出補助案件申請，並積極輔導送件單位，使得送件順利，以達執行率基準(截至9月底已補助金額逾60%)。 </t>
  </si>
  <si>
    <t>志願服務補助將結合「桃園市志願服務運用單位輔導計畫」提供有需求之祥和運用單位本項補助資源，俾利提高執行率。</t>
  </si>
  <si>
    <t>社區培力育成中心已預付60萬元，俟執行完辦理轉正。</t>
  </si>
  <si>
    <t>尚無申請案件</t>
  </si>
  <si>
    <t>社工日系列活動及社工訓練活動因疫情延後至第三季辦理，積極辦理並盡速核銷。</t>
  </si>
  <si>
    <t>因疫情部分活動延後至第3季辦理，第3季核銷辦理中。</t>
  </si>
  <si>
    <t>家庭支持方案及人身安全訓練，因疫情活動延後至第三季辦理，積極辦理並盡速核銷，其餘依實際執行核銷辦理中。</t>
  </si>
  <si>
    <t>多數委託方案均採雙月核銷，目前僅核銷至6月，另約有30%經費將於第4季核銷。</t>
  </si>
  <si>
    <t>因受疫情影響，上半年大部分宣導活動暫緩辦理，目前正積極辦理中。</t>
  </si>
  <si>
    <t>本案業於8月份辦理完竣，並於9/15撥付第一期款，刻正辦理結報及經費核銷。</t>
  </si>
  <si>
    <t>本案業於9/28辦理中秋送暖活動完竣，刻正辦理經費核銷。</t>
  </si>
  <si>
    <t>本計畫業於6月完成委外招標作業，並於9/14撥付第一期款。</t>
  </si>
  <si>
    <t>已撥付1-8月份志工車餐費，並於9/18、9/21辦理2場次志工成長(領導)教育訓練課程，刻正辦理經費核銷。</t>
  </si>
  <si>
    <t>本案業於6/30-7/23辦理都會區12場福利宣導會完竣，刻正辦理經費核銷。</t>
  </si>
  <si>
    <t>本案受理期限為1/1-12/31，截至本季受理共2案，受理人數計8人。</t>
  </si>
  <si>
    <t>依實際進用人力支付，經費超支為辦理調整容納。</t>
  </si>
  <si>
    <t>依委外單位實際核銷金額，核實辦理，預計12月份核銷。</t>
  </si>
  <si>
    <t>視愛心店家實際狀況核實辦理，撙節支出</t>
  </si>
  <si>
    <t>依委外單位實際核銷金額，核實辦理。</t>
  </si>
  <si>
    <t>撙節支出。</t>
  </si>
  <si>
    <t>藥物濫用者課程、藥癮者家屬團體及專業人員教育訓練課程均分散於各月份執行，本年5至7月因COVID-19疫情部分課程取消辦理，另尚有部分場次安排於10至12月辦理，故執行率未達75%，爰預計第4季執行率可達80%。</t>
  </si>
  <si>
    <t>本計畫為勞務採購，由3家醫院/公會(社團法人職能治療師公會、聯新國際醫院、衛生福利部桃園醫院)進行兒童發展評估及提供復健服務計畫，期程如下：                                                                       (1)期中報告於109年7月12日前繳交，聯新及部桃已完成核銷作業，職治公會俟驗收通過後，後續辦理核銷事宜。                                                                    (2)期末報告於109年12月12日前繳交，預計於年底前完成契約服務場次，爰預計第4季執行率可達85%。</t>
  </si>
  <si>
    <t>1. 本計畫補助本市5家聯合評估醫院(敏盛、中壢天晟、聯新、國軍桃園、桃園長庚)執行發展遲緩兒童聯合評估服務，以醫院評估人數覈實支付，並以醫院函覆核銷資料為主。
2. 前期因COVID-19疫情，影響家長就醫意願，爰聯合評估費用核銷數量較低。目前家長已隨疫情趨緩陸續帶兒童就醫，預計年底經費執行率達85%。</t>
  </si>
  <si>
    <t>因COVID-19疫情，上半年各機關停止辦理大型活動，致胸部X光委外篩檢場次減少(4-6月分別為1場、2場、24場)，致執行率未達目標值，爰預計第4季執行率可達80%。</t>
  </si>
  <si>
    <t>本計畫係核實補助低收、中低收入戶民眾至醫院，透過預立醫療照護諮商門診，完成預立醫療決定簽署之諮商費用，目前透過本市醫院與里長於醫療小管家服務據點發掘社區中具需求民眾，並結合本市各醫療機構發布簡章，鼓勵民眾踴躍申請，現已2位民眾完成預立醫療決定簽署，尚有1位民眾預約，待完成諮商及簽署預立醫療決定後辦理補助，爰預計第4季執行率可達10%。</t>
  </si>
  <si>
    <r>
      <t xml:space="preserve">（二）尚未執行之原因： </t>
    </r>
    <r>
      <rPr>
        <u val="single"/>
        <sz val="14"/>
        <rFont val="標楷體"/>
        <family val="4"/>
      </rPr>
      <t xml:space="preserve"> 一、福利服務：1.兒童及少年福利：(1)辦理推動社區公共托育家園、托育資源服務中心及居家托育等方案皆為第3季費用於10月份核銷撥款，爰第3季未達75%。(2)早期療育社區資源中心、發展遲緩兒童通報轉介中心及兒童少年福利服務等各項方案皆採按季核銷，故第3季經費預計於10月起辦理請款。(3)因嚴重特殊傳染性肺炎影響，屬活動性質之計畫擬暫停或延後辦理，另青出於籃計畫考量疫情影響及原計畫效益評估落差，活動取消辦理；電台宣導依委外單位實際支出覈實核銷。2.婦女福利：(1)台灣女孩日計畫預計11月前完成理核銷。(2)婦女權益及婦女服務活動，截至目前有8個婦團提出申請案，上半年因疫情防疫考量，活動均延期至7月份之後開始辦理。3.老人福利：(1)中低收入老人特別照顧督導訪視、獨居老人遺產管理等費用，依實際情形及申請案核實撥付。(2)金鑽婚紀念獎牌暨重陽季展覽活動、預防走失手鍊、績優老人福利機構獎勵等費用於年底辦理核銷。(3)長照服務倡導方案、補助辦理長青學苑、社區照顧關懷據點暨C級巷弄長照站補助計畫等，因應武漢疫情，3月暫停辦理，於6月疫情趨緩陸續提供服務，補助款項陸續核銷中。4.身障福利：(1)復康巴士、社區日間作業設施、社區居住服務及家庭照顧者支持服務中心等服務採雙月或季核銷，故委辦單位目前僅完成1-6月及第2季核銷。(2)公益彩券形象宣導、國際身障者日活動預計11月辦理。(3)各項補助業務依實際申請案件補助。5.其他福利：(1)補助各級人民團體辦理各項公益性活動，因疫情關係團體皆主動辦理延期或撤案，本局亦勸導團體待疫情趨緩後再行辦理，爰部份經費未執行。(2)社工日系列活動、社工訓練活動及志工等活動因疫情延後至第3季辦理，積極辦理並盡速核銷。(3)家暴及性侵害、性騷擾防治各項方案多數均採雙月核銷，目前僅核銷至6月，另約有30%經費將於第4季核銷。二、社會救助: 1.低收入戶住家庭暨兒童生活補助及就學補助等業務優先使用公務預算支用。2.遊民生活重建服務躍升方案、弱勢民眾實物給付等計畫，依委外單位實際核銷金額，核實辦理。3.餘依撙節原則核實辦理。三、醫療保健：部分計畫為委託辦理，付款方式為分期付款，或期中驗收報告尚在核銷程序中；另藥物濫用者輔導、發展遲緩兒童聯合評估計畫、胸部X光巡迴檢查及預立醫療照顧諮商計畫因COVID-19疫情影響，民眾至據點意願較低，或減少宣導活動場次，故執行數未達75%。</t>
    </r>
  </si>
  <si>
    <r>
      <t>二、本年度第</t>
    </r>
    <r>
      <rPr>
        <u val="single"/>
        <sz val="14"/>
        <rFont val="標楷體"/>
        <family val="4"/>
      </rPr>
      <t>2</t>
    </r>
    <r>
      <rPr>
        <sz val="14"/>
        <rFont val="標楷體"/>
        <family val="4"/>
      </rPr>
      <t>季，彩券盈餘分配數為</t>
    </r>
    <r>
      <rPr>
        <u val="single"/>
        <sz val="14"/>
        <rFont val="標楷體"/>
        <family val="4"/>
      </rPr>
      <t>260,543,475元</t>
    </r>
    <r>
      <rPr>
        <sz val="14"/>
        <rFont val="標楷體"/>
        <family val="4"/>
      </rPr>
      <t>。</t>
    </r>
  </si>
  <si>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1,129,427,370</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108</t>
    </r>
    <r>
      <rPr>
        <sz val="14"/>
        <rFont val="標楷體"/>
        <family val="4"/>
      </rPr>
      <t>年度第</t>
    </r>
    <r>
      <rPr>
        <sz val="14"/>
        <rFont val="Times New Roman"/>
        <family val="1"/>
      </rPr>
      <t>4</t>
    </r>
    <r>
      <rPr>
        <sz val="14"/>
        <rFont val="標楷體"/>
        <family val="4"/>
      </rPr>
      <t xml:space="preserve">季
</t>
    </r>
    <r>
      <rPr>
        <sz val="14"/>
        <rFont val="Times New Roman"/>
        <family val="1"/>
      </rPr>
      <t xml:space="preserve">            </t>
    </r>
    <r>
      <rPr>
        <sz val="14"/>
        <rFont val="標楷體"/>
        <family val="4"/>
      </rPr>
      <t>報表待運用數</t>
    </r>
    <r>
      <rPr>
        <sz val="14"/>
        <rFont val="Times New Roman"/>
        <family val="1"/>
      </rPr>
      <t xml:space="preserve"> 1,127,612,298</t>
    </r>
    <r>
      <rPr>
        <sz val="14"/>
        <rFont val="標楷體"/>
        <family val="4"/>
      </rPr>
      <t>元、</t>
    </r>
    <r>
      <rPr>
        <sz val="14"/>
        <rFont val="Times New Roman"/>
        <family val="1"/>
      </rPr>
      <t>108</t>
    </r>
    <r>
      <rPr>
        <sz val="14"/>
        <rFont val="標楷體"/>
        <family val="4"/>
      </rPr>
      <t>年違規罰款收入</t>
    </r>
    <r>
      <rPr>
        <sz val="14"/>
        <rFont val="Times New Roman"/>
        <family val="1"/>
      </rPr>
      <t>135,320</t>
    </r>
    <r>
      <rPr>
        <sz val="14"/>
        <rFont val="標楷體"/>
        <family val="4"/>
      </rPr>
      <t>元、</t>
    </r>
    <r>
      <rPr>
        <sz val="14"/>
        <rFont val="Times New Roman"/>
        <family val="1"/>
      </rPr>
      <t>108</t>
    </r>
    <r>
      <rPr>
        <sz val="14"/>
        <rFont val="標楷體"/>
        <family val="4"/>
      </rPr>
      <t>年利息收入</t>
    </r>
    <r>
      <rPr>
        <sz val="14"/>
        <rFont val="Times New Roman"/>
        <family val="1"/>
      </rPr>
      <t>904,747</t>
    </r>
    <r>
      <rPr>
        <sz val="14"/>
        <rFont val="標楷體"/>
        <family val="4"/>
      </rPr>
      <t>元、</t>
    </r>
    <r>
      <rPr>
        <sz val="14"/>
        <rFont val="Times New Roman"/>
        <family val="1"/>
      </rPr>
      <t xml:space="preserve"> 108</t>
    </r>
    <r>
      <rPr>
        <sz val="14"/>
        <rFont val="標楷體"/>
        <family val="4"/>
      </rPr>
      <t>年雜項收入</t>
    </r>
    <r>
      <rPr>
        <sz val="14"/>
        <rFont val="Times New Roman"/>
        <family val="1"/>
      </rPr>
      <t xml:space="preserve">  
             775,005</t>
    </r>
    <r>
      <rPr>
        <sz val="14"/>
        <rFont val="標楷體"/>
        <family val="4"/>
      </rPr>
      <t>元</t>
    </r>
    <r>
      <rPr>
        <sz val="14"/>
        <rFont val="Times New Roman"/>
        <family val="1"/>
      </rPr>
      <t>)</t>
    </r>
  </si>
  <si>
    <r>
      <t>四、本年度</t>
    </r>
    <r>
      <rPr>
        <sz val="14"/>
        <rFont val="Times New Roman"/>
        <family val="1"/>
      </rPr>
      <t>1</t>
    </r>
    <r>
      <rPr>
        <sz val="14"/>
        <rFont val="標楷體"/>
        <family val="4"/>
      </rPr>
      <t>月起至本季截止，累計公益彩券盈餘分配數為</t>
    </r>
    <r>
      <rPr>
        <b/>
        <sz val="14"/>
        <rFont val="Times New Roman"/>
        <family val="1"/>
      </rPr>
      <t>(b</t>
    </r>
    <r>
      <rPr>
        <u val="single"/>
        <sz val="14"/>
        <rFont val="Times New Roman"/>
        <family val="1"/>
      </rPr>
      <t>)793,373,758</t>
    </r>
    <r>
      <rPr>
        <b/>
        <sz val="14"/>
        <rFont val="標楷體"/>
        <family val="4"/>
      </rPr>
      <t>元</t>
    </r>
    <r>
      <rPr>
        <sz val="14"/>
        <rFont val="標楷體"/>
        <family val="4"/>
      </rPr>
      <t>。</t>
    </r>
  </si>
  <si>
    <t>1.兒童及少年福利</t>
  </si>
  <si>
    <t>2.婦女福利</t>
  </si>
  <si>
    <t>3.老人福利</t>
  </si>
  <si>
    <t>4.身心障礙者福利</t>
  </si>
  <si>
    <t>5.其他福利</t>
  </si>
  <si>
    <t>（二）社會救助</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</si>
  <si>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1,324,341,322  </t>
    </r>
    <r>
      <rPr>
        <sz val="14"/>
        <rFont val="標楷體"/>
        <family val="4"/>
      </rPr>
      <t>元。</t>
    </r>
  </si>
  <si>
    <r>
      <t>（一）本年度1月起至本季截止，已發包或已簽約經費</t>
    </r>
    <r>
      <rPr>
        <u val="single"/>
        <sz val="14"/>
        <rFont val="標楷體"/>
        <family val="4"/>
      </rPr>
      <t xml:space="preserve"> 648,321,807 </t>
    </r>
    <r>
      <rPr>
        <sz val="14"/>
        <rFont val="標楷體"/>
        <family val="4"/>
      </rPr>
      <t>元，預計於次季執行經費</t>
    </r>
    <r>
      <rPr>
        <u val="single"/>
        <sz val="14"/>
        <rFont val="標楷體"/>
        <family val="4"/>
      </rPr>
      <t xml:space="preserve"> 268,467,310 </t>
    </r>
    <r>
      <rPr>
        <sz val="14"/>
        <rFont val="標楷體"/>
        <family val="4"/>
      </rPr>
      <t>元。</t>
    </r>
  </si>
  <si>
    <r>
      <t>（二）預計於次季核銷經費</t>
    </r>
    <r>
      <rPr>
        <u val="single"/>
        <sz val="14"/>
        <rFont val="標楷體"/>
        <family val="4"/>
      </rPr>
      <t xml:space="preserve"> 552,253,307 </t>
    </r>
    <r>
      <rPr>
        <sz val="14"/>
        <rFont val="標楷體"/>
        <family val="4"/>
      </rPr>
      <t>元，預估累計至次季止執行率</t>
    </r>
    <r>
      <rPr>
        <u val="single"/>
        <sz val="14"/>
        <rFont val="標楷體"/>
        <family val="4"/>
      </rPr>
      <t xml:space="preserve"> 83.35% </t>
    </r>
    <r>
      <rPr>
        <sz val="14"/>
        <rFont val="標楷體"/>
        <family val="4"/>
      </rPr>
      <t>。</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</si>
</sst>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 numFmtId="185" formatCode="0.00_);[Red]\(0.00\)"/>
    <numFmt numFmtId="186" formatCode="[$€-2]\ #,##0.00_);[Red]\([$€-2]\ #,##0.00\)"/>
    <numFmt numFmtId="187" formatCode="0.000"/>
    <numFmt numFmtId="188" formatCode="0.0000"/>
    <numFmt numFmtId="189" formatCode="&quot;$&quot;#,##0_);[Red]\(&quot;$&quot;#,##0\)"/>
  </numFmts>
  <fonts count="60">
    <font>
      <sz val="12"/>
      <name val="新細明體"/>
      <family val="1"/>
    </font>
    <font>
      <sz val="12"/>
      <name val="Times New Roman"/>
      <family val="1"/>
    </font>
    <font>
      <b/>
      <sz val="12"/>
      <name val="Times New Roman"/>
      <family val="1"/>
    </font>
    <font>
      <sz val="14"/>
      <name val="標楷體"/>
      <family val="4"/>
    </font>
    <font>
      <sz val="9"/>
      <name val="新細明體"/>
      <family val="1"/>
    </font>
    <font>
      <u val="single"/>
      <sz val="14"/>
      <name val="Times New Roman"/>
      <family val="1"/>
    </font>
    <font>
      <sz val="12"/>
      <name val="標楷體"/>
      <family val="4"/>
    </font>
    <font>
      <b/>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name val="新細明體"/>
      <family val="1"/>
    </font>
    <font>
      <b/>
      <sz val="11"/>
      <name val="標楷體"/>
      <family val="4"/>
    </font>
    <font>
      <b/>
      <sz val="11"/>
      <name val="Times New Roman"/>
      <family val="1"/>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color indexed="63"/>
      </top>
      <bottom style="thin">
        <color indexed="8"/>
      </bottom>
    </border>
    <border>
      <left style="thin">
        <color indexed="8"/>
      </left>
      <right style="thin"/>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29">
    <xf numFmtId="0" fontId="0" fillId="0" borderId="0" xfId="0" applyAlignment="1">
      <alignment vertical="center"/>
    </xf>
    <xf numFmtId="0" fontId="0" fillId="0" borderId="0" xfId="0" applyFont="1" applyFill="1" applyAlignment="1">
      <alignment vertical="center"/>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184" fontId="16" fillId="0" borderId="13" xfId="0" applyNumberFormat="1" applyFont="1" applyFill="1" applyBorder="1" applyAlignment="1">
      <alignment horizontal="right" vertical="top"/>
    </xf>
    <xf numFmtId="3" fontId="16" fillId="0" borderId="14" xfId="0" applyNumberFormat="1" applyFont="1" applyFill="1" applyBorder="1" applyAlignment="1">
      <alignment horizontal="right" vertical="center"/>
    </xf>
    <xf numFmtId="181" fontId="16" fillId="0" borderId="0"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vertical="top"/>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15" xfId="0" applyFont="1" applyFill="1" applyBorder="1" applyAlignment="1">
      <alignment vertical="top" wrapText="1"/>
    </xf>
    <xf numFmtId="184" fontId="12" fillId="0" borderId="12" xfId="0" applyNumberFormat="1" applyFont="1" applyFill="1" applyBorder="1" applyAlignment="1">
      <alignment horizontal="right" vertical="top"/>
    </xf>
    <xf numFmtId="184" fontId="12" fillId="0" borderId="16" xfId="0" applyNumberFormat="1" applyFont="1" applyFill="1" applyBorder="1" applyAlignment="1">
      <alignment horizontal="right" vertical="top"/>
    </xf>
    <xf numFmtId="0" fontId="14" fillId="0" borderId="0" xfId="0" applyFont="1" applyFill="1" applyBorder="1" applyAlignment="1">
      <alignment vertical="top"/>
    </xf>
    <xf numFmtId="0" fontId="14" fillId="0" borderId="0" xfId="0" applyFont="1" applyFill="1" applyAlignment="1">
      <alignment vertical="top"/>
    </xf>
    <xf numFmtId="0" fontId="14" fillId="0" borderId="0" xfId="0" applyFont="1" applyFill="1" applyBorder="1" applyAlignment="1">
      <alignment vertical="center"/>
    </xf>
    <xf numFmtId="0" fontId="14" fillId="0" borderId="0" xfId="0" applyFont="1" applyFill="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0" fontId="2" fillId="0" borderId="13" xfId="0" applyFont="1" applyFill="1" applyBorder="1" applyAlignment="1">
      <alignment vertical="center"/>
    </xf>
    <xf numFmtId="0" fontId="1" fillId="0" borderId="13" xfId="0" applyFont="1" applyFill="1" applyBorder="1" applyAlignment="1">
      <alignment vertical="center"/>
    </xf>
    <xf numFmtId="0" fontId="6" fillId="0" borderId="13" xfId="0" applyFont="1" applyFill="1" applyBorder="1" applyAlignment="1">
      <alignment horizontal="right" vertical="center"/>
    </xf>
    <xf numFmtId="0" fontId="6" fillId="0" borderId="0" xfId="0" applyFont="1" applyFill="1" applyBorder="1" applyAlignment="1">
      <alignment vertical="center"/>
    </xf>
    <xf numFmtId="0" fontId="11" fillId="0" borderId="17" xfId="0" applyFont="1" applyFill="1" applyBorder="1" applyAlignment="1">
      <alignment horizontal="center" vertical="center" wrapText="1"/>
    </xf>
    <xf numFmtId="184" fontId="11" fillId="0" borderId="17" xfId="0" applyNumberFormat="1" applyFont="1" applyFill="1" applyBorder="1" applyAlignment="1">
      <alignment horizontal="right" vertical="center" wrapText="1"/>
    </xf>
    <xf numFmtId="184" fontId="11" fillId="0" borderId="18" xfId="0" applyNumberFormat="1" applyFont="1" applyFill="1" applyBorder="1" applyAlignment="1">
      <alignment horizontal="right" vertical="center" wrapText="1"/>
    </xf>
    <xf numFmtId="184" fontId="11" fillId="0" borderId="19" xfId="0" applyNumberFormat="1" applyFont="1" applyFill="1" applyBorder="1" applyAlignment="1">
      <alignment horizontal="right" vertical="center" wrapText="1"/>
    </xf>
    <xf numFmtId="10" fontId="11" fillId="0" borderId="17" xfId="0" applyNumberFormat="1" applyFont="1" applyFill="1" applyBorder="1" applyAlignment="1">
      <alignment horizontal="center" vertical="center" wrapText="1"/>
    </xf>
    <xf numFmtId="184" fontId="12" fillId="0" borderId="17" xfId="0" applyNumberFormat="1" applyFont="1" applyFill="1" applyBorder="1" applyAlignment="1">
      <alignment horizontal="right" vertical="center"/>
    </xf>
    <xf numFmtId="184" fontId="12" fillId="0" borderId="18" xfId="0" applyNumberFormat="1" applyFont="1" applyFill="1" applyBorder="1" applyAlignment="1">
      <alignment horizontal="right" vertical="center"/>
    </xf>
    <xf numFmtId="184" fontId="12" fillId="0" borderId="19" xfId="0" applyNumberFormat="1" applyFont="1" applyFill="1" applyBorder="1" applyAlignment="1">
      <alignment horizontal="right" vertical="center"/>
    </xf>
    <xf numFmtId="184" fontId="12" fillId="0" borderId="12" xfId="0" applyNumberFormat="1" applyFont="1" applyFill="1" applyBorder="1" applyAlignment="1">
      <alignment vertical="top"/>
    </xf>
    <xf numFmtId="184" fontId="16" fillId="0" borderId="20" xfId="0" applyNumberFormat="1" applyFont="1" applyFill="1" applyBorder="1" applyAlignment="1">
      <alignment vertical="center"/>
    </xf>
    <xf numFmtId="184" fontId="12" fillId="0" borderId="17" xfId="0" applyNumberFormat="1" applyFont="1" applyFill="1" applyBorder="1" applyAlignment="1">
      <alignment horizontal="right" vertical="top"/>
    </xf>
    <xf numFmtId="184" fontId="12" fillId="0" borderId="18" xfId="0" applyNumberFormat="1" applyFont="1" applyFill="1" applyBorder="1" applyAlignment="1">
      <alignment horizontal="right" vertical="top"/>
    </xf>
    <xf numFmtId="184" fontId="12" fillId="0" borderId="19" xfId="0" applyNumberFormat="1" applyFont="1" applyFill="1" applyBorder="1" applyAlignment="1">
      <alignment horizontal="right" vertical="top"/>
    </xf>
    <xf numFmtId="184" fontId="16" fillId="0" borderId="21" xfId="0" applyNumberFormat="1" applyFont="1" applyFill="1" applyBorder="1" applyAlignment="1">
      <alignment horizontal="right" vertical="center"/>
    </xf>
    <xf numFmtId="0" fontId="14" fillId="0" borderId="0" xfId="0" applyFont="1" applyFill="1" applyBorder="1" applyAlignment="1">
      <alignment vertical="center"/>
    </xf>
    <xf numFmtId="0" fontId="14" fillId="0" borderId="0" xfId="0" applyFont="1" applyFill="1" applyAlignment="1">
      <alignment vertical="center"/>
    </xf>
    <xf numFmtId="184" fontId="12" fillId="0" borderId="22" xfId="0" applyNumberFormat="1" applyFont="1" applyFill="1" applyBorder="1" applyAlignment="1">
      <alignment horizontal="right" vertical="top"/>
    </xf>
    <xf numFmtId="184" fontId="16" fillId="0" borderId="20" xfId="0" applyNumberFormat="1"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184" fontId="12" fillId="0" borderId="0" xfId="0" applyNumberFormat="1" applyFont="1" applyFill="1" applyAlignment="1">
      <alignment horizontal="right" vertical="top"/>
    </xf>
    <xf numFmtId="0" fontId="0" fillId="0" borderId="0" xfId="0" applyFont="1" applyFill="1" applyBorder="1" applyAlignment="1">
      <alignment vertical="center"/>
    </xf>
    <xf numFmtId="0" fontId="3" fillId="0" borderId="0" xfId="0" applyFont="1" applyFill="1" applyAlignment="1">
      <alignment horizontal="left" vertical="top"/>
    </xf>
    <xf numFmtId="0" fontId="1"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top"/>
    </xf>
    <xf numFmtId="0" fontId="9" fillId="0" borderId="0" xfId="0" applyFont="1" applyFill="1" applyAlignment="1">
      <alignment vertical="center"/>
    </xf>
    <xf numFmtId="184" fontId="11" fillId="0" borderId="20" xfId="0" applyNumberFormat="1" applyFont="1" applyFill="1" applyBorder="1" applyAlignment="1">
      <alignment horizontal="right" vertical="center" wrapText="1"/>
    </xf>
    <xf numFmtId="10" fontId="11" fillId="0" borderId="2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10" fontId="11"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184" fontId="11" fillId="0" borderId="11" xfId="0" applyNumberFormat="1" applyFont="1" applyFill="1" applyBorder="1" applyAlignment="1">
      <alignment horizontal="right" vertical="center" wrapText="1"/>
    </xf>
    <xf numFmtId="10" fontId="11" fillId="0" borderId="11" xfId="0" applyNumberFormat="1" applyFont="1" applyFill="1" applyBorder="1" applyAlignment="1">
      <alignment horizontal="center" vertical="center" wrapText="1"/>
    </xf>
    <xf numFmtId="184" fontId="12" fillId="0" borderId="11" xfId="0" applyNumberFormat="1" applyFont="1" applyFill="1" applyBorder="1" applyAlignment="1">
      <alignment vertical="top"/>
    </xf>
    <xf numFmtId="0" fontId="11" fillId="0" borderId="17" xfId="0" applyFont="1" applyFill="1" applyBorder="1" applyAlignment="1">
      <alignment vertical="center" wrapText="1"/>
    </xf>
    <xf numFmtId="0" fontId="11" fillId="0" borderId="12" xfId="0" applyFont="1" applyFill="1" applyBorder="1" applyAlignment="1">
      <alignment vertical="top" wrapText="1"/>
    </xf>
    <xf numFmtId="0" fontId="12" fillId="0" borderId="20" xfId="0" applyFont="1" applyFill="1" applyBorder="1" applyAlignment="1">
      <alignment horizontal="left" vertical="top"/>
    </xf>
    <xf numFmtId="0" fontId="16" fillId="0" borderId="20" xfId="0" applyFont="1" applyFill="1" applyBorder="1" applyAlignment="1">
      <alignment horizontal="left" vertical="center"/>
    </xf>
    <xf numFmtId="0" fontId="16" fillId="0" borderId="20" xfId="0" applyFont="1" applyFill="1" applyBorder="1" applyAlignment="1">
      <alignment horizontal="left" vertical="top"/>
    </xf>
    <xf numFmtId="0" fontId="11" fillId="0" borderId="12" xfId="0" applyFont="1" applyFill="1" applyBorder="1" applyAlignment="1">
      <alignment horizontal="left" vertical="top" wrapText="1"/>
    </xf>
    <xf numFmtId="0" fontId="12" fillId="0" borderId="20" xfId="0" applyFont="1" applyFill="1" applyBorder="1" applyAlignment="1">
      <alignment horizontal="right" vertical="center"/>
    </xf>
    <xf numFmtId="0" fontId="12" fillId="0" borderId="14" xfId="0" applyFont="1" applyFill="1" applyBorder="1" applyAlignment="1">
      <alignment vertical="center"/>
    </xf>
    <xf numFmtId="10" fontId="12" fillId="0" borderId="12" xfId="0" applyNumberFormat="1" applyFont="1" applyFill="1" applyBorder="1" applyAlignment="1">
      <alignment vertical="top"/>
    </xf>
    <xf numFmtId="10" fontId="12" fillId="0" borderId="12" xfId="0" applyNumberFormat="1" applyFont="1" applyFill="1" applyBorder="1" applyAlignment="1">
      <alignment horizontal="center" vertical="center"/>
    </xf>
    <xf numFmtId="10" fontId="16" fillId="0" borderId="20" xfId="0" applyNumberFormat="1" applyFont="1" applyFill="1" applyBorder="1" applyAlignment="1">
      <alignment horizontal="right" vertical="center"/>
    </xf>
    <xf numFmtId="10" fontId="12" fillId="0" borderId="11" xfId="0" applyNumberFormat="1" applyFont="1" applyFill="1" applyBorder="1" applyAlignment="1">
      <alignment vertical="top"/>
    </xf>
    <xf numFmtId="10" fontId="16" fillId="0" borderId="12" xfId="0" applyNumberFormat="1" applyFont="1" applyFill="1" applyBorder="1" applyAlignment="1">
      <alignment vertical="center"/>
    </xf>
    <xf numFmtId="10" fontId="16" fillId="0" borderId="20" xfId="0" applyNumberFormat="1" applyFont="1" applyFill="1" applyBorder="1" applyAlignment="1">
      <alignment vertical="center"/>
    </xf>
    <xf numFmtId="10" fontId="16" fillId="0" borderId="17" xfId="0" applyNumberFormat="1" applyFont="1" applyFill="1" applyBorder="1" applyAlignment="1">
      <alignment vertical="center"/>
    </xf>
    <xf numFmtId="0" fontId="11" fillId="0" borderId="23" xfId="0" applyFont="1" applyFill="1" applyBorder="1" applyAlignment="1">
      <alignment vertical="top" wrapText="1"/>
    </xf>
    <xf numFmtId="184" fontId="12" fillId="0" borderId="20" xfId="0" applyNumberFormat="1" applyFont="1" applyFill="1" applyBorder="1" applyAlignment="1">
      <alignment vertical="top"/>
    </xf>
    <xf numFmtId="10" fontId="12" fillId="0" borderId="20" xfId="0" applyNumberFormat="1" applyFont="1" applyFill="1" applyBorder="1" applyAlignment="1">
      <alignment vertical="top"/>
    </xf>
    <xf numFmtId="0" fontId="11" fillId="0" borderId="20" xfId="0" applyFont="1" applyFill="1" applyBorder="1" applyAlignment="1">
      <alignment vertical="top" wrapText="1"/>
    </xf>
    <xf numFmtId="0" fontId="11" fillId="0" borderId="24" xfId="0" applyFont="1" applyFill="1" applyBorder="1" applyAlignment="1">
      <alignment vertical="top" wrapText="1"/>
    </xf>
    <xf numFmtId="0" fontId="11" fillId="0" borderId="11" xfId="0" applyFont="1" applyFill="1" applyBorder="1" applyAlignment="1">
      <alignment vertical="top" wrapText="1"/>
    </xf>
    <xf numFmtId="184" fontId="11" fillId="0" borderId="12" xfId="0" applyNumberFormat="1" applyFont="1" applyFill="1" applyBorder="1" applyAlignment="1">
      <alignment horizontal="right" vertical="center" wrapText="1"/>
    </xf>
    <xf numFmtId="10" fontId="11" fillId="0" borderId="12" xfId="0" applyNumberFormat="1" applyFont="1" applyFill="1" applyBorder="1" applyAlignment="1">
      <alignment horizontal="center" vertical="center" wrapText="1"/>
    </xf>
    <xf numFmtId="0" fontId="19" fillId="0" borderId="0" xfId="0" applyFont="1" applyFill="1" applyBorder="1" applyAlignment="1">
      <alignment horizontal="left" vertical="top"/>
    </xf>
    <xf numFmtId="0" fontId="3" fillId="0" borderId="13" xfId="0" applyFont="1" applyFill="1" applyBorder="1" applyAlignment="1">
      <alignment vertical="center"/>
    </xf>
    <xf numFmtId="183" fontId="11" fillId="0" borderId="25" xfId="0" applyNumberFormat="1" applyFont="1" applyFill="1" applyBorder="1" applyAlignment="1">
      <alignment horizontal="left" vertical="top" wrapText="1"/>
    </xf>
    <xf numFmtId="183" fontId="11" fillId="0" borderId="21" xfId="0" applyNumberFormat="1" applyFont="1" applyFill="1" applyBorder="1" applyAlignment="1">
      <alignment horizontal="left" vertical="top" wrapText="1"/>
    </xf>
    <xf numFmtId="183" fontId="11" fillId="0" borderId="26" xfId="0" applyNumberFormat="1" applyFont="1" applyFill="1" applyBorder="1" applyAlignment="1">
      <alignment horizontal="left" vertical="top" wrapText="1"/>
    </xf>
    <xf numFmtId="0" fontId="11" fillId="0" borderId="0" xfId="0" applyFont="1" applyFill="1" applyBorder="1" applyAlignment="1">
      <alignment vertical="center" wrapText="1"/>
    </xf>
    <xf numFmtId="184" fontId="16" fillId="0" borderId="20" xfId="0" applyNumberFormat="1" applyFont="1" applyFill="1" applyBorder="1" applyAlignment="1">
      <alignment horizontal="right" vertical="top"/>
    </xf>
    <xf numFmtId="184" fontId="16" fillId="0" borderId="20" xfId="33" applyNumberFormat="1" applyFont="1" applyFill="1" applyBorder="1" applyAlignment="1">
      <alignment horizontal="right" vertical="top"/>
    </xf>
    <xf numFmtId="184" fontId="16" fillId="0" borderId="27" xfId="0" applyNumberFormat="1" applyFont="1" applyFill="1" applyBorder="1" applyAlignment="1">
      <alignment horizontal="right" vertical="top"/>
    </xf>
    <xf numFmtId="3" fontId="16" fillId="0" borderId="0" xfId="0" applyNumberFormat="1" applyFont="1" applyFill="1" applyBorder="1" applyAlignment="1">
      <alignment horizontal="right" vertical="center"/>
    </xf>
    <xf numFmtId="184" fontId="11" fillId="0" borderId="12" xfId="0" applyNumberFormat="1" applyFont="1" applyFill="1" applyBorder="1" applyAlignment="1">
      <alignment horizontal="left" vertical="top" wrapText="1"/>
    </xf>
    <xf numFmtId="0" fontId="6" fillId="0" borderId="20" xfId="0" applyFont="1" applyFill="1" applyBorder="1" applyAlignment="1">
      <alignment vertical="top" wrapText="1"/>
    </xf>
    <xf numFmtId="0" fontId="6" fillId="0" borderId="28" xfId="0" applyFont="1" applyFill="1" applyBorder="1" applyAlignment="1">
      <alignment vertical="top" wrapText="1"/>
    </xf>
    <xf numFmtId="0" fontId="3" fillId="0" borderId="0" xfId="0" applyFont="1" applyFill="1" applyAlignment="1">
      <alignment vertical="center"/>
    </xf>
    <xf numFmtId="0" fontId="0" fillId="0" borderId="0" xfId="0" applyFont="1" applyFill="1" applyAlignment="1">
      <alignment vertical="center"/>
    </xf>
    <xf numFmtId="0" fontId="15" fillId="0" borderId="22" xfId="0" applyFont="1" applyFill="1" applyBorder="1" applyAlignment="1">
      <alignment vertical="center" wrapText="1"/>
    </xf>
    <xf numFmtId="0" fontId="15" fillId="0" borderId="29" xfId="0"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15" fillId="0" borderId="21"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8" fillId="0" borderId="0" xfId="0" applyFont="1" applyFill="1" applyAlignment="1">
      <alignment horizontal="center" vertical="center"/>
    </xf>
    <xf numFmtId="0" fontId="0" fillId="0" borderId="0" xfId="0" applyFont="1" applyFill="1" applyAlignment="1">
      <alignment horizontal="center" vertical="center"/>
    </xf>
    <xf numFmtId="0" fontId="19" fillId="0" borderId="0" xfId="0" applyFont="1" applyFill="1" applyAlignment="1">
      <alignment horizontal="center" vertical="center"/>
    </xf>
    <xf numFmtId="0" fontId="11" fillId="0" borderId="23" xfId="0" applyFont="1" applyFill="1" applyBorder="1" applyAlignment="1">
      <alignment horizontal="center" vertical="center" wrapText="1"/>
    </xf>
    <xf numFmtId="0" fontId="17" fillId="0" borderId="0" xfId="0" applyFont="1" applyFill="1" applyAlignment="1">
      <alignment horizontal="center" vertical="center"/>
    </xf>
    <xf numFmtId="0" fontId="6" fillId="0" borderId="0" xfId="0" applyFont="1" applyFill="1" applyAlignment="1">
      <alignment horizontal="center" vertical="center"/>
    </xf>
    <xf numFmtId="0" fontId="11" fillId="0" borderId="17" xfId="0" applyFont="1" applyFill="1" applyBorder="1" applyAlignment="1">
      <alignment horizontal="center" vertical="center" wrapText="1"/>
    </xf>
    <xf numFmtId="0" fontId="11" fillId="0" borderId="17" xfId="0" applyFont="1" applyFill="1" applyBorder="1" applyAlignment="1">
      <alignment horizontal="center" vertical="center"/>
    </xf>
    <xf numFmtId="0" fontId="13" fillId="0" borderId="0" xfId="0" applyFont="1" applyFill="1" applyAlignment="1">
      <alignment vertical="top" wrapText="1"/>
    </xf>
    <xf numFmtId="0" fontId="11" fillId="0" borderId="29" xfId="0" applyFont="1" applyFill="1" applyBorder="1" applyAlignment="1">
      <alignment vertical="center" wrapText="1"/>
    </xf>
    <xf numFmtId="0" fontId="11" fillId="0" borderId="25" xfId="0" applyFont="1" applyFill="1" applyBorder="1" applyAlignment="1">
      <alignment horizontal="center" vertical="center" wrapText="1"/>
    </xf>
    <xf numFmtId="0" fontId="11" fillId="0" borderId="15" xfId="0" applyFont="1" applyFill="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千分位 2"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51"/>
  <sheetViews>
    <sheetView tabSelected="1" zoomScale="76" zoomScaleNormal="76" zoomScaleSheetLayoutView="87" workbookViewId="0" topLeftCell="A172">
      <selection activeCell="N179" sqref="N179"/>
    </sheetView>
  </sheetViews>
  <sheetFormatPr defaultColWidth="9.00390625" defaultRowHeight="16.5"/>
  <cols>
    <col min="1" max="1" width="5.50390625" style="52" customWidth="1"/>
    <col min="2" max="2" width="17.75390625" style="19" customWidth="1"/>
    <col min="3" max="3" width="13.25390625" style="21" customWidth="1"/>
    <col min="4" max="5" width="12.25390625" style="21" customWidth="1"/>
    <col min="6" max="6" width="13.125" style="21" customWidth="1"/>
    <col min="7" max="7" width="12.625" style="21" customWidth="1"/>
    <col min="8" max="8" width="13.25390625" style="21" customWidth="1"/>
    <col min="9" max="9" width="8.875" style="21" customWidth="1"/>
    <col min="10" max="10" width="25.75390625" style="21" customWidth="1"/>
    <col min="11" max="11" width="8.75390625" style="19" customWidth="1"/>
    <col min="12" max="16384" width="8.875" style="21" customWidth="1"/>
  </cols>
  <sheetData>
    <row r="2" spans="1:10" ht="21.75">
      <c r="A2" s="121" t="s">
        <v>39</v>
      </c>
      <c r="B2" s="122"/>
      <c r="C2" s="122"/>
      <c r="D2" s="122"/>
      <c r="E2" s="122"/>
      <c r="F2" s="122"/>
      <c r="G2" s="122"/>
      <c r="H2" s="122"/>
      <c r="I2" s="122"/>
      <c r="J2" s="122"/>
    </row>
    <row r="3" spans="1:10" ht="24">
      <c r="A3" s="117" t="s">
        <v>19</v>
      </c>
      <c r="B3" s="118"/>
      <c r="C3" s="118"/>
      <c r="D3" s="118"/>
      <c r="E3" s="118"/>
      <c r="F3" s="118"/>
      <c r="G3" s="118"/>
      <c r="H3" s="118"/>
      <c r="I3" s="118"/>
      <c r="J3" s="118"/>
    </row>
    <row r="4" spans="1:10" ht="19.5">
      <c r="A4" s="119" t="s">
        <v>250</v>
      </c>
      <c r="B4" s="118"/>
      <c r="C4" s="118"/>
      <c r="D4" s="118"/>
      <c r="E4" s="118"/>
      <c r="F4" s="118"/>
      <c r="G4" s="118"/>
      <c r="H4" s="118"/>
      <c r="I4" s="118"/>
      <c r="J4" s="118"/>
    </row>
    <row r="5" spans="1:10" ht="30" customHeight="1">
      <c r="A5" s="108" t="s">
        <v>40</v>
      </c>
      <c r="B5" s="109"/>
      <c r="C5" s="109"/>
      <c r="D5" s="109"/>
      <c r="E5" s="109"/>
      <c r="F5" s="109"/>
      <c r="G5" s="109"/>
      <c r="H5" s="109"/>
      <c r="I5" s="109"/>
      <c r="J5" s="109"/>
    </row>
    <row r="6" spans="1:10" ht="19.5">
      <c r="A6" s="49" t="s">
        <v>320</v>
      </c>
      <c r="C6" s="20"/>
      <c r="D6" s="20"/>
      <c r="E6" s="20"/>
      <c r="F6" s="20"/>
      <c r="G6" s="20"/>
      <c r="H6" s="20"/>
      <c r="I6" s="20"/>
      <c r="J6" s="20"/>
    </row>
    <row r="7" spans="1:10" ht="19.5">
      <c r="A7" s="49" t="s">
        <v>0</v>
      </c>
      <c r="C7" s="20"/>
      <c r="D7" s="20"/>
      <c r="E7" s="20"/>
      <c r="F7" s="20"/>
      <c r="G7" s="20"/>
      <c r="H7" s="20"/>
      <c r="I7" s="20"/>
      <c r="J7" s="20"/>
    </row>
    <row r="8" spans="1:10" ht="63.75" customHeight="1">
      <c r="A8" s="108" t="s">
        <v>321</v>
      </c>
      <c r="B8" s="100"/>
      <c r="C8" s="100"/>
      <c r="D8" s="100"/>
      <c r="E8" s="100"/>
      <c r="F8" s="100"/>
      <c r="G8" s="100"/>
      <c r="H8" s="100"/>
      <c r="I8" s="100"/>
      <c r="J8" s="100"/>
    </row>
    <row r="9" spans="1:10" ht="22.5" customHeight="1">
      <c r="A9" s="108" t="s">
        <v>47</v>
      </c>
      <c r="B9" s="100"/>
      <c r="C9" s="100"/>
      <c r="D9" s="100"/>
      <c r="E9" s="100"/>
      <c r="F9" s="100"/>
      <c r="G9" s="100"/>
      <c r="H9" s="100"/>
      <c r="I9" s="100"/>
      <c r="J9" s="100"/>
    </row>
    <row r="10" spans="1:10" ht="21" customHeight="1">
      <c r="A10" s="108" t="s">
        <v>322</v>
      </c>
      <c r="B10" s="109"/>
      <c r="C10" s="109"/>
      <c r="D10" s="109"/>
      <c r="E10" s="109"/>
      <c r="F10" s="109"/>
      <c r="G10" s="109"/>
      <c r="H10" s="109"/>
      <c r="I10" s="109"/>
      <c r="J10" s="109"/>
    </row>
    <row r="11" spans="1:10" ht="24" customHeight="1">
      <c r="A11" s="49" t="s">
        <v>1</v>
      </c>
      <c r="C11" s="20"/>
      <c r="D11" s="20"/>
      <c r="E11" s="20"/>
      <c r="F11" s="20"/>
      <c r="G11" s="20"/>
      <c r="H11" s="20"/>
      <c r="I11" s="20"/>
      <c r="J11" s="20"/>
    </row>
    <row r="12" spans="1:10" ht="21" customHeight="1">
      <c r="A12" s="108" t="s">
        <v>48</v>
      </c>
      <c r="B12" s="100"/>
      <c r="C12" s="100"/>
      <c r="D12" s="100"/>
      <c r="E12" s="100"/>
      <c r="F12" s="100"/>
      <c r="G12" s="100"/>
      <c r="H12" s="100"/>
      <c r="I12" s="100"/>
      <c r="J12" s="100"/>
    </row>
    <row r="13" spans="1:10" ht="29.25" customHeight="1">
      <c r="A13" s="108" t="s">
        <v>49</v>
      </c>
      <c r="B13" s="109"/>
      <c r="C13" s="109"/>
      <c r="D13" s="109"/>
      <c r="E13" s="109"/>
      <c r="F13" s="109"/>
      <c r="G13" s="109"/>
      <c r="H13" s="109"/>
      <c r="I13" s="109"/>
      <c r="J13" s="109"/>
    </row>
    <row r="14" spans="1:10" ht="48.75" customHeight="1">
      <c r="A14" s="110" t="s">
        <v>211</v>
      </c>
      <c r="B14" s="111"/>
      <c r="C14" s="111"/>
      <c r="D14" s="111"/>
      <c r="E14" s="111"/>
      <c r="F14" s="111"/>
      <c r="G14" s="111"/>
      <c r="H14" s="111"/>
      <c r="I14" s="111"/>
      <c r="J14" s="111"/>
    </row>
    <row r="15" spans="1:10" ht="45" customHeight="1">
      <c r="A15" s="108" t="s">
        <v>50</v>
      </c>
      <c r="B15" s="109"/>
      <c r="C15" s="109"/>
      <c r="D15" s="109"/>
      <c r="E15" s="109"/>
      <c r="F15" s="109"/>
      <c r="G15" s="109"/>
      <c r="H15" s="109"/>
      <c r="I15" s="109"/>
      <c r="J15" s="109"/>
    </row>
    <row r="16" spans="1:10" ht="45" customHeight="1">
      <c r="A16" s="110" t="s">
        <v>51</v>
      </c>
      <c r="B16" s="125"/>
      <c r="C16" s="125"/>
      <c r="D16" s="125"/>
      <c r="E16" s="125"/>
      <c r="F16" s="125"/>
      <c r="G16" s="125"/>
      <c r="H16" s="125"/>
      <c r="I16" s="125"/>
      <c r="J16" s="125"/>
    </row>
    <row r="17" spans="1:11" ht="19.5">
      <c r="A17" s="86" t="s">
        <v>2</v>
      </c>
      <c r="B17" s="22"/>
      <c r="C17" s="23"/>
      <c r="D17" s="24"/>
      <c r="E17" s="24"/>
      <c r="F17" s="24"/>
      <c r="G17" s="24"/>
      <c r="H17" s="24"/>
      <c r="I17" s="87"/>
      <c r="J17" s="25" t="s">
        <v>22</v>
      </c>
      <c r="K17" s="26"/>
    </row>
    <row r="18" spans="1:12" ht="50.25" customHeight="1">
      <c r="A18" s="123" t="s">
        <v>26</v>
      </c>
      <c r="B18" s="124"/>
      <c r="C18" s="27" t="s">
        <v>8</v>
      </c>
      <c r="D18" s="27" t="s">
        <v>41</v>
      </c>
      <c r="E18" s="27" t="s">
        <v>42</v>
      </c>
      <c r="F18" s="27" t="s">
        <v>43</v>
      </c>
      <c r="G18" s="27" t="s">
        <v>44</v>
      </c>
      <c r="H18" s="27" t="s">
        <v>45</v>
      </c>
      <c r="I18" s="27" t="s">
        <v>21</v>
      </c>
      <c r="J18" s="27" t="s">
        <v>9</v>
      </c>
      <c r="K18" s="26"/>
      <c r="L18" s="48"/>
    </row>
    <row r="19" spans="1:12" s="18" customFormat="1" ht="29.25" customHeight="1">
      <c r="A19" s="101" t="s">
        <v>27</v>
      </c>
      <c r="B19" s="126"/>
      <c r="C19" s="28"/>
      <c r="D19" s="28"/>
      <c r="E19" s="29"/>
      <c r="F19" s="30"/>
      <c r="G19" s="30"/>
      <c r="H19" s="28"/>
      <c r="I19" s="31"/>
      <c r="J19" s="27"/>
      <c r="K19" s="8"/>
      <c r="L19" s="17"/>
    </row>
    <row r="20" spans="1:12" s="18" customFormat="1" ht="29.25" customHeight="1">
      <c r="A20" s="101" t="s">
        <v>323</v>
      </c>
      <c r="B20" s="126"/>
      <c r="C20" s="32"/>
      <c r="D20" s="32"/>
      <c r="E20" s="33"/>
      <c r="F20" s="34"/>
      <c r="G20" s="34"/>
      <c r="H20" s="28"/>
      <c r="I20" s="31"/>
      <c r="J20" s="63"/>
      <c r="K20" s="8"/>
      <c r="L20" s="17"/>
    </row>
    <row r="21" spans="1:12" s="16" customFormat="1" ht="66" customHeight="1">
      <c r="A21" s="88">
        <v>1</v>
      </c>
      <c r="B21" s="12" t="s">
        <v>52</v>
      </c>
      <c r="C21" s="35">
        <v>2533000</v>
      </c>
      <c r="D21" s="62">
        <v>0</v>
      </c>
      <c r="E21" s="62">
        <v>0</v>
      </c>
      <c r="F21" s="62">
        <v>0</v>
      </c>
      <c r="G21" s="62"/>
      <c r="H21" s="62">
        <f>SUM(D21:G21)</f>
        <v>0</v>
      </c>
      <c r="I21" s="71">
        <f>H21/C21</f>
        <v>0</v>
      </c>
      <c r="J21" s="3" t="s">
        <v>253</v>
      </c>
      <c r="K21" s="9"/>
      <c r="L21" s="15"/>
    </row>
    <row r="22" spans="1:12" s="16" customFormat="1" ht="57.75" customHeight="1">
      <c r="A22" s="88">
        <v>2</v>
      </c>
      <c r="B22" s="12" t="s">
        <v>53</v>
      </c>
      <c r="C22" s="35">
        <v>927000</v>
      </c>
      <c r="D22" s="35">
        <v>0</v>
      </c>
      <c r="E22" s="35">
        <v>0</v>
      </c>
      <c r="F22" s="35">
        <v>0</v>
      </c>
      <c r="G22" s="35"/>
      <c r="H22" s="35">
        <f aca="true" t="shared" si="0" ref="H22:H51">SUM(D22:G22)</f>
        <v>0</v>
      </c>
      <c r="I22" s="71">
        <f aca="true" t="shared" si="1" ref="I22:I51">H22/C22</f>
        <v>0</v>
      </c>
      <c r="J22" s="2" t="s">
        <v>253</v>
      </c>
      <c r="K22" s="9"/>
      <c r="L22" s="15"/>
    </row>
    <row r="23" spans="1:12" s="16" customFormat="1" ht="105" customHeight="1">
      <c r="A23" s="88">
        <v>3</v>
      </c>
      <c r="B23" s="12" t="s">
        <v>57</v>
      </c>
      <c r="C23" s="35">
        <v>21900000</v>
      </c>
      <c r="D23" s="35">
        <v>0</v>
      </c>
      <c r="E23" s="35">
        <v>4067222</v>
      </c>
      <c r="F23" s="35">
        <v>3092732</v>
      </c>
      <c r="G23" s="35"/>
      <c r="H23" s="35">
        <f t="shared" si="0"/>
        <v>7159954</v>
      </c>
      <c r="I23" s="71">
        <f t="shared" si="1"/>
        <v>0.3269385388127854</v>
      </c>
      <c r="J23" s="2" t="s">
        <v>254</v>
      </c>
      <c r="K23" s="9"/>
      <c r="L23" s="15"/>
    </row>
    <row r="24" spans="1:12" s="16" customFormat="1" ht="72" customHeight="1">
      <c r="A24" s="88">
        <v>4</v>
      </c>
      <c r="B24" s="12" t="s">
        <v>54</v>
      </c>
      <c r="C24" s="35">
        <v>123500000</v>
      </c>
      <c r="D24" s="35">
        <v>23940</v>
      </c>
      <c r="E24" s="35">
        <v>13664948</v>
      </c>
      <c r="F24" s="35">
        <v>17479422</v>
      </c>
      <c r="G24" s="35"/>
      <c r="H24" s="35">
        <f t="shared" si="0"/>
        <v>31168310</v>
      </c>
      <c r="I24" s="71">
        <f t="shared" si="1"/>
        <v>0.252374979757085</v>
      </c>
      <c r="J24" s="4" t="s">
        <v>255</v>
      </c>
      <c r="K24" s="9"/>
      <c r="L24" s="15"/>
    </row>
    <row r="25" spans="1:12" s="16" customFormat="1" ht="75" customHeight="1">
      <c r="A25" s="88">
        <v>5</v>
      </c>
      <c r="B25" s="12" t="s">
        <v>58</v>
      </c>
      <c r="C25" s="35">
        <v>72500000</v>
      </c>
      <c r="D25" s="35">
        <v>0</v>
      </c>
      <c r="E25" s="35">
        <v>8991504</v>
      </c>
      <c r="F25" s="35">
        <v>12712287</v>
      </c>
      <c r="G25" s="35"/>
      <c r="H25" s="35">
        <f t="shared" si="0"/>
        <v>21703791</v>
      </c>
      <c r="I25" s="71">
        <f t="shared" si="1"/>
        <v>0.2993626344827586</v>
      </c>
      <c r="J25" s="2" t="s">
        <v>255</v>
      </c>
      <c r="K25" s="9"/>
      <c r="L25" s="15"/>
    </row>
    <row r="26" spans="1:12" s="16" customFormat="1" ht="52.5" customHeight="1">
      <c r="A26" s="88">
        <v>6</v>
      </c>
      <c r="B26" s="12" t="s">
        <v>59</v>
      </c>
      <c r="C26" s="35">
        <v>620000</v>
      </c>
      <c r="D26" s="35">
        <v>0</v>
      </c>
      <c r="E26" s="35">
        <v>0</v>
      </c>
      <c r="F26" s="35">
        <v>0</v>
      </c>
      <c r="G26" s="35"/>
      <c r="H26" s="35">
        <f t="shared" si="0"/>
        <v>0</v>
      </c>
      <c r="I26" s="71">
        <f t="shared" si="1"/>
        <v>0</v>
      </c>
      <c r="J26" s="2" t="s">
        <v>253</v>
      </c>
      <c r="K26" s="9"/>
      <c r="L26" s="15"/>
    </row>
    <row r="27" spans="1:12" s="16" customFormat="1" ht="78" customHeight="1">
      <c r="A27" s="89">
        <v>7</v>
      </c>
      <c r="B27" s="78" t="s">
        <v>60</v>
      </c>
      <c r="C27" s="79">
        <v>12380000</v>
      </c>
      <c r="D27" s="79">
        <v>0</v>
      </c>
      <c r="E27" s="79">
        <v>2905640</v>
      </c>
      <c r="F27" s="79">
        <v>3195490</v>
      </c>
      <c r="G27" s="79"/>
      <c r="H27" s="79">
        <f t="shared" si="0"/>
        <v>6101130</v>
      </c>
      <c r="I27" s="80">
        <f t="shared" si="1"/>
        <v>0.49282148626817446</v>
      </c>
      <c r="J27" s="97" t="s">
        <v>255</v>
      </c>
      <c r="K27" s="9"/>
      <c r="L27" s="15"/>
    </row>
    <row r="28" spans="1:12" s="16" customFormat="1" ht="58.5" customHeight="1">
      <c r="A28" s="90">
        <v>8</v>
      </c>
      <c r="B28" s="82" t="s">
        <v>55</v>
      </c>
      <c r="C28" s="62">
        <v>2830000</v>
      </c>
      <c r="D28" s="62">
        <v>0</v>
      </c>
      <c r="E28" s="62">
        <v>1180545</v>
      </c>
      <c r="F28" s="62">
        <v>0</v>
      </c>
      <c r="G28" s="62"/>
      <c r="H28" s="62">
        <f t="shared" si="0"/>
        <v>1180545</v>
      </c>
      <c r="I28" s="74">
        <f t="shared" si="1"/>
        <v>0.4171537102473498</v>
      </c>
      <c r="J28" s="98" t="s">
        <v>251</v>
      </c>
      <c r="K28" s="9"/>
      <c r="L28" s="15"/>
    </row>
    <row r="29" spans="1:12" s="16" customFormat="1" ht="64.5" customHeight="1">
      <c r="A29" s="88">
        <v>9</v>
      </c>
      <c r="B29" s="12" t="s">
        <v>56</v>
      </c>
      <c r="C29" s="35">
        <v>150000</v>
      </c>
      <c r="D29" s="35">
        <v>37500</v>
      </c>
      <c r="E29" s="35">
        <v>22500</v>
      </c>
      <c r="F29" s="35">
        <v>69050</v>
      </c>
      <c r="G29" s="35"/>
      <c r="H29" s="35">
        <f t="shared" si="0"/>
        <v>129050</v>
      </c>
      <c r="I29" s="71">
        <f t="shared" si="1"/>
        <v>0.8603333333333333</v>
      </c>
      <c r="J29" s="4" t="s">
        <v>252</v>
      </c>
      <c r="K29" s="9"/>
      <c r="L29" s="15"/>
    </row>
    <row r="30" spans="1:12" s="16" customFormat="1" ht="81" customHeight="1">
      <c r="A30" s="88">
        <v>10</v>
      </c>
      <c r="B30" s="12" t="s">
        <v>189</v>
      </c>
      <c r="C30" s="35">
        <v>20808000</v>
      </c>
      <c r="D30" s="35">
        <v>0</v>
      </c>
      <c r="E30" s="35">
        <v>3291817</v>
      </c>
      <c r="F30" s="35">
        <v>2887614</v>
      </c>
      <c r="G30" s="35"/>
      <c r="H30" s="35">
        <f t="shared" si="0"/>
        <v>6179431</v>
      </c>
      <c r="I30" s="71">
        <f t="shared" si="1"/>
        <v>0.2969738081507113</v>
      </c>
      <c r="J30" s="64" t="s">
        <v>256</v>
      </c>
      <c r="K30" s="9"/>
      <c r="L30" s="15"/>
    </row>
    <row r="31" spans="1:12" s="16" customFormat="1" ht="54.75" customHeight="1">
      <c r="A31" s="88">
        <v>11</v>
      </c>
      <c r="B31" s="12" t="s">
        <v>190</v>
      </c>
      <c r="C31" s="35">
        <v>7562000</v>
      </c>
      <c r="D31" s="35">
        <v>0</v>
      </c>
      <c r="E31" s="35">
        <v>1514864</v>
      </c>
      <c r="F31" s="35">
        <v>1582226</v>
      </c>
      <c r="G31" s="35"/>
      <c r="H31" s="35">
        <f t="shared" si="0"/>
        <v>3097090</v>
      </c>
      <c r="I31" s="71">
        <f t="shared" si="1"/>
        <v>0.40955964030679715</v>
      </c>
      <c r="J31" s="64" t="s">
        <v>257</v>
      </c>
      <c r="K31" s="9"/>
      <c r="L31" s="15"/>
    </row>
    <row r="32" spans="1:12" s="16" customFormat="1" ht="50.25" customHeight="1">
      <c r="A32" s="88">
        <v>12</v>
      </c>
      <c r="B32" s="12" t="s">
        <v>191</v>
      </c>
      <c r="C32" s="35">
        <v>5700000</v>
      </c>
      <c r="D32" s="35">
        <v>0</v>
      </c>
      <c r="E32" s="35">
        <v>987697</v>
      </c>
      <c r="F32" s="35">
        <v>661892</v>
      </c>
      <c r="G32" s="35"/>
      <c r="H32" s="35">
        <f t="shared" si="0"/>
        <v>1649589</v>
      </c>
      <c r="I32" s="71">
        <f t="shared" si="1"/>
        <v>0.2894015789473684</v>
      </c>
      <c r="J32" s="64" t="s">
        <v>257</v>
      </c>
      <c r="K32" s="9"/>
      <c r="L32" s="15"/>
    </row>
    <row r="33" spans="1:12" s="16" customFormat="1" ht="36.75" customHeight="1">
      <c r="A33" s="88">
        <v>13</v>
      </c>
      <c r="B33" s="12" t="s">
        <v>192</v>
      </c>
      <c r="C33" s="35">
        <v>1250000</v>
      </c>
      <c r="D33" s="35">
        <v>0</v>
      </c>
      <c r="E33" s="35">
        <v>0</v>
      </c>
      <c r="F33" s="35">
        <v>1500000</v>
      </c>
      <c r="G33" s="35"/>
      <c r="H33" s="35">
        <f t="shared" si="0"/>
        <v>1500000</v>
      </c>
      <c r="I33" s="71">
        <f t="shared" si="1"/>
        <v>1.2</v>
      </c>
      <c r="J33" s="64"/>
      <c r="K33" s="9"/>
      <c r="L33" s="15"/>
    </row>
    <row r="34" spans="1:12" s="16" customFormat="1" ht="52.5" customHeight="1">
      <c r="A34" s="88">
        <v>14</v>
      </c>
      <c r="B34" s="12" t="s">
        <v>193</v>
      </c>
      <c r="C34" s="35">
        <v>2200000</v>
      </c>
      <c r="D34" s="35">
        <v>0</v>
      </c>
      <c r="E34" s="35">
        <v>0</v>
      </c>
      <c r="F34" s="35">
        <v>891656</v>
      </c>
      <c r="G34" s="35"/>
      <c r="H34" s="35">
        <f t="shared" si="0"/>
        <v>891656</v>
      </c>
      <c r="I34" s="71">
        <f t="shared" si="1"/>
        <v>0.40529818181818184</v>
      </c>
      <c r="J34" s="64" t="s">
        <v>256</v>
      </c>
      <c r="K34" s="9"/>
      <c r="L34" s="15"/>
    </row>
    <row r="35" spans="1:12" s="16" customFormat="1" ht="51" customHeight="1">
      <c r="A35" s="88">
        <v>15</v>
      </c>
      <c r="B35" s="12" t="s">
        <v>194</v>
      </c>
      <c r="C35" s="35">
        <v>3500000</v>
      </c>
      <c r="D35" s="35">
        <v>0</v>
      </c>
      <c r="E35" s="35">
        <v>0</v>
      </c>
      <c r="F35" s="35">
        <v>726730</v>
      </c>
      <c r="G35" s="35"/>
      <c r="H35" s="35">
        <f t="shared" si="0"/>
        <v>726730</v>
      </c>
      <c r="I35" s="71">
        <f t="shared" si="1"/>
        <v>0.20763714285714285</v>
      </c>
      <c r="J35" s="64" t="s">
        <v>258</v>
      </c>
      <c r="K35" s="9"/>
      <c r="L35" s="15"/>
    </row>
    <row r="36" spans="1:12" s="16" customFormat="1" ht="48" customHeight="1">
      <c r="A36" s="88">
        <v>16</v>
      </c>
      <c r="B36" s="12" t="s">
        <v>195</v>
      </c>
      <c r="C36" s="35">
        <v>3500000</v>
      </c>
      <c r="D36" s="35">
        <v>0</v>
      </c>
      <c r="E36" s="35">
        <v>0</v>
      </c>
      <c r="F36" s="35">
        <v>1182191</v>
      </c>
      <c r="G36" s="35"/>
      <c r="H36" s="35">
        <f t="shared" si="0"/>
        <v>1182191</v>
      </c>
      <c r="I36" s="71">
        <f t="shared" si="1"/>
        <v>0.33776885714285715</v>
      </c>
      <c r="J36" s="64" t="s">
        <v>257</v>
      </c>
      <c r="K36" s="9"/>
      <c r="L36" s="15"/>
    </row>
    <row r="37" spans="1:12" s="16" customFormat="1" ht="39" customHeight="1">
      <c r="A37" s="88">
        <v>17</v>
      </c>
      <c r="B37" s="12" t="s">
        <v>196</v>
      </c>
      <c r="C37" s="35">
        <v>1550000</v>
      </c>
      <c r="D37" s="35">
        <v>0</v>
      </c>
      <c r="E37" s="35">
        <v>0</v>
      </c>
      <c r="F37" s="35">
        <v>103449</v>
      </c>
      <c r="G37" s="35"/>
      <c r="H37" s="35">
        <f t="shared" si="0"/>
        <v>103449</v>
      </c>
      <c r="I37" s="71">
        <f t="shared" si="1"/>
        <v>0.06674129032258065</v>
      </c>
      <c r="J37" s="64" t="s">
        <v>247</v>
      </c>
      <c r="K37" s="9"/>
      <c r="L37" s="15"/>
    </row>
    <row r="38" spans="1:12" s="16" customFormat="1" ht="65.25" customHeight="1">
      <c r="A38" s="88">
        <v>18</v>
      </c>
      <c r="B38" s="12" t="s">
        <v>197</v>
      </c>
      <c r="C38" s="35">
        <v>983000</v>
      </c>
      <c r="D38" s="35">
        <v>0</v>
      </c>
      <c r="E38" s="35">
        <v>0</v>
      </c>
      <c r="F38" s="35">
        <v>202989</v>
      </c>
      <c r="G38" s="35"/>
      <c r="H38" s="35">
        <f t="shared" si="0"/>
        <v>202989</v>
      </c>
      <c r="I38" s="71">
        <f t="shared" si="1"/>
        <v>0.20649949135300102</v>
      </c>
      <c r="J38" s="64" t="s">
        <v>248</v>
      </c>
      <c r="K38" s="9"/>
      <c r="L38" s="15"/>
    </row>
    <row r="39" spans="1:12" s="16" customFormat="1" ht="82.5" customHeight="1">
      <c r="A39" s="88">
        <v>19</v>
      </c>
      <c r="B39" s="12" t="s">
        <v>198</v>
      </c>
      <c r="C39" s="35">
        <v>1145000</v>
      </c>
      <c r="D39" s="35">
        <v>0</v>
      </c>
      <c r="E39" s="35">
        <v>0</v>
      </c>
      <c r="F39" s="35">
        <v>0</v>
      </c>
      <c r="G39" s="35"/>
      <c r="H39" s="35">
        <f t="shared" si="0"/>
        <v>0</v>
      </c>
      <c r="I39" s="71">
        <f t="shared" si="1"/>
        <v>0</v>
      </c>
      <c r="J39" s="64" t="s">
        <v>248</v>
      </c>
      <c r="K39" s="9"/>
      <c r="L39" s="15"/>
    </row>
    <row r="40" spans="1:12" s="16" customFormat="1" ht="64.5" customHeight="1">
      <c r="A40" s="88">
        <v>20</v>
      </c>
      <c r="B40" s="12" t="s">
        <v>199</v>
      </c>
      <c r="C40" s="35">
        <v>2500000</v>
      </c>
      <c r="D40" s="35">
        <v>0</v>
      </c>
      <c r="E40" s="35">
        <v>0</v>
      </c>
      <c r="F40" s="35">
        <v>0</v>
      </c>
      <c r="G40" s="35"/>
      <c r="H40" s="35">
        <f t="shared" si="0"/>
        <v>0</v>
      </c>
      <c r="I40" s="71">
        <f t="shared" si="1"/>
        <v>0</v>
      </c>
      <c r="J40" s="64" t="s">
        <v>248</v>
      </c>
      <c r="K40" s="9"/>
      <c r="L40" s="15"/>
    </row>
    <row r="41" spans="1:12" s="16" customFormat="1" ht="54" customHeight="1">
      <c r="A41" s="88">
        <v>21</v>
      </c>
      <c r="B41" s="12" t="s">
        <v>200</v>
      </c>
      <c r="C41" s="35">
        <v>1700000</v>
      </c>
      <c r="D41" s="35">
        <v>0</v>
      </c>
      <c r="E41" s="35">
        <v>0</v>
      </c>
      <c r="F41" s="35">
        <v>0</v>
      </c>
      <c r="G41" s="35"/>
      <c r="H41" s="35">
        <f t="shared" si="0"/>
        <v>0</v>
      </c>
      <c r="I41" s="71">
        <f t="shared" si="1"/>
        <v>0</v>
      </c>
      <c r="J41" s="64" t="s">
        <v>248</v>
      </c>
      <c r="K41" s="9"/>
      <c r="L41" s="15"/>
    </row>
    <row r="42" spans="1:12" s="16" customFormat="1" ht="48" customHeight="1">
      <c r="A42" s="88">
        <v>22</v>
      </c>
      <c r="B42" s="12" t="s">
        <v>201</v>
      </c>
      <c r="C42" s="35">
        <v>300000</v>
      </c>
      <c r="D42" s="35">
        <v>0</v>
      </c>
      <c r="E42" s="35">
        <v>0</v>
      </c>
      <c r="F42" s="35">
        <v>0</v>
      </c>
      <c r="G42" s="35"/>
      <c r="H42" s="35">
        <f t="shared" si="0"/>
        <v>0</v>
      </c>
      <c r="I42" s="71">
        <f t="shared" si="1"/>
        <v>0</v>
      </c>
      <c r="J42" s="64" t="s">
        <v>259</v>
      </c>
      <c r="K42" s="9"/>
      <c r="L42" s="15"/>
    </row>
    <row r="43" spans="1:12" s="16" customFormat="1" ht="68.25" customHeight="1">
      <c r="A43" s="88">
        <v>23</v>
      </c>
      <c r="B43" s="12" t="s">
        <v>202</v>
      </c>
      <c r="C43" s="35">
        <v>600000</v>
      </c>
      <c r="D43" s="35">
        <v>0</v>
      </c>
      <c r="E43" s="35">
        <v>0</v>
      </c>
      <c r="F43" s="35">
        <v>0</v>
      </c>
      <c r="G43" s="35"/>
      <c r="H43" s="35">
        <f t="shared" si="0"/>
        <v>0</v>
      </c>
      <c r="I43" s="71">
        <f t="shared" si="1"/>
        <v>0</v>
      </c>
      <c r="J43" s="64" t="s">
        <v>260</v>
      </c>
      <c r="K43" s="9"/>
      <c r="L43" s="15"/>
    </row>
    <row r="44" spans="1:12" s="16" customFormat="1" ht="41.25" customHeight="1">
      <c r="A44" s="88">
        <v>24</v>
      </c>
      <c r="B44" s="12" t="s">
        <v>203</v>
      </c>
      <c r="C44" s="35">
        <v>57682000</v>
      </c>
      <c r="D44" s="35">
        <v>8161173</v>
      </c>
      <c r="E44" s="35">
        <v>17625661</v>
      </c>
      <c r="F44" s="35">
        <v>19803610</v>
      </c>
      <c r="G44" s="35"/>
      <c r="H44" s="35">
        <f t="shared" si="0"/>
        <v>45590444</v>
      </c>
      <c r="I44" s="71">
        <f t="shared" si="1"/>
        <v>0.7903755764363233</v>
      </c>
      <c r="J44" s="64" t="s">
        <v>249</v>
      </c>
      <c r="K44" s="9"/>
      <c r="L44" s="15"/>
    </row>
    <row r="45" spans="1:12" s="16" customFormat="1" ht="49.5" customHeight="1">
      <c r="A45" s="88">
        <v>25</v>
      </c>
      <c r="B45" s="12" t="s">
        <v>204</v>
      </c>
      <c r="C45" s="35">
        <v>450000</v>
      </c>
      <c r="D45" s="35">
        <v>44000</v>
      </c>
      <c r="E45" s="35">
        <v>22300</v>
      </c>
      <c r="F45" s="35">
        <v>21000</v>
      </c>
      <c r="G45" s="35"/>
      <c r="H45" s="35">
        <f t="shared" si="0"/>
        <v>87300</v>
      </c>
      <c r="I45" s="71">
        <f t="shared" si="1"/>
        <v>0.194</v>
      </c>
      <c r="J45" s="64" t="s">
        <v>249</v>
      </c>
      <c r="K45" s="9"/>
      <c r="L45" s="15"/>
    </row>
    <row r="46" spans="1:12" s="16" customFormat="1" ht="77.25" customHeight="1">
      <c r="A46" s="89">
        <v>26</v>
      </c>
      <c r="B46" s="78" t="s">
        <v>205</v>
      </c>
      <c r="C46" s="79">
        <v>1000000</v>
      </c>
      <c r="D46" s="79">
        <v>147268</v>
      </c>
      <c r="E46" s="79">
        <v>540345</v>
      </c>
      <c r="F46" s="79">
        <v>245454</v>
      </c>
      <c r="G46" s="79"/>
      <c r="H46" s="79">
        <f t="shared" si="0"/>
        <v>933067</v>
      </c>
      <c r="I46" s="80">
        <f t="shared" si="1"/>
        <v>0.933067</v>
      </c>
      <c r="J46" s="81" t="s">
        <v>249</v>
      </c>
      <c r="K46" s="9"/>
      <c r="L46" s="15"/>
    </row>
    <row r="47" spans="1:12" s="16" customFormat="1" ht="36.75" customHeight="1">
      <c r="A47" s="90">
        <v>27</v>
      </c>
      <c r="B47" s="82" t="s">
        <v>206</v>
      </c>
      <c r="C47" s="62">
        <v>80000</v>
      </c>
      <c r="D47" s="62">
        <v>0</v>
      </c>
      <c r="E47" s="62">
        <v>4545</v>
      </c>
      <c r="F47" s="62">
        <v>0</v>
      </c>
      <c r="G47" s="62"/>
      <c r="H47" s="62">
        <f t="shared" si="0"/>
        <v>4545</v>
      </c>
      <c r="I47" s="74">
        <f t="shared" si="1"/>
        <v>0.0568125</v>
      </c>
      <c r="J47" s="83" t="s">
        <v>249</v>
      </c>
      <c r="K47" s="9"/>
      <c r="L47" s="15"/>
    </row>
    <row r="48" spans="1:12" s="16" customFormat="1" ht="36.75" customHeight="1">
      <c r="A48" s="88">
        <v>28</v>
      </c>
      <c r="B48" s="12" t="s">
        <v>207</v>
      </c>
      <c r="C48" s="35">
        <v>3800000</v>
      </c>
      <c r="D48" s="35">
        <v>220500</v>
      </c>
      <c r="E48" s="35">
        <v>1899221</v>
      </c>
      <c r="F48" s="35">
        <v>1034442</v>
      </c>
      <c r="G48" s="35"/>
      <c r="H48" s="35">
        <f t="shared" si="0"/>
        <v>3154163</v>
      </c>
      <c r="I48" s="71">
        <f t="shared" si="1"/>
        <v>0.8300428947368421</v>
      </c>
      <c r="J48" s="64" t="s">
        <v>249</v>
      </c>
      <c r="K48" s="9"/>
      <c r="L48" s="15"/>
    </row>
    <row r="49" spans="1:12" s="16" customFormat="1" ht="45" customHeight="1">
      <c r="A49" s="88">
        <v>29</v>
      </c>
      <c r="B49" s="12" t="s">
        <v>208</v>
      </c>
      <c r="C49" s="35">
        <v>950000</v>
      </c>
      <c r="D49" s="35">
        <v>0</v>
      </c>
      <c r="E49" s="35"/>
      <c r="F49" s="35">
        <v>0</v>
      </c>
      <c r="G49" s="35"/>
      <c r="H49" s="35">
        <f t="shared" si="0"/>
        <v>0</v>
      </c>
      <c r="I49" s="71">
        <f t="shared" si="1"/>
        <v>0</v>
      </c>
      <c r="J49" s="64" t="s">
        <v>261</v>
      </c>
      <c r="K49" s="9"/>
      <c r="L49" s="15"/>
    </row>
    <row r="50" spans="1:12" s="16" customFormat="1" ht="113.25" customHeight="1">
      <c r="A50" s="88">
        <v>30</v>
      </c>
      <c r="B50" s="12" t="s">
        <v>209</v>
      </c>
      <c r="C50" s="35">
        <v>11920000</v>
      </c>
      <c r="D50" s="35">
        <v>260483</v>
      </c>
      <c r="E50" s="35">
        <v>111418</v>
      </c>
      <c r="F50" s="35">
        <v>746886</v>
      </c>
      <c r="G50" s="35"/>
      <c r="H50" s="35">
        <f t="shared" si="0"/>
        <v>1118787</v>
      </c>
      <c r="I50" s="71">
        <f t="shared" si="1"/>
        <v>0.09385796979865772</v>
      </c>
      <c r="J50" s="64" t="s">
        <v>249</v>
      </c>
      <c r="K50" s="9"/>
      <c r="L50" s="15"/>
    </row>
    <row r="51" spans="1:12" s="16" customFormat="1" ht="147.75" customHeight="1">
      <c r="A51" s="88">
        <v>31</v>
      </c>
      <c r="B51" s="12" t="s">
        <v>210</v>
      </c>
      <c r="C51" s="35">
        <v>3848000</v>
      </c>
      <c r="D51" s="35">
        <v>358558</v>
      </c>
      <c r="E51" s="35">
        <v>91378</v>
      </c>
      <c r="F51" s="35">
        <v>1477691</v>
      </c>
      <c r="G51" s="35"/>
      <c r="H51" s="35">
        <f t="shared" si="0"/>
        <v>1927627</v>
      </c>
      <c r="I51" s="71">
        <f t="shared" si="1"/>
        <v>0.5009425675675676</v>
      </c>
      <c r="J51" s="64" t="s">
        <v>262</v>
      </c>
      <c r="K51" s="9"/>
      <c r="L51" s="15"/>
    </row>
    <row r="52" spans="1:12" s="18" customFormat="1" ht="27" customHeight="1">
      <c r="A52" s="112" t="s">
        <v>14</v>
      </c>
      <c r="B52" s="113"/>
      <c r="C52" s="36">
        <f>SUM(C21:C51)</f>
        <v>370368000</v>
      </c>
      <c r="D52" s="36">
        <f>SUM(D21:D51)</f>
        <v>9253422</v>
      </c>
      <c r="E52" s="36">
        <f>SUM(E21:E51)</f>
        <v>56921605</v>
      </c>
      <c r="F52" s="36">
        <f>SUM(F21:F51)</f>
        <v>69616811</v>
      </c>
      <c r="G52" s="36"/>
      <c r="H52" s="36">
        <f>SUM(H21:H51)</f>
        <v>135791838</v>
      </c>
      <c r="I52" s="73">
        <f>H52/C52</f>
        <v>0.36664030909797823</v>
      </c>
      <c r="J52" s="65"/>
      <c r="K52" s="8"/>
      <c r="L52" s="17"/>
    </row>
    <row r="53" spans="1:12" s="18" customFormat="1" ht="28.5" customHeight="1">
      <c r="A53" s="101" t="s">
        <v>324</v>
      </c>
      <c r="B53" s="102"/>
      <c r="C53" s="37"/>
      <c r="D53" s="37"/>
      <c r="E53" s="38"/>
      <c r="F53" s="39"/>
      <c r="G53" s="39"/>
      <c r="H53" s="28"/>
      <c r="I53" s="31"/>
      <c r="J53" s="63"/>
      <c r="K53" s="8"/>
      <c r="L53" s="17"/>
    </row>
    <row r="54" spans="1:12" s="16" customFormat="1" ht="30">
      <c r="A54" s="88">
        <v>1</v>
      </c>
      <c r="B54" s="12" t="s">
        <v>110</v>
      </c>
      <c r="C54" s="35">
        <v>800000</v>
      </c>
      <c r="D54" s="62">
        <v>0</v>
      </c>
      <c r="E54" s="62">
        <v>0</v>
      </c>
      <c r="F54" s="62">
        <v>310233</v>
      </c>
      <c r="G54" s="62"/>
      <c r="H54" s="62">
        <f>SUM(D54:G54)</f>
        <v>310233</v>
      </c>
      <c r="I54" s="74">
        <f>H54/C54</f>
        <v>0.38779125</v>
      </c>
      <c r="J54" s="64" t="s">
        <v>263</v>
      </c>
      <c r="K54" s="9"/>
      <c r="L54" s="15"/>
    </row>
    <row r="55" spans="1:12" s="16" customFormat="1" ht="40.5" customHeight="1">
      <c r="A55" s="88">
        <v>2</v>
      </c>
      <c r="B55" s="12" t="s">
        <v>111</v>
      </c>
      <c r="C55" s="35">
        <v>1200000</v>
      </c>
      <c r="D55" s="35">
        <v>0</v>
      </c>
      <c r="E55" s="35">
        <v>0</v>
      </c>
      <c r="F55" s="35">
        <v>424448</v>
      </c>
      <c r="G55" s="35"/>
      <c r="H55" s="35">
        <f aca="true" t="shared" si="2" ref="H55:H62">SUM(D55:G55)</f>
        <v>424448</v>
      </c>
      <c r="I55" s="71">
        <f aca="true" t="shared" si="3" ref="I55:I62">H55/C55</f>
        <v>0.35370666666666667</v>
      </c>
      <c r="J55" s="64" t="s">
        <v>264</v>
      </c>
      <c r="K55" s="9"/>
      <c r="L55" s="15"/>
    </row>
    <row r="56" spans="1:12" s="16" customFormat="1" ht="36.75" customHeight="1">
      <c r="A56" s="88">
        <v>3</v>
      </c>
      <c r="B56" s="12" t="s">
        <v>112</v>
      </c>
      <c r="C56" s="35">
        <v>4700000</v>
      </c>
      <c r="D56" s="35">
        <v>454842</v>
      </c>
      <c r="E56" s="35">
        <v>1079740</v>
      </c>
      <c r="F56" s="35">
        <v>738189</v>
      </c>
      <c r="G56" s="35"/>
      <c r="H56" s="35">
        <f t="shared" si="2"/>
        <v>2272771</v>
      </c>
      <c r="I56" s="71">
        <f t="shared" si="3"/>
        <v>0.4835682978723404</v>
      </c>
      <c r="J56" s="64" t="s">
        <v>264</v>
      </c>
      <c r="K56" s="9"/>
      <c r="L56" s="15"/>
    </row>
    <row r="57" spans="1:12" s="16" customFormat="1" ht="36.75" customHeight="1">
      <c r="A57" s="88">
        <v>4</v>
      </c>
      <c r="B57" s="12" t="s">
        <v>113</v>
      </c>
      <c r="C57" s="35">
        <v>3000000</v>
      </c>
      <c r="D57" s="35">
        <v>346792</v>
      </c>
      <c r="E57" s="35">
        <v>709027</v>
      </c>
      <c r="F57" s="35">
        <v>717224</v>
      </c>
      <c r="G57" s="35"/>
      <c r="H57" s="35">
        <f t="shared" si="2"/>
        <v>1773043</v>
      </c>
      <c r="I57" s="71">
        <f t="shared" si="3"/>
        <v>0.5910143333333333</v>
      </c>
      <c r="J57" s="64" t="s">
        <v>213</v>
      </c>
      <c r="K57" s="9"/>
      <c r="L57" s="15"/>
    </row>
    <row r="58" spans="1:12" s="16" customFormat="1" ht="36.75" customHeight="1">
      <c r="A58" s="88">
        <v>5</v>
      </c>
      <c r="B58" s="12" t="s">
        <v>114</v>
      </c>
      <c r="C58" s="35">
        <v>600000</v>
      </c>
      <c r="D58" s="35">
        <v>0</v>
      </c>
      <c r="E58" s="35">
        <v>0</v>
      </c>
      <c r="F58" s="35">
        <v>0</v>
      </c>
      <c r="G58" s="35"/>
      <c r="H58" s="35">
        <f t="shared" si="2"/>
        <v>0</v>
      </c>
      <c r="I58" s="71">
        <f t="shared" si="3"/>
        <v>0</v>
      </c>
      <c r="J58" s="64" t="s">
        <v>265</v>
      </c>
      <c r="K58" s="9"/>
      <c r="L58" s="15"/>
    </row>
    <row r="59" spans="1:12" s="16" customFormat="1" ht="61.5" customHeight="1">
      <c r="A59" s="88">
        <v>6</v>
      </c>
      <c r="B59" s="12" t="s">
        <v>115</v>
      </c>
      <c r="C59" s="35">
        <v>6400000</v>
      </c>
      <c r="D59" s="35">
        <v>643808</v>
      </c>
      <c r="E59" s="35">
        <v>1020082</v>
      </c>
      <c r="F59" s="35">
        <v>925314</v>
      </c>
      <c r="G59" s="35"/>
      <c r="H59" s="35">
        <f t="shared" si="2"/>
        <v>2589204</v>
      </c>
      <c r="I59" s="71">
        <f t="shared" si="3"/>
        <v>0.404563125</v>
      </c>
      <c r="J59" s="64" t="s">
        <v>266</v>
      </c>
      <c r="K59" s="9"/>
      <c r="L59" s="15"/>
    </row>
    <row r="60" spans="1:12" s="16" customFormat="1" ht="36.75" customHeight="1">
      <c r="A60" s="88">
        <v>7</v>
      </c>
      <c r="B60" s="12" t="s">
        <v>116</v>
      </c>
      <c r="C60" s="35">
        <v>1700000</v>
      </c>
      <c r="D60" s="35">
        <v>0</v>
      </c>
      <c r="E60" s="35">
        <v>0</v>
      </c>
      <c r="F60" s="35">
        <v>0</v>
      </c>
      <c r="G60" s="35"/>
      <c r="H60" s="35">
        <f t="shared" si="2"/>
        <v>0</v>
      </c>
      <c r="I60" s="71">
        <f t="shared" si="3"/>
        <v>0</v>
      </c>
      <c r="J60" s="64" t="s">
        <v>212</v>
      </c>
      <c r="K60" s="9"/>
      <c r="L60" s="15"/>
    </row>
    <row r="61" spans="1:12" s="16" customFormat="1" ht="42" customHeight="1">
      <c r="A61" s="88">
        <v>8</v>
      </c>
      <c r="B61" s="12" t="s">
        <v>117</v>
      </c>
      <c r="C61" s="35">
        <v>760000</v>
      </c>
      <c r="D61" s="35">
        <v>0</v>
      </c>
      <c r="E61" s="35">
        <v>0</v>
      </c>
      <c r="F61" s="35">
        <v>62940</v>
      </c>
      <c r="G61" s="35"/>
      <c r="H61" s="35">
        <f t="shared" si="2"/>
        <v>62940</v>
      </c>
      <c r="I61" s="71">
        <f t="shared" si="3"/>
        <v>0.0828157894736842</v>
      </c>
      <c r="J61" s="64" t="s">
        <v>213</v>
      </c>
      <c r="K61" s="9"/>
      <c r="L61" s="15"/>
    </row>
    <row r="62" spans="1:12" s="16" customFormat="1" ht="69" customHeight="1">
      <c r="A62" s="88">
        <v>9</v>
      </c>
      <c r="B62" s="12" t="s">
        <v>118</v>
      </c>
      <c r="C62" s="35">
        <v>1900000</v>
      </c>
      <c r="D62" s="35">
        <v>0</v>
      </c>
      <c r="E62" s="35">
        <v>15000</v>
      </c>
      <c r="F62" s="35">
        <v>192500</v>
      </c>
      <c r="G62" s="35"/>
      <c r="H62" s="35">
        <f t="shared" si="2"/>
        <v>207500</v>
      </c>
      <c r="I62" s="71">
        <f t="shared" si="3"/>
        <v>0.10921052631578948</v>
      </c>
      <c r="J62" s="64" t="s">
        <v>267</v>
      </c>
      <c r="K62" s="9"/>
      <c r="L62" s="15"/>
    </row>
    <row r="63" spans="1:12" s="42" customFormat="1" ht="26.25" customHeight="1">
      <c r="A63" s="112" t="s">
        <v>13</v>
      </c>
      <c r="B63" s="113"/>
      <c r="C63" s="40">
        <f>SUM(C54:C62)</f>
        <v>21060000</v>
      </c>
      <c r="D63" s="40">
        <f>SUM(D54:D62)</f>
        <v>1445442</v>
      </c>
      <c r="E63" s="40">
        <f>SUM(E54:E62)</f>
        <v>2823849</v>
      </c>
      <c r="F63" s="40">
        <f>SUM(F54:F62)</f>
        <v>3370848</v>
      </c>
      <c r="G63" s="40"/>
      <c r="H63" s="40">
        <f>SUM(H54:H62)</f>
        <v>7640139</v>
      </c>
      <c r="I63" s="75">
        <f>H63/C63</f>
        <v>0.3627796296296296</v>
      </c>
      <c r="J63" s="66"/>
      <c r="K63" s="10"/>
      <c r="L63" s="41"/>
    </row>
    <row r="64" spans="1:12" s="18" customFormat="1" ht="29.25" customHeight="1">
      <c r="A64" s="101" t="s">
        <v>325</v>
      </c>
      <c r="B64" s="102"/>
      <c r="C64" s="43"/>
      <c r="D64" s="37"/>
      <c r="E64" s="37"/>
      <c r="F64" s="38"/>
      <c r="G64" s="39"/>
      <c r="H64" s="28"/>
      <c r="I64" s="31"/>
      <c r="J64" s="63"/>
      <c r="K64" s="8"/>
      <c r="L64" s="17"/>
    </row>
    <row r="65" spans="1:12" s="16" customFormat="1" ht="82.5" customHeight="1">
      <c r="A65" s="88">
        <v>1</v>
      </c>
      <c r="B65" s="12" t="s">
        <v>160</v>
      </c>
      <c r="C65" s="35">
        <v>4419000</v>
      </c>
      <c r="D65" s="62">
        <v>0</v>
      </c>
      <c r="E65" s="62">
        <v>0</v>
      </c>
      <c r="F65" s="62">
        <v>600</v>
      </c>
      <c r="G65" s="62"/>
      <c r="H65" s="62">
        <f>SUM(D65:G65)</f>
        <v>600</v>
      </c>
      <c r="I65" s="74">
        <f>H65/C65</f>
        <v>0.00013577732518669383</v>
      </c>
      <c r="J65" s="64" t="s">
        <v>216</v>
      </c>
      <c r="K65" s="9"/>
      <c r="L65" s="15"/>
    </row>
    <row r="66" spans="1:12" s="16" customFormat="1" ht="74.25" customHeight="1">
      <c r="A66" s="89">
        <v>2</v>
      </c>
      <c r="B66" s="78" t="s">
        <v>161</v>
      </c>
      <c r="C66" s="79">
        <v>100000</v>
      </c>
      <c r="D66" s="79">
        <v>7250</v>
      </c>
      <c r="E66" s="79">
        <v>7250</v>
      </c>
      <c r="F66" s="79">
        <v>7750</v>
      </c>
      <c r="G66" s="79"/>
      <c r="H66" s="79">
        <f aca="true" t="shared" si="4" ref="H66:H86">SUM(D66:G66)</f>
        <v>22250</v>
      </c>
      <c r="I66" s="80">
        <f aca="true" t="shared" si="5" ref="I66:I87">H66/C66</f>
        <v>0.2225</v>
      </c>
      <c r="J66" s="81" t="s">
        <v>269</v>
      </c>
      <c r="K66" s="9"/>
      <c r="L66" s="15"/>
    </row>
    <row r="67" spans="1:12" s="16" customFormat="1" ht="99" customHeight="1">
      <c r="A67" s="90">
        <v>3</v>
      </c>
      <c r="B67" s="82" t="s">
        <v>162</v>
      </c>
      <c r="C67" s="62">
        <v>3000000</v>
      </c>
      <c r="D67" s="62">
        <v>0</v>
      </c>
      <c r="E67" s="62">
        <v>424277</v>
      </c>
      <c r="F67" s="62">
        <v>279684</v>
      </c>
      <c r="G67" s="62"/>
      <c r="H67" s="62">
        <f t="shared" si="4"/>
        <v>703961</v>
      </c>
      <c r="I67" s="74">
        <f t="shared" si="5"/>
        <v>0.23465366666666668</v>
      </c>
      <c r="J67" s="83" t="s">
        <v>217</v>
      </c>
      <c r="K67" s="9"/>
      <c r="L67" s="15"/>
    </row>
    <row r="68" spans="1:12" s="16" customFormat="1" ht="104.25" customHeight="1">
      <c r="A68" s="88">
        <v>4</v>
      </c>
      <c r="B68" s="12" t="s">
        <v>163</v>
      </c>
      <c r="C68" s="35">
        <v>2000000</v>
      </c>
      <c r="D68" s="35">
        <v>0</v>
      </c>
      <c r="E68" s="35">
        <v>0</v>
      </c>
      <c r="F68" s="35">
        <v>0</v>
      </c>
      <c r="G68" s="35"/>
      <c r="H68" s="35">
        <f t="shared" si="4"/>
        <v>0</v>
      </c>
      <c r="I68" s="71">
        <f t="shared" si="5"/>
        <v>0</v>
      </c>
      <c r="J68" s="64" t="s">
        <v>218</v>
      </c>
      <c r="K68" s="9"/>
      <c r="L68" s="15"/>
    </row>
    <row r="69" spans="1:12" s="16" customFormat="1" ht="110.25" customHeight="1">
      <c r="A69" s="88">
        <v>5</v>
      </c>
      <c r="B69" s="12" t="s">
        <v>164</v>
      </c>
      <c r="C69" s="35">
        <v>2741000</v>
      </c>
      <c r="D69" s="35">
        <v>0</v>
      </c>
      <c r="E69" s="35">
        <v>0</v>
      </c>
      <c r="F69" s="35">
        <v>0</v>
      </c>
      <c r="G69" s="35"/>
      <c r="H69" s="35">
        <f t="shared" si="4"/>
        <v>0</v>
      </c>
      <c r="I69" s="71">
        <f t="shared" si="5"/>
        <v>0</v>
      </c>
      <c r="J69" s="64" t="s">
        <v>270</v>
      </c>
      <c r="K69" s="9"/>
      <c r="L69" s="15"/>
    </row>
    <row r="70" spans="1:12" s="16" customFormat="1" ht="38.25" customHeight="1">
      <c r="A70" s="88">
        <v>6</v>
      </c>
      <c r="B70" s="12" t="s">
        <v>165</v>
      </c>
      <c r="C70" s="35">
        <v>1600000</v>
      </c>
      <c r="D70" s="35">
        <v>0</v>
      </c>
      <c r="E70" s="35">
        <v>0</v>
      </c>
      <c r="F70" s="35">
        <v>0</v>
      </c>
      <c r="G70" s="35"/>
      <c r="H70" s="35">
        <f t="shared" si="4"/>
        <v>0</v>
      </c>
      <c r="I70" s="71">
        <f t="shared" si="5"/>
        <v>0</v>
      </c>
      <c r="J70" s="64" t="s">
        <v>219</v>
      </c>
      <c r="K70" s="9"/>
      <c r="L70" s="15"/>
    </row>
    <row r="71" spans="1:12" s="16" customFormat="1" ht="51" customHeight="1">
      <c r="A71" s="88">
        <v>7</v>
      </c>
      <c r="B71" s="12" t="s">
        <v>166</v>
      </c>
      <c r="C71" s="35">
        <v>4240000</v>
      </c>
      <c r="D71" s="35">
        <v>258230</v>
      </c>
      <c r="E71" s="35">
        <v>601988</v>
      </c>
      <c r="F71" s="35">
        <v>534868</v>
      </c>
      <c r="G71" s="35"/>
      <c r="H71" s="35">
        <f t="shared" si="4"/>
        <v>1395086</v>
      </c>
      <c r="I71" s="71">
        <f t="shared" si="5"/>
        <v>0.3290297169811321</v>
      </c>
      <c r="J71" s="64" t="s">
        <v>220</v>
      </c>
      <c r="K71" s="9"/>
      <c r="L71" s="15"/>
    </row>
    <row r="72" spans="1:12" s="16" customFormat="1" ht="42" customHeight="1">
      <c r="A72" s="88">
        <v>8</v>
      </c>
      <c r="B72" s="12" t="s">
        <v>167</v>
      </c>
      <c r="C72" s="35">
        <v>3368000</v>
      </c>
      <c r="D72" s="35">
        <v>0</v>
      </c>
      <c r="E72" s="35">
        <v>1190400</v>
      </c>
      <c r="F72" s="35">
        <v>1333800</v>
      </c>
      <c r="G72" s="35"/>
      <c r="H72" s="35">
        <f t="shared" si="4"/>
        <v>2524200</v>
      </c>
      <c r="I72" s="71">
        <f t="shared" si="5"/>
        <v>0.7494655581947743</v>
      </c>
      <c r="J72" s="64" t="s">
        <v>221</v>
      </c>
      <c r="K72" s="9"/>
      <c r="L72" s="15"/>
    </row>
    <row r="73" spans="1:12" s="16" customFormat="1" ht="64.5" customHeight="1">
      <c r="A73" s="88">
        <v>9</v>
      </c>
      <c r="B73" s="12" t="s">
        <v>168</v>
      </c>
      <c r="C73" s="35">
        <v>6000000</v>
      </c>
      <c r="D73" s="35">
        <v>0</v>
      </c>
      <c r="E73" s="35">
        <v>0</v>
      </c>
      <c r="F73" s="35">
        <v>0</v>
      </c>
      <c r="G73" s="35"/>
      <c r="H73" s="35">
        <f t="shared" si="4"/>
        <v>0</v>
      </c>
      <c r="I73" s="71">
        <f t="shared" si="5"/>
        <v>0</v>
      </c>
      <c r="J73" s="64" t="s">
        <v>222</v>
      </c>
      <c r="K73" s="9"/>
      <c r="L73" s="15"/>
    </row>
    <row r="74" spans="1:12" s="16" customFormat="1" ht="51" customHeight="1">
      <c r="A74" s="88">
        <v>10</v>
      </c>
      <c r="B74" s="12" t="s">
        <v>169</v>
      </c>
      <c r="C74" s="35">
        <v>2093000</v>
      </c>
      <c r="D74" s="35">
        <v>0</v>
      </c>
      <c r="E74" s="35">
        <v>473828</v>
      </c>
      <c r="F74" s="35">
        <v>425728</v>
      </c>
      <c r="G74" s="35"/>
      <c r="H74" s="35">
        <f t="shared" si="4"/>
        <v>899556</v>
      </c>
      <c r="I74" s="71">
        <f t="shared" si="5"/>
        <v>0.42979264214046825</v>
      </c>
      <c r="J74" s="64" t="s">
        <v>221</v>
      </c>
      <c r="K74" s="9"/>
      <c r="L74" s="15"/>
    </row>
    <row r="75" spans="1:12" s="16" customFormat="1" ht="54" customHeight="1">
      <c r="A75" s="88">
        <v>11</v>
      </c>
      <c r="B75" s="12" t="s">
        <v>170</v>
      </c>
      <c r="C75" s="35">
        <v>550000</v>
      </c>
      <c r="D75" s="35">
        <v>82020</v>
      </c>
      <c r="E75" s="35">
        <v>41930</v>
      </c>
      <c r="F75" s="35">
        <v>47050</v>
      </c>
      <c r="G75" s="35"/>
      <c r="H75" s="35">
        <f t="shared" si="4"/>
        <v>171000</v>
      </c>
      <c r="I75" s="71">
        <f t="shared" si="5"/>
        <v>0.3109090909090909</v>
      </c>
      <c r="J75" s="64" t="s">
        <v>221</v>
      </c>
      <c r="K75" s="9"/>
      <c r="L75" s="15"/>
    </row>
    <row r="76" spans="1:12" s="16" customFormat="1" ht="111" customHeight="1">
      <c r="A76" s="88">
        <v>12</v>
      </c>
      <c r="B76" s="12" t="s">
        <v>171</v>
      </c>
      <c r="C76" s="35">
        <v>800000</v>
      </c>
      <c r="D76" s="35">
        <v>42500</v>
      </c>
      <c r="E76" s="35">
        <v>42500</v>
      </c>
      <c r="F76" s="35">
        <v>60000</v>
      </c>
      <c r="G76" s="35"/>
      <c r="H76" s="35">
        <f t="shared" si="4"/>
        <v>145000</v>
      </c>
      <c r="I76" s="71">
        <f t="shared" si="5"/>
        <v>0.18125</v>
      </c>
      <c r="J76" s="64" t="s">
        <v>223</v>
      </c>
      <c r="K76" s="9"/>
      <c r="L76" s="15"/>
    </row>
    <row r="77" spans="1:12" s="16" customFormat="1" ht="114.75" customHeight="1">
      <c r="A77" s="88">
        <v>13</v>
      </c>
      <c r="B77" s="12" t="s">
        <v>172</v>
      </c>
      <c r="C77" s="35">
        <v>45000</v>
      </c>
      <c r="D77" s="35">
        <v>4000</v>
      </c>
      <c r="E77" s="35">
        <v>4000</v>
      </c>
      <c r="F77" s="35">
        <v>4300</v>
      </c>
      <c r="G77" s="35"/>
      <c r="H77" s="35">
        <f t="shared" si="4"/>
        <v>12300</v>
      </c>
      <c r="I77" s="71">
        <f t="shared" si="5"/>
        <v>0.2733333333333333</v>
      </c>
      <c r="J77" s="64" t="s">
        <v>271</v>
      </c>
      <c r="K77" s="9"/>
      <c r="L77" s="15"/>
    </row>
    <row r="78" spans="1:12" s="16" customFormat="1" ht="83.25" customHeight="1">
      <c r="A78" s="88">
        <v>14</v>
      </c>
      <c r="B78" s="12" t="s">
        <v>173</v>
      </c>
      <c r="C78" s="35">
        <v>10000000</v>
      </c>
      <c r="D78" s="35">
        <v>0</v>
      </c>
      <c r="E78" s="35">
        <v>311650</v>
      </c>
      <c r="F78" s="35">
        <v>259800</v>
      </c>
      <c r="G78" s="35"/>
      <c r="H78" s="35">
        <f t="shared" si="4"/>
        <v>571450</v>
      </c>
      <c r="I78" s="71">
        <f t="shared" si="5"/>
        <v>0.057145</v>
      </c>
      <c r="J78" s="64" t="s">
        <v>224</v>
      </c>
      <c r="K78" s="9"/>
      <c r="L78" s="15"/>
    </row>
    <row r="79" spans="1:12" s="16" customFormat="1" ht="40.5" customHeight="1">
      <c r="A79" s="88">
        <v>15</v>
      </c>
      <c r="B79" s="12" t="s">
        <v>174</v>
      </c>
      <c r="C79" s="35">
        <v>830000</v>
      </c>
      <c r="D79" s="35">
        <v>0</v>
      </c>
      <c r="E79" s="35">
        <v>0</v>
      </c>
      <c r="F79" s="35">
        <v>0</v>
      </c>
      <c r="G79" s="35"/>
      <c r="H79" s="35">
        <f t="shared" si="4"/>
        <v>0</v>
      </c>
      <c r="I79" s="71">
        <f t="shared" si="5"/>
        <v>0</v>
      </c>
      <c r="J79" s="64" t="s">
        <v>225</v>
      </c>
      <c r="K79" s="9"/>
      <c r="L79" s="15"/>
    </row>
    <row r="80" spans="1:12" s="16" customFormat="1" ht="90">
      <c r="A80" s="89">
        <v>16</v>
      </c>
      <c r="B80" s="78" t="s">
        <v>175</v>
      </c>
      <c r="C80" s="79">
        <v>21285000</v>
      </c>
      <c r="D80" s="79">
        <v>0</v>
      </c>
      <c r="E80" s="79">
        <v>1720719</v>
      </c>
      <c r="F80" s="79">
        <v>1754379</v>
      </c>
      <c r="G80" s="79"/>
      <c r="H80" s="79">
        <f t="shared" si="4"/>
        <v>3475098</v>
      </c>
      <c r="I80" s="80">
        <f t="shared" si="5"/>
        <v>0.16326511627906976</v>
      </c>
      <c r="J80" s="81" t="s">
        <v>223</v>
      </c>
      <c r="K80" s="9"/>
      <c r="L80" s="15"/>
    </row>
    <row r="81" spans="1:12" s="16" customFormat="1" ht="66.75" customHeight="1">
      <c r="A81" s="90">
        <v>17</v>
      </c>
      <c r="B81" s="82" t="s">
        <v>176</v>
      </c>
      <c r="C81" s="62">
        <v>100754000</v>
      </c>
      <c r="D81" s="62">
        <v>0</v>
      </c>
      <c r="E81" s="62">
        <v>22035514</v>
      </c>
      <c r="F81" s="62">
        <v>9281382</v>
      </c>
      <c r="G81" s="62"/>
      <c r="H81" s="62">
        <f t="shared" si="4"/>
        <v>31316896</v>
      </c>
      <c r="I81" s="74">
        <f t="shared" si="5"/>
        <v>0.3108253369593267</v>
      </c>
      <c r="J81" s="83" t="s">
        <v>226</v>
      </c>
      <c r="K81" s="9"/>
      <c r="L81" s="15"/>
    </row>
    <row r="82" spans="1:12" s="16" customFormat="1" ht="37.5" customHeight="1">
      <c r="A82" s="88">
        <v>18</v>
      </c>
      <c r="B82" s="12" t="s">
        <v>177</v>
      </c>
      <c r="C82" s="35">
        <v>2500000</v>
      </c>
      <c r="D82" s="35">
        <v>152432</v>
      </c>
      <c r="E82" s="35">
        <v>228648</v>
      </c>
      <c r="F82" s="35">
        <v>149135</v>
      </c>
      <c r="G82" s="35"/>
      <c r="H82" s="35">
        <f t="shared" si="4"/>
        <v>530215</v>
      </c>
      <c r="I82" s="71">
        <f t="shared" si="5"/>
        <v>0.212086</v>
      </c>
      <c r="J82" s="64" t="s">
        <v>221</v>
      </c>
      <c r="K82" s="9"/>
      <c r="L82" s="15"/>
    </row>
    <row r="83" spans="1:12" s="16" customFormat="1" ht="55.5" customHeight="1">
      <c r="A83" s="88">
        <v>19</v>
      </c>
      <c r="B83" s="12" t="s">
        <v>178</v>
      </c>
      <c r="C83" s="35">
        <v>14500000</v>
      </c>
      <c r="D83" s="35">
        <v>2963800</v>
      </c>
      <c r="E83" s="35">
        <v>2619750</v>
      </c>
      <c r="F83" s="35">
        <v>3332350</v>
      </c>
      <c r="G83" s="35"/>
      <c r="H83" s="35">
        <f t="shared" si="4"/>
        <v>8915900</v>
      </c>
      <c r="I83" s="71">
        <f t="shared" si="5"/>
        <v>0.6148896551724138</v>
      </c>
      <c r="J83" s="64" t="s">
        <v>227</v>
      </c>
      <c r="K83" s="9"/>
      <c r="L83" s="15"/>
    </row>
    <row r="84" spans="1:12" s="16" customFormat="1" ht="41.25" customHeight="1">
      <c r="A84" s="88">
        <v>20</v>
      </c>
      <c r="B84" s="12" t="s">
        <v>179</v>
      </c>
      <c r="C84" s="35">
        <v>14600000</v>
      </c>
      <c r="D84" s="35">
        <v>1029875</v>
      </c>
      <c r="E84" s="35">
        <v>1504400</v>
      </c>
      <c r="F84" s="35">
        <v>1623600</v>
      </c>
      <c r="G84" s="35"/>
      <c r="H84" s="35">
        <f t="shared" si="4"/>
        <v>4157875</v>
      </c>
      <c r="I84" s="71">
        <f t="shared" si="5"/>
        <v>0.28478595890410957</v>
      </c>
      <c r="J84" s="64" t="s">
        <v>223</v>
      </c>
      <c r="K84" s="9"/>
      <c r="L84" s="15"/>
    </row>
    <row r="85" spans="1:12" s="16" customFormat="1" ht="42" customHeight="1">
      <c r="A85" s="88">
        <v>21</v>
      </c>
      <c r="B85" s="12" t="s">
        <v>180</v>
      </c>
      <c r="C85" s="35">
        <v>430000</v>
      </c>
      <c r="D85" s="35">
        <v>0</v>
      </c>
      <c r="E85" s="35">
        <v>20000</v>
      </c>
      <c r="F85" s="35">
        <v>0</v>
      </c>
      <c r="G85" s="35"/>
      <c r="H85" s="35">
        <f t="shared" si="4"/>
        <v>20000</v>
      </c>
      <c r="I85" s="71">
        <f t="shared" si="5"/>
        <v>0.046511627906976744</v>
      </c>
      <c r="J85" s="64" t="s">
        <v>228</v>
      </c>
      <c r="K85" s="9"/>
      <c r="L85" s="15"/>
    </row>
    <row r="86" spans="1:12" s="16" customFormat="1" ht="129.75" customHeight="1">
      <c r="A86" s="88">
        <v>22</v>
      </c>
      <c r="B86" s="12" t="s">
        <v>181</v>
      </c>
      <c r="C86" s="35">
        <v>404907</v>
      </c>
      <c r="D86" s="35">
        <v>0</v>
      </c>
      <c r="E86" s="35">
        <v>0</v>
      </c>
      <c r="F86" s="35">
        <v>0</v>
      </c>
      <c r="G86" s="35"/>
      <c r="H86" s="35">
        <f t="shared" si="4"/>
        <v>0</v>
      </c>
      <c r="I86" s="71">
        <f t="shared" si="5"/>
        <v>0</v>
      </c>
      <c r="J86" s="64" t="s">
        <v>272</v>
      </c>
      <c r="K86" s="9"/>
      <c r="L86" s="15"/>
    </row>
    <row r="87" spans="1:12" s="18" customFormat="1" ht="27" customHeight="1">
      <c r="A87" s="112" t="s">
        <v>12</v>
      </c>
      <c r="B87" s="113"/>
      <c r="C87" s="40">
        <f>SUM(C65:C86)</f>
        <v>196259907</v>
      </c>
      <c r="D87" s="40">
        <f>SUM(D65:D86)</f>
        <v>4540107</v>
      </c>
      <c r="E87" s="40">
        <f>SUM(E65:E86)</f>
        <v>31226854</v>
      </c>
      <c r="F87" s="40">
        <f>SUM(F65:F86)</f>
        <v>19094426</v>
      </c>
      <c r="G87" s="40"/>
      <c r="H87" s="40">
        <f>SUM(H65:H86)</f>
        <v>54861387</v>
      </c>
      <c r="I87" s="76">
        <f t="shared" si="5"/>
        <v>0.27953435746813027</v>
      </c>
      <c r="J87" s="67"/>
      <c r="K87" s="8"/>
      <c r="L87" s="17"/>
    </row>
    <row r="88" spans="1:12" s="18" customFormat="1" ht="28.5" customHeight="1">
      <c r="A88" s="101" t="s">
        <v>326</v>
      </c>
      <c r="B88" s="126"/>
      <c r="C88" s="43"/>
      <c r="D88" s="37"/>
      <c r="E88" s="38"/>
      <c r="F88" s="39"/>
      <c r="G88" s="39"/>
      <c r="H88" s="28"/>
      <c r="I88" s="31"/>
      <c r="J88" s="63"/>
      <c r="K88" s="8"/>
      <c r="L88" s="17"/>
    </row>
    <row r="89" spans="1:12" s="16" customFormat="1" ht="39.75" customHeight="1">
      <c r="A89" s="90">
        <v>1</v>
      </c>
      <c r="B89" s="82" t="s">
        <v>123</v>
      </c>
      <c r="C89" s="62">
        <v>900000</v>
      </c>
      <c r="D89" s="62">
        <v>0</v>
      </c>
      <c r="E89" s="62">
        <v>0</v>
      </c>
      <c r="F89" s="62">
        <v>0</v>
      </c>
      <c r="G89" s="62"/>
      <c r="H89" s="62">
        <f>SUM(D89:G89)</f>
        <v>0</v>
      </c>
      <c r="I89" s="74">
        <f>H89/C89</f>
        <v>0</v>
      </c>
      <c r="J89" s="83" t="s">
        <v>291</v>
      </c>
      <c r="K89" s="9"/>
      <c r="L89" s="15"/>
    </row>
    <row r="90" spans="1:12" s="16" customFormat="1" ht="54" customHeight="1">
      <c r="A90" s="88">
        <v>2</v>
      </c>
      <c r="B90" s="12" t="s">
        <v>124</v>
      </c>
      <c r="C90" s="35">
        <v>3230000</v>
      </c>
      <c r="D90" s="35">
        <v>351253</v>
      </c>
      <c r="E90" s="35">
        <v>547270</v>
      </c>
      <c r="F90" s="35">
        <v>1099713</v>
      </c>
      <c r="G90" s="35"/>
      <c r="H90" s="35">
        <f aca="true" t="shared" si="6" ref="H90:H117">SUM(D90:G90)</f>
        <v>1998236</v>
      </c>
      <c r="I90" s="71">
        <f aca="true" t="shared" si="7" ref="I90:I117">H90/C90</f>
        <v>0.6186489164086687</v>
      </c>
      <c r="J90" s="64" t="s">
        <v>273</v>
      </c>
      <c r="K90" s="9"/>
      <c r="L90" s="15"/>
    </row>
    <row r="91" spans="1:12" s="16" customFormat="1" ht="42" customHeight="1">
      <c r="A91" s="88">
        <v>3</v>
      </c>
      <c r="B91" s="12" t="s">
        <v>125</v>
      </c>
      <c r="C91" s="35">
        <v>8152000</v>
      </c>
      <c r="D91" s="35">
        <v>0</v>
      </c>
      <c r="E91" s="35">
        <v>1754642</v>
      </c>
      <c r="F91" s="35">
        <v>796841</v>
      </c>
      <c r="G91" s="35"/>
      <c r="H91" s="35">
        <f t="shared" si="6"/>
        <v>2551483</v>
      </c>
      <c r="I91" s="71">
        <f t="shared" si="7"/>
        <v>0.31298859175662413</v>
      </c>
      <c r="J91" s="64" t="s">
        <v>231</v>
      </c>
      <c r="K91" s="9"/>
      <c r="L91" s="15"/>
    </row>
    <row r="92" spans="1:12" s="16" customFormat="1" ht="42" customHeight="1">
      <c r="A92" s="88">
        <v>4</v>
      </c>
      <c r="B92" s="12" t="s">
        <v>126</v>
      </c>
      <c r="C92" s="35">
        <v>190531000</v>
      </c>
      <c r="D92" s="35">
        <v>0</v>
      </c>
      <c r="E92" s="35">
        <v>69886239</v>
      </c>
      <c r="F92" s="35">
        <v>29163596</v>
      </c>
      <c r="G92" s="35"/>
      <c r="H92" s="35">
        <f t="shared" si="6"/>
        <v>99049835</v>
      </c>
      <c r="I92" s="71">
        <f t="shared" si="7"/>
        <v>0.5198620434469982</v>
      </c>
      <c r="J92" s="64" t="s">
        <v>274</v>
      </c>
      <c r="K92" s="9"/>
      <c r="L92" s="15"/>
    </row>
    <row r="93" spans="1:12" s="16" customFormat="1" ht="39.75" customHeight="1">
      <c r="A93" s="88">
        <v>5</v>
      </c>
      <c r="B93" s="12" t="s">
        <v>127</v>
      </c>
      <c r="C93" s="35">
        <v>900000</v>
      </c>
      <c r="D93" s="35">
        <v>0</v>
      </c>
      <c r="E93" s="35">
        <v>0</v>
      </c>
      <c r="F93" s="35">
        <v>0</v>
      </c>
      <c r="G93" s="35"/>
      <c r="H93" s="35">
        <f t="shared" si="6"/>
        <v>0</v>
      </c>
      <c r="I93" s="71">
        <f t="shared" si="7"/>
        <v>0</v>
      </c>
      <c r="J93" s="64" t="s">
        <v>275</v>
      </c>
      <c r="K93" s="9"/>
      <c r="L93" s="15"/>
    </row>
    <row r="94" spans="1:12" s="16" customFormat="1" ht="43.5" customHeight="1">
      <c r="A94" s="88">
        <v>6</v>
      </c>
      <c r="B94" s="12" t="s">
        <v>128</v>
      </c>
      <c r="C94" s="35">
        <v>1546000</v>
      </c>
      <c r="D94" s="35">
        <v>136722</v>
      </c>
      <c r="E94" s="35">
        <v>180263</v>
      </c>
      <c r="F94" s="35">
        <v>619112</v>
      </c>
      <c r="G94" s="35"/>
      <c r="H94" s="35">
        <f t="shared" si="6"/>
        <v>936097</v>
      </c>
      <c r="I94" s="71">
        <f t="shared" si="7"/>
        <v>0.6054961190168175</v>
      </c>
      <c r="J94" s="64" t="s">
        <v>276</v>
      </c>
      <c r="K94" s="9"/>
      <c r="L94" s="15"/>
    </row>
    <row r="95" spans="1:12" s="16" customFormat="1" ht="51" customHeight="1">
      <c r="A95" s="88">
        <v>7</v>
      </c>
      <c r="B95" s="12" t="s">
        <v>129</v>
      </c>
      <c r="C95" s="35">
        <v>2153000</v>
      </c>
      <c r="D95" s="35">
        <v>156737</v>
      </c>
      <c r="E95" s="35">
        <v>412698</v>
      </c>
      <c r="F95" s="35">
        <v>289513</v>
      </c>
      <c r="G95" s="35"/>
      <c r="H95" s="35">
        <f t="shared" si="6"/>
        <v>858948</v>
      </c>
      <c r="I95" s="71">
        <f t="shared" si="7"/>
        <v>0.398954017649791</v>
      </c>
      <c r="J95" s="64" t="s">
        <v>277</v>
      </c>
      <c r="K95" s="9"/>
      <c r="L95" s="15"/>
    </row>
    <row r="96" spans="1:12" s="16" customFormat="1" ht="49.5" customHeight="1">
      <c r="A96" s="88">
        <v>8</v>
      </c>
      <c r="B96" s="12" t="s">
        <v>130</v>
      </c>
      <c r="C96" s="35">
        <v>2305000</v>
      </c>
      <c r="D96" s="35">
        <v>0</v>
      </c>
      <c r="E96" s="35">
        <v>1088479</v>
      </c>
      <c r="F96" s="35">
        <v>1025114</v>
      </c>
      <c r="G96" s="35"/>
      <c r="H96" s="35">
        <f t="shared" si="6"/>
        <v>2113593</v>
      </c>
      <c r="I96" s="71">
        <f t="shared" si="7"/>
        <v>0.9169600867678959</v>
      </c>
      <c r="J96" s="64"/>
      <c r="K96" s="9"/>
      <c r="L96" s="15"/>
    </row>
    <row r="97" spans="1:12" s="16" customFormat="1" ht="39.75" customHeight="1">
      <c r="A97" s="88">
        <v>9</v>
      </c>
      <c r="B97" s="12" t="s">
        <v>131</v>
      </c>
      <c r="C97" s="35">
        <v>1506000</v>
      </c>
      <c r="D97" s="35">
        <v>0</v>
      </c>
      <c r="E97" s="35">
        <v>295049</v>
      </c>
      <c r="F97" s="35">
        <v>324142</v>
      </c>
      <c r="G97" s="35"/>
      <c r="H97" s="35">
        <f t="shared" si="6"/>
        <v>619191</v>
      </c>
      <c r="I97" s="71">
        <f t="shared" si="7"/>
        <v>0.41114940239043823</v>
      </c>
      <c r="J97" s="64" t="s">
        <v>278</v>
      </c>
      <c r="K97" s="9"/>
      <c r="L97" s="15"/>
    </row>
    <row r="98" spans="1:12" s="16" customFormat="1" ht="54" customHeight="1">
      <c r="A98" s="88">
        <v>10</v>
      </c>
      <c r="B98" s="12" t="s">
        <v>132</v>
      </c>
      <c r="C98" s="35">
        <v>700000</v>
      </c>
      <c r="D98" s="35">
        <v>0</v>
      </c>
      <c r="E98" s="35">
        <v>367318</v>
      </c>
      <c r="F98" s="35">
        <v>332682</v>
      </c>
      <c r="G98" s="35"/>
      <c r="H98" s="35">
        <f t="shared" si="6"/>
        <v>700000</v>
      </c>
      <c r="I98" s="71">
        <f t="shared" si="7"/>
        <v>1</v>
      </c>
      <c r="J98" s="64"/>
      <c r="K98" s="9"/>
      <c r="L98" s="15"/>
    </row>
    <row r="99" spans="1:12" s="16" customFormat="1" ht="51" customHeight="1">
      <c r="A99" s="88">
        <v>11</v>
      </c>
      <c r="B99" s="12" t="s">
        <v>133</v>
      </c>
      <c r="C99" s="35">
        <v>6360000</v>
      </c>
      <c r="D99" s="35">
        <v>777756</v>
      </c>
      <c r="E99" s="35">
        <v>790866</v>
      </c>
      <c r="F99" s="35">
        <v>1180902</v>
      </c>
      <c r="G99" s="35"/>
      <c r="H99" s="35">
        <f t="shared" si="6"/>
        <v>2749524</v>
      </c>
      <c r="I99" s="71">
        <f t="shared" si="7"/>
        <v>0.4323150943396226</v>
      </c>
      <c r="J99" s="64" t="s">
        <v>279</v>
      </c>
      <c r="K99" s="9"/>
      <c r="L99" s="15"/>
    </row>
    <row r="100" spans="1:12" s="16" customFormat="1" ht="47.25" customHeight="1">
      <c r="A100" s="88">
        <v>12</v>
      </c>
      <c r="B100" s="12" t="s">
        <v>134</v>
      </c>
      <c r="C100" s="35">
        <v>723000</v>
      </c>
      <c r="D100" s="35">
        <v>0</v>
      </c>
      <c r="E100" s="35">
        <v>98535</v>
      </c>
      <c r="F100" s="35">
        <v>183517</v>
      </c>
      <c r="G100" s="35"/>
      <c r="H100" s="35">
        <f t="shared" si="6"/>
        <v>282052</v>
      </c>
      <c r="I100" s="71">
        <f t="shared" si="7"/>
        <v>0.3901134163208852</v>
      </c>
      <c r="J100" s="64" t="s">
        <v>280</v>
      </c>
      <c r="K100" s="9"/>
      <c r="L100" s="15"/>
    </row>
    <row r="101" spans="1:12" s="16" customFormat="1" ht="70.5" customHeight="1">
      <c r="A101" s="88">
        <v>13</v>
      </c>
      <c r="B101" s="12" t="s">
        <v>135</v>
      </c>
      <c r="C101" s="35">
        <v>6757000</v>
      </c>
      <c r="D101" s="35">
        <v>0</v>
      </c>
      <c r="E101" s="35">
        <v>0</v>
      </c>
      <c r="F101" s="35">
        <v>0</v>
      </c>
      <c r="G101" s="35"/>
      <c r="H101" s="35">
        <f t="shared" si="6"/>
        <v>0</v>
      </c>
      <c r="I101" s="71">
        <f t="shared" si="7"/>
        <v>0</v>
      </c>
      <c r="J101" s="64" t="s">
        <v>281</v>
      </c>
      <c r="K101" s="9"/>
      <c r="L101" s="15"/>
    </row>
    <row r="102" spans="1:12" s="16" customFormat="1" ht="42" customHeight="1">
      <c r="A102" s="89">
        <v>14</v>
      </c>
      <c r="B102" s="78" t="s">
        <v>136</v>
      </c>
      <c r="C102" s="79">
        <v>1727000</v>
      </c>
      <c r="D102" s="79">
        <v>0</v>
      </c>
      <c r="E102" s="79">
        <v>114795</v>
      </c>
      <c r="F102" s="79">
        <v>207826</v>
      </c>
      <c r="G102" s="79"/>
      <c r="H102" s="79">
        <f t="shared" si="6"/>
        <v>322621</v>
      </c>
      <c r="I102" s="80">
        <f t="shared" si="7"/>
        <v>0.18681007527504342</v>
      </c>
      <c r="J102" s="81" t="s">
        <v>282</v>
      </c>
      <c r="K102" s="9"/>
      <c r="L102" s="15"/>
    </row>
    <row r="103" spans="1:12" s="16" customFormat="1" ht="36" customHeight="1">
      <c r="A103" s="90">
        <v>15</v>
      </c>
      <c r="B103" s="82" t="s">
        <v>137</v>
      </c>
      <c r="C103" s="62">
        <v>5000000</v>
      </c>
      <c r="D103" s="62">
        <v>541564</v>
      </c>
      <c r="E103" s="62">
        <v>596170</v>
      </c>
      <c r="F103" s="62">
        <v>1110135</v>
      </c>
      <c r="G103" s="62"/>
      <c r="H103" s="62">
        <f t="shared" si="6"/>
        <v>2247869</v>
      </c>
      <c r="I103" s="74">
        <f t="shared" si="7"/>
        <v>0.4495738</v>
      </c>
      <c r="J103" s="83" t="s">
        <v>231</v>
      </c>
      <c r="K103" s="9"/>
      <c r="L103" s="15"/>
    </row>
    <row r="104" spans="1:12" s="16" customFormat="1" ht="33" customHeight="1">
      <c r="A104" s="88">
        <v>16</v>
      </c>
      <c r="B104" s="12" t="s">
        <v>138</v>
      </c>
      <c r="C104" s="35">
        <v>5000000</v>
      </c>
      <c r="D104" s="35">
        <v>0</v>
      </c>
      <c r="E104" s="35">
        <v>1404199</v>
      </c>
      <c r="F104" s="35">
        <v>3131102</v>
      </c>
      <c r="G104" s="35"/>
      <c r="H104" s="35">
        <f t="shared" si="6"/>
        <v>4535301</v>
      </c>
      <c r="I104" s="71">
        <f t="shared" si="7"/>
        <v>0.9070602</v>
      </c>
      <c r="J104" s="64"/>
      <c r="K104" s="9"/>
      <c r="L104" s="15"/>
    </row>
    <row r="105" spans="1:12" s="16" customFormat="1" ht="276.75" customHeight="1">
      <c r="A105" s="88">
        <v>17</v>
      </c>
      <c r="B105" s="12" t="s">
        <v>139</v>
      </c>
      <c r="C105" s="35">
        <v>13300000</v>
      </c>
      <c r="D105" s="35">
        <v>98028</v>
      </c>
      <c r="E105" s="35">
        <v>480693</v>
      </c>
      <c r="F105" s="35">
        <v>2673581</v>
      </c>
      <c r="G105" s="35"/>
      <c r="H105" s="35">
        <f t="shared" si="6"/>
        <v>3252302</v>
      </c>
      <c r="I105" s="71">
        <f t="shared" si="7"/>
        <v>0.24453398496240603</v>
      </c>
      <c r="J105" s="64" t="s">
        <v>283</v>
      </c>
      <c r="K105" s="9"/>
      <c r="L105" s="15"/>
    </row>
    <row r="106" spans="1:12" s="16" customFormat="1" ht="53.25" customHeight="1">
      <c r="A106" s="88">
        <v>18</v>
      </c>
      <c r="B106" s="12" t="s">
        <v>140</v>
      </c>
      <c r="C106" s="35">
        <v>1300000</v>
      </c>
      <c r="D106" s="35">
        <v>0</v>
      </c>
      <c r="E106" s="35">
        <v>0</v>
      </c>
      <c r="F106" s="35">
        <v>306164</v>
      </c>
      <c r="G106" s="35"/>
      <c r="H106" s="35">
        <f t="shared" si="6"/>
        <v>306164</v>
      </c>
      <c r="I106" s="71">
        <f t="shared" si="7"/>
        <v>0.23551076923076922</v>
      </c>
      <c r="J106" s="64" t="s">
        <v>232</v>
      </c>
      <c r="K106" s="9"/>
      <c r="L106" s="15"/>
    </row>
    <row r="107" spans="1:12" s="16" customFormat="1" ht="67.5" customHeight="1">
      <c r="A107" s="88">
        <v>19</v>
      </c>
      <c r="B107" s="12" t="s">
        <v>141</v>
      </c>
      <c r="C107" s="35">
        <v>25488000</v>
      </c>
      <c r="D107" s="35">
        <v>0</v>
      </c>
      <c r="E107" s="35">
        <v>4403070</v>
      </c>
      <c r="F107" s="35">
        <v>5769167</v>
      </c>
      <c r="G107" s="35"/>
      <c r="H107" s="35">
        <f t="shared" si="6"/>
        <v>10172237</v>
      </c>
      <c r="I107" s="71">
        <f t="shared" si="7"/>
        <v>0.39909906622724417</v>
      </c>
      <c r="J107" s="64" t="s">
        <v>284</v>
      </c>
      <c r="K107" s="9"/>
      <c r="L107" s="15"/>
    </row>
    <row r="108" spans="1:12" s="16" customFormat="1" ht="105">
      <c r="A108" s="88">
        <v>20</v>
      </c>
      <c r="B108" s="12" t="s">
        <v>142</v>
      </c>
      <c r="C108" s="35">
        <v>5961000</v>
      </c>
      <c r="D108" s="35">
        <v>0</v>
      </c>
      <c r="E108" s="35">
        <v>551352</v>
      </c>
      <c r="F108" s="35">
        <v>594535</v>
      </c>
      <c r="G108" s="35"/>
      <c r="H108" s="35">
        <f t="shared" si="6"/>
        <v>1145887</v>
      </c>
      <c r="I108" s="71">
        <f t="shared" si="7"/>
        <v>0.19223066599563832</v>
      </c>
      <c r="J108" s="64" t="s">
        <v>233</v>
      </c>
      <c r="K108" s="9"/>
      <c r="L108" s="15"/>
    </row>
    <row r="109" spans="1:12" s="16" customFormat="1" ht="65.25" customHeight="1">
      <c r="A109" s="88">
        <v>21</v>
      </c>
      <c r="B109" s="12" t="s">
        <v>143</v>
      </c>
      <c r="C109" s="35">
        <v>1252000</v>
      </c>
      <c r="D109" s="35">
        <v>0</v>
      </c>
      <c r="E109" s="35">
        <v>0</v>
      </c>
      <c r="F109" s="35">
        <v>335803</v>
      </c>
      <c r="G109" s="35"/>
      <c r="H109" s="35">
        <f t="shared" si="6"/>
        <v>335803</v>
      </c>
      <c r="I109" s="71">
        <f t="shared" si="7"/>
        <v>0.2682132587859425</v>
      </c>
      <c r="J109" s="64" t="s">
        <v>285</v>
      </c>
      <c r="K109" s="9"/>
      <c r="L109" s="15"/>
    </row>
    <row r="110" spans="1:12" s="16" customFormat="1" ht="68.25" customHeight="1">
      <c r="A110" s="88">
        <v>22</v>
      </c>
      <c r="B110" s="12" t="s">
        <v>144</v>
      </c>
      <c r="C110" s="35">
        <v>1053000</v>
      </c>
      <c r="D110" s="35">
        <v>132767</v>
      </c>
      <c r="E110" s="35">
        <v>141048</v>
      </c>
      <c r="F110" s="35">
        <v>343441</v>
      </c>
      <c r="G110" s="35"/>
      <c r="H110" s="35">
        <f t="shared" si="6"/>
        <v>617256</v>
      </c>
      <c r="I110" s="71">
        <f t="shared" si="7"/>
        <v>0.5861880341880342</v>
      </c>
      <c r="J110" s="64" t="s">
        <v>286</v>
      </c>
      <c r="K110" s="9"/>
      <c r="L110" s="15"/>
    </row>
    <row r="111" spans="1:12" s="16" customFormat="1" ht="79.5" customHeight="1">
      <c r="A111" s="88">
        <v>23</v>
      </c>
      <c r="B111" s="12" t="s">
        <v>145</v>
      </c>
      <c r="C111" s="35">
        <v>6752000</v>
      </c>
      <c r="D111" s="35">
        <v>0</v>
      </c>
      <c r="E111" s="35">
        <v>244308</v>
      </c>
      <c r="F111" s="35">
        <v>278945</v>
      </c>
      <c r="G111" s="35"/>
      <c r="H111" s="35">
        <f t="shared" si="6"/>
        <v>523253</v>
      </c>
      <c r="I111" s="71">
        <f t="shared" si="7"/>
        <v>0.07749600118483413</v>
      </c>
      <c r="J111" s="64" t="s">
        <v>287</v>
      </c>
      <c r="K111" s="9"/>
      <c r="L111" s="15"/>
    </row>
    <row r="112" spans="1:12" s="16" customFormat="1" ht="68.25" customHeight="1">
      <c r="A112" s="88">
        <v>24</v>
      </c>
      <c r="B112" s="12" t="s">
        <v>146</v>
      </c>
      <c r="C112" s="35">
        <v>1177000</v>
      </c>
      <c r="D112" s="35">
        <v>146848</v>
      </c>
      <c r="E112" s="35">
        <v>218155</v>
      </c>
      <c r="F112" s="35">
        <v>387918</v>
      </c>
      <c r="G112" s="35"/>
      <c r="H112" s="35">
        <f t="shared" si="6"/>
        <v>752921</v>
      </c>
      <c r="I112" s="71">
        <f t="shared" si="7"/>
        <v>0.6396949872557349</v>
      </c>
      <c r="J112" s="64" t="s">
        <v>288</v>
      </c>
      <c r="K112" s="9"/>
      <c r="L112" s="15"/>
    </row>
    <row r="113" spans="1:12" s="16" customFormat="1" ht="36.75" customHeight="1">
      <c r="A113" s="88">
        <v>25</v>
      </c>
      <c r="B113" s="12" t="s">
        <v>147</v>
      </c>
      <c r="C113" s="35">
        <v>1600000</v>
      </c>
      <c r="D113" s="35">
        <v>1119396</v>
      </c>
      <c r="E113" s="35">
        <v>480604</v>
      </c>
      <c r="F113" s="35">
        <v>1816874</v>
      </c>
      <c r="G113" s="35"/>
      <c r="H113" s="35">
        <f t="shared" si="6"/>
        <v>3416874</v>
      </c>
      <c r="I113" s="71">
        <f t="shared" si="7"/>
        <v>2.13554625</v>
      </c>
      <c r="J113" s="64" t="s">
        <v>289</v>
      </c>
      <c r="K113" s="9"/>
      <c r="L113" s="15"/>
    </row>
    <row r="114" spans="1:12" s="16" customFormat="1" ht="36.75" customHeight="1">
      <c r="A114" s="88">
        <v>26</v>
      </c>
      <c r="B114" s="12" t="s">
        <v>148</v>
      </c>
      <c r="C114" s="35">
        <v>1800000</v>
      </c>
      <c r="D114" s="35">
        <v>1392492</v>
      </c>
      <c r="E114" s="35">
        <v>407508</v>
      </c>
      <c r="F114" s="35">
        <v>0</v>
      </c>
      <c r="G114" s="35"/>
      <c r="H114" s="35">
        <f t="shared" si="6"/>
        <v>1800000</v>
      </c>
      <c r="I114" s="71">
        <f t="shared" si="7"/>
        <v>1</v>
      </c>
      <c r="J114" s="64"/>
      <c r="K114" s="9"/>
      <c r="L114" s="15"/>
    </row>
    <row r="115" spans="1:12" s="16" customFormat="1" ht="39.75" customHeight="1">
      <c r="A115" s="88">
        <v>27</v>
      </c>
      <c r="B115" s="12" t="s">
        <v>149</v>
      </c>
      <c r="C115" s="35">
        <v>20000</v>
      </c>
      <c r="D115" s="35">
        <v>8461</v>
      </c>
      <c r="E115" s="35">
        <v>6850</v>
      </c>
      <c r="F115" s="35">
        <v>4850</v>
      </c>
      <c r="G115" s="35"/>
      <c r="H115" s="35">
        <f t="shared" si="6"/>
        <v>20161</v>
      </c>
      <c r="I115" s="71">
        <f t="shared" si="7"/>
        <v>1.00805</v>
      </c>
      <c r="J115" s="64" t="s">
        <v>289</v>
      </c>
      <c r="K115" s="9"/>
      <c r="L115" s="15"/>
    </row>
    <row r="116" spans="1:12" s="16" customFormat="1" ht="67.5" customHeight="1">
      <c r="A116" s="89">
        <v>28</v>
      </c>
      <c r="B116" s="78" t="s">
        <v>150</v>
      </c>
      <c r="C116" s="79">
        <v>68590000</v>
      </c>
      <c r="D116" s="79">
        <v>68506063</v>
      </c>
      <c r="E116" s="79">
        <v>9267</v>
      </c>
      <c r="F116" s="79">
        <v>74670</v>
      </c>
      <c r="G116" s="79"/>
      <c r="H116" s="79">
        <f t="shared" si="6"/>
        <v>68590000</v>
      </c>
      <c r="I116" s="80">
        <f t="shared" si="7"/>
        <v>1</v>
      </c>
      <c r="J116" s="81"/>
      <c r="K116" s="9"/>
      <c r="L116" s="15"/>
    </row>
    <row r="117" spans="1:12" s="16" customFormat="1" ht="123.75" customHeight="1">
      <c r="A117" s="90">
        <v>29</v>
      </c>
      <c r="B117" s="82" t="s">
        <v>151</v>
      </c>
      <c r="C117" s="62">
        <v>11801000</v>
      </c>
      <c r="D117" s="62">
        <v>587460</v>
      </c>
      <c r="E117" s="62">
        <v>785521</v>
      </c>
      <c r="F117" s="62">
        <v>924779</v>
      </c>
      <c r="G117" s="62"/>
      <c r="H117" s="62">
        <f t="shared" si="6"/>
        <v>2297760</v>
      </c>
      <c r="I117" s="74">
        <f t="shared" si="7"/>
        <v>0.19470892297262943</v>
      </c>
      <c r="J117" s="83" t="s">
        <v>290</v>
      </c>
      <c r="K117" s="9"/>
      <c r="L117" s="15"/>
    </row>
    <row r="118" spans="1:12" s="18" customFormat="1" ht="26.25" customHeight="1">
      <c r="A118" s="112" t="s">
        <v>11</v>
      </c>
      <c r="B118" s="113"/>
      <c r="C118" s="44">
        <f>SUM(C89:C117)</f>
        <v>377584000</v>
      </c>
      <c r="D118" s="44">
        <f>SUM(D89:D117)</f>
        <v>73955547</v>
      </c>
      <c r="E118" s="44">
        <f>SUM(E89:E117)</f>
        <v>85264899</v>
      </c>
      <c r="F118" s="44">
        <f>SUM(F89:F117)</f>
        <v>52974922</v>
      </c>
      <c r="G118" s="44"/>
      <c r="H118" s="44">
        <f>SUM(H89:H117)</f>
        <v>212195368</v>
      </c>
      <c r="I118" s="75">
        <f>H118/C118</f>
        <v>0.5619818848256282</v>
      </c>
      <c r="J118" s="67"/>
      <c r="K118" s="8"/>
      <c r="L118" s="17"/>
    </row>
    <row r="119" spans="1:12" s="18" customFormat="1" ht="29.25" customHeight="1">
      <c r="A119" s="101" t="s">
        <v>327</v>
      </c>
      <c r="B119" s="102"/>
      <c r="C119" s="37"/>
      <c r="D119" s="37"/>
      <c r="E119" s="38"/>
      <c r="F119" s="39"/>
      <c r="G119" s="39"/>
      <c r="H119" s="28"/>
      <c r="I119" s="31"/>
      <c r="J119" s="63"/>
      <c r="K119" s="8"/>
      <c r="L119" s="17"/>
    </row>
    <row r="120" spans="1:12" s="16" customFormat="1" ht="115.5" customHeight="1">
      <c r="A120" s="88">
        <v>1</v>
      </c>
      <c r="B120" s="12" t="s">
        <v>83</v>
      </c>
      <c r="C120" s="35">
        <v>7000000</v>
      </c>
      <c r="D120" s="62">
        <v>0</v>
      </c>
      <c r="E120" s="62">
        <v>0</v>
      </c>
      <c r="F120" s="62">
        <v>772780</v>
      </c>
      <c r="G120" s="62"/>
      <c r="H120" s="35">
        <f>SUM(D120:G120)</f>
        <v>772780</v>
      </c>
      <c r="I120" s="71">
        <f>H120/C120</f>
        <v>0.11039714285714286</v>
      </c>
      <c r="J120" s="64" t="s">
        <v>292</v>
      </c>
      <c r="K120" s="9"/>
      <c r="L120" s="15"/>
    </row>
    <row r="121" spans="1:12" s="16" customFormat="1" ht="99" customHeight="1">
      <c r="A121" s="88">
        <v>2</v>
      </c>
      <c r="B121" s="12" t="s">
        <v>230</v>
      </c>
      <c r="C121" s="35">
        <v>4700000</v>
      </c>
      <c r="D121" s="35">
        <v>0</v>
      </c>
      <c r="E121" s="35">
        <v>772780</v>
      </c>
      <c r="F121" s="35">
        <v>122931</v>
      </c>
      <c r="G121" s="35"/>
      <c r="H121" s="35">
        <f aca="true" t="shared" si="8" ref="H121:H159">SUM(D121:G121)</f>
        <v>895711</v>
      </c>
      <c r="I121" s="71">
        <f aca="true" t="shared" si="9" ref="I121:I159">H121/C121</f>
        <v>0.1905768085106383</v>
      </c>
      <c r="J121" s="64" t="s">
        <v>293</v>
      </c>
      <c r="K121" s="9"/>
      <c r="L121" s="15"/>
    </row>
    <row r="122" spans="1:12" s="16" customFormat="1" ht="48.75" customHeight="1">
      <c r="A122" s="88">
        <v>3</v>
      </c>
      <c r="B122" s="12" t="s">
        <v>84</v>
      </c>
      <c r="C122" s="35">
        <v>3000000</v>
      </c>
      <c r="D122" s="35">
        <v>0</v>
      </c>
      <c r="E122" s="35">
        <v>365088</v>
      </c>
      <c r="F122" s="35">
        <v>653467</v>
      </c>
      <c r="G122" s="35"/>
      <c r="H122" s="35">
        <f t="shared" si="8"/>
        <v>1018555</v>
      </c>
      <c r="I122" s="71">
        <f t="shared" si="9"/>
        <v>0.3395183333333333</v>
      </c>
      <c r="J122" s="64" t="s">
        <v>296</v>
      </c>
      <c r="K122" s="9"/>
      <c r="L122" s="15"/>
    </row>
    <row r="123" spans="1:12" s="16" customFormat="1" ht="78" customHeight="1">
      <c r="A123" s="88">
        <v>4</v>
      </c>
      <c r="B123" s="12" t="s">
        <v>85</v>
      </c>
      <c r="C123" s="35">
        <v>400000</v>
      </c>
      <c r="D123" s="35">
        <v>10000</v>
      </c>
      <c r="E123" s="35">
        <v>20000</v>
      </c>
      <c r="F123" s="35">
        <v>61310</v>
      </c>
      <c r="G123" s="35"/>
      <c r="H123" s="35">
        <f t="shared" si="8"/>
        <v>91310</v>
      </c>
      <c r="I123" s="71">
        <f t="shared" si="9"/>
        <v>0.228275</v>
      </c>
      <c r="J123" s="64" t="s">
        <v>229</v>
      </c>
      <c r="K123" s="9"/>
      <c r="L123" s="15"/>
    </row>
    <row r="124" spans="1:12" s="16" customFormat="1" ht="113.25" customHeight="1">
      <c r="A124" s="88">
        <v>5</v>
      </c>
      <c r="B124" s="12" t="s">
        <v>88</v>
      </c>
      <c r="C124" s="35">
        <v>65000000</v>
      </c>
      <c r="D124" s="35">
        <v>5950943</v>
      </c>
      <c r="E124" s="35">
        <v>4406337</v>
      </c>
      <c r="F124" s="35">
        <v>10911416</v>
      </c>
      <c r="G124" s="35"/>
      <c r="H124" s="35">
        <f t="shared" si="8"/>
        <v>21268696</v>
      </c>
      <c r="I124" s="71">
        <f t="shared" si="9"/>
        <v>0.3272107076923077</v>
      </c>
      <c r="J124" s="64" t="s">
        <v>294</v>
      </c>
      <c r="K124" s="9"/>
      <c r="L124" s="15"/>
    </row>
    <row r="125" spans="1:12" s="16" customFormat="1" ht="81.75" customHeight="1">
      <c r="A125" s="88">
        <v>6</v>
      </c>
      <c r="B125" s="12" t="s">
        <v>86</v>
      </c>
      <c r="C125" s="35">
        <v>400000</v>
      </c>
      <c r="D125" s="35">
        <v>0</v>
      </c>
      <c r="E125" s="35">
        <v>90000</v>
      </c>
      <c r="F125" s="35">
        <v>40100</v>
      </c>
      <c r="G125" s="35"/>
      <c r="H125" s="35">
        <f t="shared" si="8"/>
        <v>130100</v>
      </c>
      <c r="I125" s="71">
        <f t="shared" si="9"/>
        <v>0.32525</v>
      </c>
      <c r="J125" s="64" t="s">
        <v>295</v>
      </c>
      <c r="K125" s="9"/>
      <c r="L125" s="15"/>
    </row>
    <row r="126" spans="1:12" s="16" customFormat="1" ht="75" customHeight="1">
      <c r="A126" s="88">
        <v>7</v>
      </c>
      <c r="B126" s="12" t="s">
        <v>87</v>
      </c>
      <c r="C126" s="35">
        <v>7000000</v>
      </c>
      <c r="D126" s="35">
        <v>0</v>
      </c>
      <c r="E126" s="35">
        <v>5838870</v>
      </c>
      <c r="F126" s="35">
        <v>1000000</v>
      </c>
      <c r="G126" s="35"/>
      <c r="H126" s="35">
        <f t="shared" si="8"/>
        <v>6838870</v>
      </c>
      <c r="I126" s="71">
        <f t="shared" si="9"/>
        <v>0.9769814285714286</v>
      </c>
      <c r="J126" s="64"/>
      <c r="K126" s="9"/>
      <c r="L126" s="15"/>
    </row>
    <row r="127" spans="1:12" s="16" customFormat="1" ht="100.5" customHeight="1">
      <c r="A127" s="88">
        <v>8</v>
      </c>
      <c r="B127" s="12" t="s">
        <v>61</v>
      </c>
      <c r="C127" s="35">
        <v>200000</v>
      </c>
      <c r="D127" s="35">
        <v>0</v>
      </c>
      <c r="E127" s="35">
        <v>0</v>
      </c>
      <c r="F127" s="35">
        <v>0</v>
      </c>
      <c r="G127" s="35"/>
      <c r="H127" s="35">
        <f t="shared" si="8"/>
        <v>0</v>
      </c>
      <c r="I127" s="71">
        <f t="shared" si="9"/>
        <v>0</v>
      </c>
      <c r="J127" s="64" t="s">
        <v>297</v>
      </c>
      <c r="K127" s="9"/>
      <c r="L127" s="15"/>
    </row>
    <row r="128" spans="1:12" s="16" customFormat="1" ht="178.5" customHeight="1">
      <c r="A128" s="89">
        <v>9</v>
      </c>
      <c r="B128" s="78" t="s">
        <v>68</v>
      </c>
      <c r="C128" s="79">
        <v>20580000</v>
      </c>
      <c r="D128" s="79">
        <v>599684</v>
      </c>
      <c r="E128" s="79">
        <v>3571220</v>
      </c>
      <c r="F128" s="79">
        <v>3232424</v>
      </c>
      <c r="G128" s="79"/>
      <c r="H128" s="79">
        <f t="shared" si="8"/>
        <v>7403328</v>
      </c>
      <c r="I128" s="80">
        <f t="shared" si="9"/>
        <v>0.359734110787172</v>
      </c>
      <c r="J128" s="81" t="s">
        <v>298</v>
      </c>
      <c r="K128" s="9"/>
      <c r="L128" s="15"/>
    </row>
    <row r="129" spans="1:12" s="16" customFormat="1" ht="63" customHeight="1">
      <c r="A129" s="90">
        <v>10</v>
      </c>
      <c r="B129" s="82" t="s">
        <v>62</v>
      </c>
      <c r="C129" s="62">
        <v>2180000</v>
      </c>
      <c r="D129" s="62">
        <v>5140</v>
      </c>
      <c r="E129" s="62">
        <v>177922</v>
      </c>
      <c r="F129" s="62">
        <v>107094</v>
      </c>
      <c r="G129" s="62"/>
      <c r="H129" s="62">
        <f t="shared" si="8"/>
        <v>290156</v>
      </c>
      <c r="I129" s="74">
        <f t="shared" si="9"/>
        <v>0.13309908256880734</v>
      </c>
      <c r="J129" s="83" t="s">
        <v>299</v>
      </c>
      <c r="K129" s="9"/>
      <c r="L129" s="15"/>
    </row>
    <row r="130" spans="1:12" s="16" customFormat="1" ht="81" customHeight="1">
      <c r="A130" s="88">
        <v>11</v>
      </c>
      <c r="B130" s="12" t="s">
        <v>63</v>
      </c>
      <c r="C130" s="35">
        <v>3024000</v>
      </c>
      <c r="D130" s="35">
        <v>232500</v>
      </c>
      <c r="E130" s="35">
        <v>294052</v>
      </c>
      <c r="F130" s="35">
        <v>507082</v>
      </c>
      <c r="G130" s="35"/>
      <c r="H130" s="35">
        <f t="shared" si="8"/>
        <v>1033634</v>
      </c>
      <c r="I130" s="71">
        <f t="shared" si="9"/>
        <v>0.3418101851851852</v>
      </c>
      <c r="J130" s="64" t="s">
        <v>234</v>
      </c>
      <c r="K130" s="9"/>
      <c r="L130" s="15"/>
    </row>
    <row r="131" spans="1:12" s="16" customFormat="1" ht="83.25" customHeight="1">
      <c r="A131" s="88">
        <v>12</v>
      </c>
      <c r="B131" s="12" t="s">
        <v>64</v>
      </c>
      <c r="C131" s="35">
        <v>272000</v>
      </c>
      <c r="D131" s="35">
        <v>3960</v>
      </c>
      <c r="E131" s="35">
        <v>30655</v>
      </c>
      <c r="F131" s="35">
        <v>14816</v>
      </c>
      <c r="G131" s="35"/>
      <c r="H131" s="35">
        <f t="shared" si="8"/>
        <v>49431</v>
      </c>
      <c r="I131" s="71">
        <f t="shared" si="9"/>
        <v>0.18173161764705884</v>
      </c>
      <c r="J131" s="64" t="s">
        <v>234</v>
      </c>
      <c r="K131" s="9"/>
      <c r="L131" s="15"/>
    </row>
    <row r="132" spans="1:12" s="16" customFormat="1" ht="111" customHeight="1">
      <c r="A132" s="88">
        <v>13</v>
      </c>
      <c r="B132" s="12" t="s">
        <v>65</v>
      </c>
      <c r="C132" s="35">
        <v>1360000</v>
      </c>
      <c r="D132" s="35">
        <v>0</v>
      </c>
      <c r="E132" s="35">
        <v>0</v>
      </c>
      <c r="F132" s="35">
        <v>0</v>
      </c>
      <c r="G132" s="35"/>
      <c r="H132" s="35">
        <f t="shared" si="8"/>
        <v>0</v>
      </c>
      <c r="I132" s="71">
        <f t="shared" si="9"/>
        <v>0</v>
      </c>
      <c r="J132" s="64" t="s">
        <v>235</v>
      </c>
      <c r="K132" s="9"/>
      <c r="L132" s="15"/>
    </row>
    <row r="133" spans="1:12" s="16" customFormat="1" ht="99.75" customHeight="1">
      <c r="A133" s="88">
        <v>14</v>
      </c>
      <c r="B133" s="12" t="s">
        <v>66</v>
      </c>
      <c r="C133" s="35">
        <v>10670000</v>
      </c>
      <c r="D133" s="35">
        <v>0</v>
      </c>
      <c r="E133" s="35">
        <v>894057</v>
      </c>
      <c r="F133" s="35">
        <v>562305</v>
      </c>
      <c r="G133" s="35"/>
      <c r="H133" s="35">
        <f t="shared" si="8"/>
        <v>1456362</v>
      </c>
      <c r="I133" s="71">
        <f t="shared" si="9"/>
        <v>0.1364912839737582</v>
      </c>
      <c r="J133" s="64" t="s">
        <v>300</v>
      </c>
      <c r="K133" s="9"/>
      <c r="L133" s="15"/>
    </row>
    <row r="134" spans="1:12" s="16" customFormat="1" ht="70.5" customHeight="1">
      <c r="A134" s="88">
        <v>15</v>
      </c>
      <c r="B134" s="12" t="s">
        <v>67</v>
      </c>
      <c r="C134" s="35">
        <v>18804000</v>
      </c>
      <c r="D134" s="35">
        <v>2777983</v>
      </c>
      <c r="E134" s="35">
        <v>3868070</v>
      </c>
      <c r="F134" s="35">
        <v>5099271</v>
      </c>
      <c r="G134" s="35"/>
      <c r="H134" s="35">
        <f t="shared" si="8"/>
        <v>11745324</v>
      </c>
      <c r="I134" s="71">
        <f t="shared" si="9"/>
        <v>0.6246183790682833</v>
      </c>
      <c r="J134" s="64" t="s">
        <v>234</v>
      </c>
      <c r="K134" s="9"/>
      <c r="L134" s="15"/>
    </row>
    <row r="135" spans="1:12" s="16" customFormat="1" ht="36" customHeight="1">
      <c r="A135" s="88">
        <v>16</v>
      </c>
      <c r="B135" s="12" t="s">
        <v>119</v>
      </c>
      <c r="C135" s="35">
        <v>3000000</v>
      </c>
      <c r="D135" s="35">
        <v>0</v>
      </c>
      <c r="E135" s="35">
        <v>227800</v>
      </c>
      <c r="F135" s="35">
        <v>309710</v>
      </c>
      <c r="G135" s="35"/>
      <c r="H135" s="35">
        <f t="shared" si="8"/>
        <v>537510</v>
      </c>
      <c r="I135" s="71">
        <f t="shared" si="9"/>
        <v>0.17917</v>
      </c>
      <c r="J135" s="64" t="s">
        <v>214</v>
      </c>
      <c r="K135" s="9"/>
      <c r="L135" s="15"/>
    </row>
    <row r="136" spans="1:12" s="16" customFormat="1" ht="43.5" customHeight="1">
      <c r="A136" s="88">
        <v>17</v>
      </c>
      <c r="B136" s="12" t="s">
        <v>120</v>
      </c>
      <c r="C136" s="35">
        <v>200000</v>
      </c>
      <c r="D136" s="35">
        <v>0</v>
      </c>
      <c r="E136" s="35">
        <v>0</v>
      </c>
      <c r="F136" s="35">
        <v>0</v>
      </c>
      <c r="G136" s="35"/>
      <c r="H136" s="35">
        <f t="shared" si="8"/>
        <v>0</v>
      </c>
      <c r="I136" s="71">
        <f t="shared" si="9"/>
        <v>0</v>
      </c>
      <c r="J136" s="64" t="s">
        <v>212</v>
      </c>
      <c r="K136" s="9"/>
      <c r="L136" s="15"/>
    </row>
    <row r="137" spans="1:12" s="16" customFormat="1" ht="41.25" customHeight="1">
      <c r="A137" s="88">
        <v>18</v>
      </c>
      <c r="B137" s="12" t="s">
        <v>121</v>
      </c>
      <c r="C137" s="35">
        <v>1850000</v>
      </c>
      <c r="D137" s="35">
        <v>0</v>
      </c>
      <c r="E137" s="35">
        <v>726000</v>
      </c>
      <c r="F137" s="35">
        <v>0</v>
      </c>
      <c r="G137" s="35"/>
      <c r="H137" s="35">
        <f t="shared" si="8"/>
        <v>726000</v>
      </c>
      <c r="I137" s="71">
        <f t="shared" si="9"/>
        <v>0.3924324324324324</v>
      </c>
      <c r="J137" s="64" t="s">
        <v>215</v>
      </c>
      <c r="K137" s="9"/>
      <c r="L137" s="15"/>
    </row>
    <row r="138" spans="1:12" s="16" customFormat="1" ht="53.25" customHeight="1">
      <c r="A138" s="88">
        <v>19</v>
      </c>
      <c r="B138" s="12" t="s">
        <v>122</v>
      </c>
      <c r="C138" s="35">
        <v>1500000</v>
      </c>
      <c r="D138" s="35">
        <v>196000</v>
      </c>
      <c r="E138" s="35">
        <v>0</v>
      </c>
      <c r="F138" s="35">
        <v>481000</v>
      </c>
      <c r="G138" s="35"/>
      <c r="H138" s="35">
        <f t="shared" si="8"/>
        <v>677000</v>
      </c>
      <c r="I138" s="71">
        <f t="shared" si="9"/>
        <v>0.4513333333333333</v>
      </c>
      <c r="J138" s="64" t="s">
        <v>268</v>
      </c>
      <c r="K138" s="9"/>
      <c r="L138" s="15"/>
    </row>
    <row r="139" spans="1:12" s="16" customFormat="1" ht="126.75" customHeight="1">
      <c r="A139" s="88">
        <v>20</v>
      </c>
      <c r="B139" s="12" t="s">
        <v>78</v>
      </c>
      <c r="C139" s="35">
        <v>81010000</v>
      </c>
      <c r="D139" s="35">
        <v>3749930</v>
      </c>
      <c r="E139" s="35">
        <v>20078130</v>
      </c>
      <c r="F139" s="35">
        <v>15754572</v>
      </c>
      <c r="G139" s="35"/>
      <c r="H139" s="35">
        <f t="shared" si="8"/>
        <v>39582632</v>
      </c>
      <c r="I139" s="71">
        <f t="shared" si="9"/>
        <v>0.48861414640167883</v>
      </c>
      <c r="J139" s="64" t="s">
        <v>301</v>
      </c>
      <c r="K139" s="9"/>
      <c r="L139" s="15"/>
    </row>
    <row r="140" spans="1:12" s="16" customFormat="1" ht="129" customHeight="1">
      <c r="A140" s="88">
        <v>21</v>
      </c>
      <c r="B140" s="12" t="s">
        <v>79</v>
      </c>
      <c r="C140" s="35">
        <v>6000000</v>
      </c>
      <c r="D140" s="35">
        <v>386605</v>
      </c>
      <c r="E140" s="35">
        <v>1201853</v>
      </c>
      <c r="F140" s="35">
        <v>1658059</v>
      </c>
      <c r="G140" s="35"/>
      <c r="H140" s="35">
        <f t="shared" si="8"/>
        <v>3246517</v>
      </c>
      <c r="I140" s="71">
        <f t="shared" si="9"/>
        <v>0.5410861666666666</v>
      </c>
      <c r="J140" s="64" t="s">
        <v>301</v>
      </c>
      <c r="K140" s="9"/>
      <c r="L140" s="15"/>
    </row>
    <row r="141" spans="1:12" s="16" customFormat="1" ht="56.25" customHeight="1">
      <c r="A141" s="88">
        <v>22</v>
      </c>
      <c r="B141" s="12" t="s">
        <v>80</v>
      </c>
      <c r="C141" s="35">
        <v>13371000</v>
      </c>
      <c r="D141" s="35">
        <v>1323002</v>
      </c>
      <c r="E141" s="35">
        <v>4111991</v>
      </c>
      <c r="F141" s="35">
        <v>5110736</v>
      </c>
      <c r="G141" s="35"/>
      <c r="H141" s="35">
        <f t="shared" si="8"/>
        <v>10545729</v>
      </c>
      <c r="I141" s="71">
        <f t="shared" si="9"/>
        <v>0.7887015929997756</v>
      </c>
      <c r="J141" s="64"/>
      <c r="K141" s="9"/>
      <c r="L141" s="15"/>
    </row>
    <row r="142" spans="1:12" s="16" customFormat="1" ht="98.25" customHeight="1">
      <c r="A142" s="89">
        <v>23</v>
      </c>
      <c r="B142" s="78" t="s">
        <v>81</v>
      </c>
      <c r="C142" s="79">
        <v>7900000</v>
      </c>
      <c r="D142" s="79">
        <v>15468</v>
      </c>
      <c r="E142" s="79">
        <v>2090158</v>
      </c>
      <c r="F142" s="79">
        <v>1129436</v>
      </c>
      <c r="G142" s="79"/>
      <c r="H142" s="79">
        <f t="shared" si="8"/>
        <v>3235062</v>
      </c>
      <c r="I142" s="80">
        <f t="shared" si="9"/>
        <v>0.4095015189873418</v>
      </c>
      <c r="J142" s="81" t="s">
        <v>301</v>
      </c>
      <c r="K142" s="9"/>
      <c r="L142" s="15"/>
    </row>
    <row r="143" spans="1:12" s="16" customFormat="1" ht="101.25" customHeight="1">
      <c r="A143" s="90">
        <v>24</v>
      </c>
      <c r="B143" s="82" t="s">
        <v>82</v>
      </c>
      <c r="C143" s="62">
        <v>5068000</v>
      </c>
      <c r="D143" s="62">
        <v>368599</v>
      </c>
      <c r="E143" s="62">
        <v>527097</v>
      </c>
      <c r="F143" s="62">
        <v>1247361</v>
      </c>
      <c r="G143" s="62"/>
      <c r="H143" s="62">
        <f t="shared" si="8"/>
        <v>2143057</v>
      </c>
      <c r="I143" s="74">
        <f t="shared" si="9"/>
        <v>0.4228604972375691</v>
      </c>
      <c r="J143" s="83" t="s">
        <v>302</v>
      </c>
      <c r="K143" s="9"/>
      <c r="L143" s="15"/>
    </row>
    <row r="144" spans="1:12" s="16" customFormat="1" ht="51.75" customHeight="1">
      <c r="A144" s="88">
        <v>25</v>
      </c>
      <c r="B144" s="12" t="s">
        <v>69</v>
      </c>
      <c r="C144" s="35">
        <v>504000</v>
      </c>
      <c r="D144" s="35">
        <v>504000</v>
      </c>
      <c r="E144" s="35">
        <v>0</v>
      </c>
      <c r="F144" s="35">
        <v>0</v>
      </c>
      <c r="G144" s="35"/>
      <c r="H144" s="35">
        <f t="shared" si="8"/>
        <v>504000</v>
      </c>
      <c r="I144" s="71">
        <f t="shared" si="9"/>
        <v>1</v>
      </c>
      <c r="J144" s="64"/>
      <c r="K144" s="9"/>
      <c r="L144" s="15"/>
    </row>
    <row r="145" spans="1:12" s="16" customFormat="1" ht="54" customHeight="1">
      <c r="A145" s="88">
        <v>26</v>
      </c>
      <c r="B145" s="12" t="s">
        <v>70</v>
      </c>
      <c r="C145" s="35">
        <v>1051000</v>
      </c>
      <c r="D145" s="35">
        <v>0</v>
      </c>
      <c r="E145" s="35">
        <v>0</v>
      </c>
      <c r="F145" s="35">
        <v>282000</v>
      </c>
      <c r="G145" s="35"/>
      <c r="H145" s="35">
        <f t="shared" si="8"/>
        <v>282000</v>
      </c>
      <c r="I145" s="71">
        <f t="shared" si="9"/>
        <v>0.26831588962892483</v>
      </c>
      <c r="J145" s="64" t="s">
        <v>303</v>
      </c>
      <c r="K145" s="9"/>
      <c r="L145" s="15"/>
    </row>
    <row r="146" spans="1:12" s="16" customFormat="1" ht="52.5" customHeight="1">
      <c r="A146" s="88">
        <v>27</v>
      </c>
      <c r="B146" s="12" t="s">
        <v>71</v>
      </c>
      <c r="C146" s="35">
        <v>400000</v>
      </c>
      <c r="D146" s="35">
        <v>0</v>
      </c>
      <c r="E146" s="35">
        <v>0</v>
      </c>
      <c r="F146" s="35">
        <v>12100</v>
      </c>
      <c r="G146" s="35"/>
      <c r="H146" s="35">
        <f t="shared" si="8"/>
        <v>12100</v>
      </c>
      <c r="I146" s="71">
        <f t="shared" si="9"/>
        <v>0.03025</v>
      </c>
      <c r="J146" s="64" t="s">
        <v>304</v>
      </c>
      <c r="K146" s="9"/>
      <c r="L146" s="15"/>
    </row>
    <row r="147" spans="1:12" s="16" customFormat="1" ht="52.5" customHeight="1">
      <c r="A147" s="88">
        <v>28</v>
      </c>
      <c r="B147" s="12" t="s">
        <v>72</v>
      </c>
      <c r="C147" s="35">
        <v>744000</v>
      </c>
      <c r="D147" s="35">
        <v>0</v>
      </c>
      <c r="E147" s="35">
        <v>0</v>
      </c>
      <c r="F147" s="35">
        <v>503454</v>
      </c>
      <c r="G147" s="35"/>
      <c r="H147" s="35">
        <f t="shared" si="8"/>
        <v>503454</v>
      </c>
      <c r="I147" s="71">
        <f t="shared" si="9"/>
        <v>0.6766854838709677</v>
      </c>
      <c r="J147" s="64" t="s">
        <v>305</v>
      </c>
      <c r="K147" s="9"/>
      <c r="L147" s="15"/>
    </row>
    <row r="148" spans="1:12" s="16" customFormat="1" ht="67.5" customHeight="1">
      <c r="A148" s="88">
        <v>29</v>
      </c>
      <c r="B148" s="12" t="s">
        <v>73</v>
      </c>
      <c r="C148" s="35">
        <v>301000</v>
      </c>
      <c r="D148" s="35">
        <v>0</v>
      </c>
      <c r="E148" s="35">
        <v>56030</v>
      </c>
      <c r="F148" s="35">
        <v>27560</v>
      </c>
      <c r="G148" s="35"/>
      <c r="H148" s="35">
        <f t="shared" si="8"/>
        <v>83590</v>
      </c>
      <c r="I148" s="71">
        <f t="shared" si="9"/>
        <v>0.27770764119601327</v>
      </c>
      <c r="J148" s="64" t="s">
        <v>306</v>
      </c>
      <c r="K148" s="9"/>
      <c r="L148" s="15"/>
    </row>
    <row r="149" spans="1:12" s="16" customFormat="1" ht="40.5" customHeight="1">
      <c r="A149" s="88">
        <v>30</v>
      </c>
      <c r="B149" s="12" t="s">
        <v>74</v>
      </c>
      <c r="C149" s="35">
        <v>1460000</v>
      </c>
      <c r="D149" s="35">
        <v>200000</v>
      </c>
      <c r="E149" s="35">
        <v>1260000</v>
      </c>
      <c r="F149" s="35">
        <v>0</v>
      </c>
      <c r="G149" s="35"/>
      <c r="H149" s="35">
        <f t="shared" si="8"/>
        <v>1460000</v>
      </c>
      <c r="I149" s="71">
        <f t="shared" si="9"/>
        <v>1</v>
      </c>
      <c r="J149" s="64"/>
      <c r="K149" s="9"/>
      <c r="L149" s="15"/>
    </row>
    <row r="150" spans="1:12" s="16" customFormat="1" ht="54.75" customHeight="1">
      <c r="A150" s="88">
        <v>31</v>
      </c>
      <c r="B150" s="12" t="s">
        <v>75</v>
      </c>
      <c r="C150" s="35">
        <v>448000</v>
      </c>
      <c r="D150" s="35">
        <v>0</v>
      </c>
      <c r="E150" s="35">
        <v>148000</v>
      </c>
      <c r="F150" s="35">
        <v>0</v>
      </c>
      <c r="G150" s="35"/>
      <c r="H150" s="35">
        <f t="shared" si="8"/>
        <v>148000</v>
      </c>
      <c r="I150" s="71">
        <f t="shared" si="9"/>
        <v>0.33035714285714285</v>
      </c>
      <c r="J150" s="64" t="s">
        <v>307</v>
      </c>
      <c r="K150" s="9"/>
      <c r="L150" s="15"/>
    </row>
    <row r="151" spans="1:12" s="16" customFormat="1" ht="56.25" customHeight="1">
      <c r="A151" s="88">
        <v>32</v>
      </c>
      <c r="B151" s="12" t="s">
        <v>76</v>
      </c>
      <c r="C151" s="35">
        <v>767000</v>
      </c>
      <c r="D151" s="35">
        <v>193500</v>
      </c>
      <c r="E151" s="35">
        <v>258800</v>
      </c>
      <c r="F151" s="35">
        <v>306396</v>
      </c>
      <c r="G151" s="35"/>
      <c r="H151" s="35">
        <f t="shared" si="8"/>
        <v>758696</v>
      </c>
      <c r="I151" s="71">
        <f t="shared" si="9"/>
        <v>0.9891734028683181</v>
      </c>
      <c r="J151" s="64"/>
      <c r="K151" s="9"/>
      <c r="L151" s="15"/>
    </row>
    <row r="152" spans="1:12" s="16" customFormat="1" ht="57" customHeight="1">
      <c r="A152" s="88">
        <v>33</v>
      </c>
      <c r="B152" s="12" t="s">
        <v>77</v>
      </c>
      <c r="C152" s="35">
        <v>207000</v>
      </c>
      <c r="D152" s="35">
        <v>118600</v>
      </c>
      <c r="E152" s="35">
        <v>0</v>
      </c>
      <c r="F152" s="35">
        <v>0</v>
      </c>
      <c r="G152" s="35"/>
      <c r="H152" s="35">
        <f t="shared" si="8"/>
        <v>118600</v>
      </c>
      <c r="I152" s="71">
        <f t="shared" si="9"/>
        <v>0.5729468599033817</v>
      </c>
      <c r="J152" s="64" t="s">
        <v>308</v>
      </c>
      <c r="K152" s="9"/>
      <c r="L152" s="15"/>
    </row>
    <row r="153" spans="1:12" s="16" customFormat="1" ht="36.75" customHeight="1">
      <c r="A153" s="88">
        <v>34</v>
      </c>
      <c r="B153" s="12" t="s">
        <v>182</v>
      </c>
      <c r="C153" s="35">
        <v>12063000</v>
      </c>
      <c r="D153" s="35">
        <v>2516371</v>
      </c>
      <c r="E153" s="35">
        <v>1793052</v>
      </c>
      <c r="F153" s="35">
        <v>1833763</v>
      </c>
      <c r="G153" s="35"/>
      <c r="H153" s="35">
        <f t="shared" si="8"/>
        <v>6143186</v>
      </c>
      <c r="I153" s="71">
        <f t="shared" si="9"/>
        <v>0.5092585592307055</v>
      </c>
      <c r="J153" s="64" t="s">
        <v>236</v>
      </c>
      <c r="K153" s="9"/>
      <c r="L153" s="15"/>
    </row>
    <row r="154" spans="1:12" s="16" customFormat="1" ht="42" customHeight="1">
      <c r="A154" s="88">
        <v>35</v>
      </c>
      <c r="B154" s="12" t="s">
        <v>183</v>
      </c>
      <c r="C154" s="35">
        <v>258000</v>
      </c>
      <c r="D154" s="35">
        <v>10000</v>
      </c>
      <c r="E154" s="35">
        <v>5248</v>
      </c>
      <c r="F154" s="35">
        <v>54184</v>
      </c>
      <c r="G154" s="35"/>
      <c r="H154" s="35">
        <f t="shared" si="8"/>
        <v>69432</v>
      </c>
      <c r="I154" s="71">
        <f t="shared" si="9"/>
        <v>0.26911627906976743</v>
      </c>
      <c r="J154" s="64" t="s">
        <v>237</v>
      </c>
      <c r="K154" s="9"/>
      <c r="L154" s="15"/>
    </row>
    <row r="155" spans="1:12" s="16" customFormat="1" ht="42" customHeight="1">
      <c r="A155" s="88">
        <v>36</v>
      </c>
      <c r="B155" s="12" t="s">
        <v>184</v>
      </c>
      <c r="C155" s="35">
        <v>70000</v>
      </c>
      <c r="D155" s="35">
        <v>0</v>
      </c>
      <c r="E155" s="35">
        <v>2300</v>
      </c>
      <c r="F155" s="35">
        <v>9250</v>
      </c>
      <c r="G155" s="35"/>
      <c r="H155" s="35">
        <f t="shared" si="8"/>
        <v>11550</v>
      </c>
      <c r="I155" s="71">
        <f t="shared" si="9"/>
        <v>0.165</v>
      </c>
      <c r="J155" s="64" t="s">
        <v>237</v>
      </c>
      <c r="K155" s="9"/>
      <c r="L155" s="15"/>
    </row>
    <row r="156" spans="1:12" s="16" customFormat="1" ht="37.5" customHeight="1">
      <c r="A156" s="88">
        <v>37</v>
      </c>
      <c r="B156" s="12" t="s">
        <v>185</v>
      </c>
      <c r="C156" s="35">
        <v>19000</v>
      </c>
      <c r="D156" s="35">
        <v>0</v>
      </c>
      <c r="E156" s="35">
        <v>0</v>
      </c>
      <c r="F156" s="35">
        <v>0</v>
      </c>
      <c r="G156" s="35"/>
      <c r="H156" s="35">
        <f t="shared" si="8"/>
        <v>0</v>
      </c>
      <c r="I156" s="71">
        <f t="shared" si="9"/>
        <v>0</v>
      </c>
      <c r="J156" s="64" t="s">
        <v>238</v>
      </c>
      <c r="K156" s="9"/>
      <c r="L156" s="15"/>
    </row>
    <row r="157" spans="1:12" s="16" customFormat="1" ht="55.5" customHeight="1">
      <c r="A157" s="88">
        <v>38</v>
      </c>
      <c r="B157" s="12" t="s">
        <v>186</v>
      </c>
      <c r="C157" s="35">
        <v>823000</v>
      </c>
      <c r="D157" s="35">
        <v>184056</v>
      </c>
      <c r="E157" s="35">
        <v>178384</v>
      </c>
      <c r="F157" s="35">
        <v>188040</v>
      </c>
      <c r="G157" s="35"/>
      <c r="H157" s="35">
        <f t="shared" si="8"/>
        <v>550480</v>
      </c>
      <c r="I157" s="71">
        <f t="shared" si="9"/>
        <v>0.6688699878493317</v>
      </c>
      <c r="J157" s="64" t="s">
        <v>309</v>
      </c>
      <c r="K157" s="9"/>
      <c r="L157" s="15"/>
    </row>
    <row r="158" spans="1:12" s="16" customFormat="1" ht="36.75" customHeight="1">
      <c r="A158" s="88">
        <v>39</v>
      </c>
      <c r="B158" s="12" t="s">
        <v>187</v>
      </c>
      <c r="C158" s="35">
        <v>60000</v>
      </c>
      <c r="D158" s="35">
        <v>0</v>
      </c>
      <c r="E158" s="35">
        <v>0</v>
      </c>
      <c r="F158" s="35">
        <v>20000</v>
      </c>
      <c r="G158" s="35"/>
      <c r="H158" s="35">
        <f t="shared" si="8"/>
        <v>20000</v>
      </c>
      <c r="I158" s="71">
        <f t="shared" si="9"/>
        <v>0.3333333333333333</v>
      </c>
      <c r="J158" s="64" t="s">
        <v>239</v>
      </c>
      <c r="K158" s="9"/>
      <c r="L158" s="15"/>
    </row>
    <row r="159" spans="1:12" s="16" customFormat="1" ht="51" customHeight="1">
      <c r="A159" s="88">
        <v>40</v>
      </c>
      <c r="B159" s="12" t="s">
        <v>188</v>
      </c>
      <c r="C159" s="35">
        <v>631000</v>
      </c>
      <c r="D159" s="35">
        <v>18305</v>
      </c>
      <c r="E159" s="35">
        <v>79434</v>
      </c>
      <c r="F159" s="35">
        <v>90593</v>
      </c>
      <c r="G159" s="35"/>
      <c r="H159" s="35">
        <f t="shared" si="8"/>
        <v>188332</v>
      </c>
      <c r="I159" s="71">
        <f t="shared" si="9"/>
        <v>0.29846592709984154</v>
      </c>
      <c r="J159" s="96" t="s">
        <v>237</v>
      </c>
      <c r="K159" s="9"/>
      <c r="L159" s="15"/>
    </row>
    <row r="160" spans="1:12" s="46" customFormat="1" ht="27" customHeight="1">
      <c r="A160" s="112" t="s">
        <v>3</v>
      </c>
      <c r="B160" s="120"/>
      <c r="C160" s="44">
        <f aca="true" t="shared" si="10" ref="C160:H160">SUM(C120:C159)</f>
        <v>284295000</v>
      </c>
      <c r="D160" s="44">
        <f t="shared" si="10"/>
        <v>19364646</v>
      </c>
      <c r="E160" s="44">
        <f t="shared" si="10"/>
        <v>53073328</v>
      </c>
      <c r="F160" s="44">
        <f t="shared" si="10"/>
        <v>52103210</v>
      </c>
      <c r="G160" s="44"/>
      <c r="H160" s="44">
        <f t="shared" si="10"/>
        <v>124541184</v>
      </c>
      <c r="I160" s="76">
        <f>H160/C160</f>
        <v>0.438070258006648</v>
      </c>
      <c r="J160" s="69"/>
      <c r="K160" s="11"/>
      <c r="L160" s="45"/>
    </row>
    <row r="161" spans="1:12" s="18" customFormat="1" ht="29.25" customHeight="1">
      <c r="A161" s="101" t="s">
        <v>328</v>
      </c>
      <c r="B161" s="102"/>
      <c r="C161" s="38"/>
      <c r="D161" s="37"/>
      <c r="E161" s="37"/>
      <c r="F161" s="38"/>
      <c r="G161" s="39"/>
      <c r="H161" s="28"/>
      <c r="I161" s="31"/>
      <c r="J161" s="63"/>
      <c r="K161" s="8"/>
      <c r="L161" s="17"/>
    </row>
    <row r="162" spans="1:12" s="16" customFormat="1" ht="54" customHeight="1">
      <c r="A162" s="90">
        <v>1</v>
      </c>
      <c r="B162" s="82" t="s">
        <v>101</v>
      </c>
      <c r="C162" s="62">
        <v>7000000</v>
      </c>
      <c r="D162" s="62">
        <v>1248809</v>
      </c>
      <c r="E162" s="62">
        <v>614334</v>
      </c>
      <c r="F162" s="62">
        <v>1361732</v>
      </c>
      <c r="G162" s="62"/>
      <c r="H162" s="62">
        <f>SUM(D162:G162)</f>
        <v>3224875</v>
      </c>
      <c r="I162" s="74">
        <f>H162/C162</f>
        <v>0.46069642857142856</v>
      </c>
      <c r="J162" s="83" t="s">
        <v>240</v>
      </c>
      <c r="K162" s="9"/>
      <c r="L162" s="15"/>
    </row>
    <row r="163" spans="1:12" s="16" customFormat="1" ht="54.75" customHeight="1">
      <c r="A163" s="89">
        <v>2</v>
      </c>
      <c r="B163" s="78" t="s">
        <v>89</v>
      </c>
      <c r="C163" s="79">
        <v>2000000</v>
      </c>
      <c r="D163" s="79">
        <v>30681</v>
      </c>
      <c r="E163" s="79">
        <v>203328</v>
      </c>
      <c r="F163" s="79">
        <v>250597</v>
      </c>
      <c r="G163" s="79"/>
      <c r="H163" s="79">
        <f aca="true" t="shared" si="11" ref="H163:H182">SUM(D163:G163)</f>
        <v>484606</v>
      </c>
      <c r="I163" s="80">
        <f aca="true" t="shared" si="12" ref="I163:I183">H163/C163</f>
        <v>0.242303</v>
      </c>
      <c r="J163" s="81" t="s">
        <v>312</v>
      </c>
      <c r="K163" s="9"/>
      <c r="L163" s="15"/>
    </row>
    <row r="164" spans="1:12" s="16" customFormat="1" ht="45.75" customHeight="1">
      <c r="A164" s="90">
        <v>3</v>
      </c>
      <c r="B164" s="82" t="s">
        <v>90</v>
      </c>
      <c r="C164" s="62">
        <v>3200000</v>
      </c>
      <c r="D164" s="62">
        <v>0</v>
      </c>
      <c r="E164" s="62">
        <v>487578</v>
      </c>
      <c r="F164" s="62">
        <v>732519</v>
      </c>
      <c r="G164" s="62"/>
      <c r="H164" s="62">
        <f t="shared" si="11"/>
        <v>1220097</v>
      </c>
      <c r="I164" s="74">
        <f t="shared" si="12"/>
        <v>0.3812803125</v>
      </c>
      <c r="J164" s="83" t="s">
        <v>240</v>
      </c>
      <c r="K164" s="9"/>
      <c r="L164" s="15"/>
    </row>
    <row r="165" spans="1:12" s="16" customFormat="1" ht="36.75" customHeight="1">
      <c r="A165" s="88">
        <v>4</v>
      </c>
      <c r="B165" s="12" t="s">
        <v>91</v>
      </c>
      <c r="C165" s="35">
        <v>4600000</v>
      </c>
      <c r="D165" s="35">
        <v>0</v>
      </c>
      <c r="E165" s="35">
        <v>0</v>
      </c>
      <c r="F165" s="35">
        <v>1686459</v>
      </c>
      <c r="G165" s="35"/>
      <c r="H165" s="35">
        <f t="shared" si="11"/>
        <v>1686459</v>
      </c>
      <c r="I165" s="71">
        <f t="shared" si="12"/>
        <v>0.36662152173913043</v>
      </c>
      <c r="J165" s="64" t="s">
        <v>240</v>
      </c>
      <c r="K165" s="9"/>
      <c r="L165" s="15"/>
    </row>
    <row r="166" spans="1:12" s="16" customFormat="1" ht="54" customHeight="1">
      <c r="A166" s="88">
        <v>5</v>
      </c>
      <c r="B166" s="12" t="s">
        <v>92</v>
      </c>
      <c r="C166" s="35">
        <v>360000</v>
      </c>
      <c r="D166" s="35">
        <v>0</v>
      </c>
      <c r="E166" s="35">
        <v>38525</v>
      </c>
      <c r="F166" s="35"/>
      <c r="G166" s="35"/>
      <c r="H166" s="35">
        <f t="shared" si="11"/>
        <v>38525</v>
      </c>
      <c r="I166" s="71">
        <f t="shared" si="12"/>
        <v>0.1070138888888889</v>
      </c>
      <c r="J166" s="64" t="s">
        <v>310</v>
      </c>
      <c r="K166" s="9"/>
      <c r="L166" s="15"/>
    </row>
    <row r="167" spans="1:12" s="16" customFormat="1" ht="84.75" customHeight="1">
      <c r="A167" s="88">
        <v>6</v>
      </c>
      <c r="B167" s="12" t="s">
        <v>102</v>
      </c>
      <c r="C167" s="35">
        <v>100000</v>
      </c>
      <c r="D167" s="35">
        <v>0</v>
      </c>
      <c r="E167" s="35">
        <v>0</v>
      </c>
      <c r="F167" s="35">
        <v>16512</v>
      </c>
      <c r="G167" s="35"/>
      <c r="H167" s="35">
        <f t="shared" si="11"/>
        <v>16512</v>
      </c>
      <c r="I167" s="71">
        <f t="shared" si="12"/>
        <v>0.16512</v>
      </c>
      <c r="J167" s="64" t="s">
        <v>313</v>
      </c>
      <c r="K167" s="9"/>
      <c r="L167" s="15"/>
    </row>
    <row r="168" spans="1:12" s="16" customFormat="1" ht="82.5" customHeight="1">
      <c r="A168" s="88">
        <v>7</v>
      </c>
      <c r="B168" s="12" t="s">
        <v>104</v>
      </c>
      <c r="C168" s="35">
        <v>400000</v>
      </c>
      <c r="D168" s="35">
        <v>0</v>
      </c>
      <c r="E168" s="35">
        <v>0</v>
      </c>
      <c r="F168" s="35">
        <v>0</v>
      </c>
      <c r="G168" s="35"/>
      <c r="H168" s="35">
        <f t="shared" si="11"/>
        <v>0</v>
      </c>
      <c r="I168" s="71">
        <f t="shared" si="12"/>
        <v>0</v>
      </c>
      <c r="J168" s="64" t="s">
        <v>313</v>
      </c>
      <c r="K168" s="9"/>
      <c r="L168" s="15"/>
    </row>
    <row r="169" spans="1:12" s="16" customFormat="1" ht="36.75" customHeight="1">
      <c r="A169" s="88">
        <v>8</v>
      </c>
      <c r="B169" s="12" t="s">
        <v>103</v>
      </c>
      <c r="C169" s="35">
        <v>300000</v>
      </c>
      <c r="D169" s="35">
        <v>50000</v>
      </c>
      <c r="E169" s="35">
        <v>75000</v>
      </c>
      <c r="F169" s="35">
        <v>100000</v>
      </c>
      <c r="G169" s="35"/>
      <c r="H169" s="35">
        <f t="shared" si="11"/>
        <v>225000</v>
      </c>
      <c r="I169" s="71">
        <f t="shared" si="12"/>
        <v>0.75</v>
      </c>
      <c r="J169" s="64" t="s">
        <v>313</v>
      </c>
      <c r="K169" s="9"/>
      <c r="L169" s="15"/>
    </row>
    <row r="170" spans="1:12" s="16" customFormat="1" ht="50.25" customHeight="1">
      <c r="A170" s="88">
        <v>9</v>
      </c>
      <c r="B170" s="12" t="s">
        <v>93</v>
      </c>
      <c r="C170" s="35">
        <v>350000</v>
      </c>
      <c r="D170" s="35">
        <v>0</v>
      </c>
      <c r="E170" s="35">
        <v>0</v>
      </c>
      <c r="F170" s="35">
        <v>0</v>
      </c>
      <c r="G170" s="35"/>
      <c r="H170" s="35">
        <f t="shared" si="11"/>
        <v>0</v>
      </c>
      <c r="I170" s="71">
        <f t="shared" si="12"/>
        <v>0</v>
      </c>
      <c r="J170" s="64" t="s">
        <v>242</v>
      </c>
      <c r="K170" s="9"/>
      <c r="L170" s="15"/>
    </row>
    <row r="171" spans="1:12" s="16" customFormat="1" ht="36.75" customHeight="1">
      <c r="A171" s="88">
        <v>10</v>
      </c>
      <c r="B171" s="12" t="s">
        <v>105</v>
      </c>
      <c r="C171" s="35">
        <v>13530000</v>
      </c>
      <c r="D171" s="35">
        <v>0</v>
      </c>
      <c r="E171" s="35">
        <v>7012494</v>
      </c>
      <c r="F171" s="35">
        <v>4719410</v>
      </c>
      <c r="G171" s="35"/>
      <c r="H171" s="35">
        <f t="shared" si="11"/>
        <v>11731904</v>
      </c>
      <c r="I171" s="71">
        <f t="shared" si="12"/>
        <v>0.8671030303030303</v>
      </c>
      <c r="J171" s="64" t="s">
        <v>243</v>
      </c>
      <c r="K171" s="9"/>
      <c r="L171" s="15"/>
    </row>
    <row r="172" spans="1:12" s="16" customFormat="1" ht="36.75" customHeight="1">
      <c r="A172" s="88">
        <v>11</v>
      </c>
      <c r="B172" s="12" t="s">
        <v>94</v>
      </c>
      <c r="C172" s="35">
        <v>3580000</v>
      </c>
      <c r="D172" s="35">
        <v>553500</v>
      </c>
      <c r="E172" s="35">
        <v>984100</v>
      </c>
      <c r="F172" s="35">
        <v>1065700</v>
      </c>
      <c r="G172" s="35"/>
      <c r="H172" s="35">
        <f t="shared" si="11"/>
        <v>2603300</v>
      </c>
      <c r="I172" s="71">
        <f t="shared" si="12"/>
        <v>0.7271787709497207</v>
      </c>
      <c r="J172" s="64" t="s">
        <v>241</v>
      </c>
      <c r="K172" s="9"/>
      <c r="L172" s="15"/>
    </row>
    <row r="173" spans="1:12" s="16" customFormat="1" ht="52.5" customHeight="1">
      <c r="A173" s="88">
        <v>12</v>
      </c>
      <c r="B173" s="12" t="s">
        <v>95</v>
      </c>
      <c r="C173" s="35">
        <v>150000</v>
      </c>
      <c r="D173" s="35">
        <v>0</v>
      </c>
      <c r="E173" s="35">
        <v>0</v>
      </c>
      <c r="F173" s="35">
        <v>150000</v>
      </c>
      <c r="G173" s="35"/>
      <c r="H173" s="35">
        <f t="shared" si="11"/>
        <v>150000</v>
      </c>
      <c r="I173" s="71">
        <f t="shared" si="12"/>
        <v>1</v>
      </c>
      <c r="J173" s="64"/>
      <c r="K173" s="9"/>
      <c r="L173" s="15"/>
    </row>
    <row r="174" spans="1:12" s="16" customFormat="1" ht="51" customHeight="1">
      <c r="A174" s="88">
        <v>13</v>
      </c>
      <c r="B174" s="12" t="s">
        <v>106</v>
      </c>
      <c r="C174" s="35">
        <v>150000</v>
      </c>
      <c r="D174" s="35">
        <v>0</v>
      </c>
      <c r="E174" s="35">
        <v>0</v>
      </c>
      <c r="F174" s="35">
        <v>130000</v>
      </c>
      <c r="G174" s="35"/>
      <c r="H174" s="35">
        <f t="shared" si="11"/>
        <v>130000</v>
      </c>
      <c r="I174" s="71">
        <f t="shared" si="12"/>
        <v>0.8666666666666667</v>
      </c>
      <c r="J174" s="64" t="s">
        <v>244</v>
      </c>
      <c r="K174" s="9"/>
      <c r="L174" s="15"/>
    </row>
    <row r="175" spans="1:12" s="16" customFormat="1" ht="55.5" customHeight="1">
      <c r="A175" s="88">
        <v>14</v>
      </c>
      <c r="B175" s="12" t="s">
        <v>96</v>
      </c>
      <c r="C175" s="35">
        <v>14605000</v>
      </c>
      <c r="D175" s="35">
        <v>0</v>
      </c>
      <c r="E175" s="35">
        <v>11249100</v>
      </c>
      <c r="F175" s="35">
        <v>170000</v>
      </c>
      <c r="G175" s="35"/>
      <c r="H175" s="35">
        <f t="shared" si="11"/>
        <v>11419100</v>
      </c>
      <c r="I175" s="71">
        <f t="shared" si="12"/>
        <v>0.7818623758986648</v>
      </c>
      <c r="J175" s="64" t="s">
        <v>245</v>
      </c>
      <c r="K175" s="9"/>
      <c r="L175" s="15"/>
    </row>
    <row r="176" spans="1:12" s="16" customFormat="1" ht="54" customHeight="1">
      <c r="A176" s="88">
        <v>15</v>
      </c>
      <c r="B176" s="12" t="s">
        <v>97</v>
      </c>
      <c r="C176" s="35">
        <v>3300000</v>
      </c>
      <c r="D176" s="35">
        <v>952981</v>
      </c>
      <c r="E176" s="35">
        <v>2227697</v>
      </c>
      <c r="F176" s="35">
        <v>0</v>
      </c>
      <c r="G176" s="35"/>
      <c r="H176" s="35">
        <f t="shared" si="11"/>
        <v>3180678</v>
      </c>
      <c r="I176" s="71">
        <f t="shared" si="12"/>
        <v>0.9638418181818181</v>
      </c>
      <c r="J176" s="64"/>
      <c r="K176" s="9"/>
      <c r="L176" s="15"/>
    </row>
    <row r="177" spans="1:12" s="16" customFormat="1" ht="36.75" customHeight="1">
      <c r="A177" s="88">
        <v>16</v>
      </c>
      <c r="B177" s="12" t="s">
        <v>98</v>
      </c>
      <c r="C177" s="35">
        <v>19525000</v>
      </c>
      <c r="D177" s="35">
        <v>16143549</v>
      </c>
      <c r="E177" s="35">
        <v>0</v>
      </c>
      <c r="F177" s="35">
        <v>3381451</v>
      </c>
      <c r="G177" s="35"/>
      <c r="H177" s="35">
        <f t="shared" si="11"/>
        <v>19525000</v>
      </c>
      <c r="I177" s="71">
        <f t="shared" si="12"/>
        <v>1</v>
      </c>
      <c r="J177" s="64"/>
      <c r="K177" s="9"/>
      <c r="L177" s="15"/>
    </row>
    <row r="178" spans="1:12" s="16" customFormat="1" ht="36.75" customHeight="1">
      <c r="A178" s="88">
        <v>17</v>
      </c>
      <c r="B178" s="12" t="s">
        <v>109</v>
      </c>
      <c r="C178" s="35">
        <v>14884000</v>
      </c>
      <c r="D178" s="35">
        <v>0</v>
      </c>
      <c r="E178" s="35">
        <v>0</v>
      </c>
      <c r="F178" s="35">
        <v>0</v>
      </c>
      <c r="G178" s="35"/>
      <c r="H178" s="35">
        <f t="shared" si="11"/>
        <v>0</v>
      </c>
      <c r="I178" s="71">
        <f t="shared" si="12"/>
        <v>0</v>
      </c>
      <c r="J178" s="64" t="s">
        <v>246</v>
      </c>
      <c r="K178" s="9"/>
      <c r="L178" s="15"/>
    </row>
    <row r="179" spans="1:12" s="16" customFormat="1" ht="42.75" customHeight="1">
      <c r="A179" s="88">
        <v>18</v>
      </c>
      <c r="B179" s="12" t="s">
        <v>99</v>
      </c>
      <c r="C179" s="35">
        <v>30000000</v>
      </c>
      <c r="D179" s="35">
        <v>0</v>
      </c>
      <c r="E179" s="35">
        <v>0</v>
      </c>
      <c r="F179" s="35">
        <v>0</v>
      </c>
      <c r="G179" s="35"/>
      <c r="H179" s="35">
        <f t="shared" si="11"/>
        <v>0</v>
      </c>
      <c r="I179" s="71">
        <f t="shared" si="12"/>
        <v>0</v>
      </c>
      <c r="J179" s="64" t="s">
        <v>246</v>
      </c>
      <c r="K179" s="9"/>
      <c r="L179" s="15"/>
    </row>
    <row r="180" spans="1:12" s="16" customFormat="1" ht="54.75" customHeight="1">
      <c r="A180" s="88">
        <v>19</v>
      </c>
      <c r="B180" s="12" t="s">
        <v>100</v>
      </c>
      <c r="C180" s="35">
        <v>1100000</v>
      </c>
      <c r="D180" s="35">
        <v>94000</v>
      </c>
      <c r="E180" s="35">
        <v>178000</v>
      </c>
      <c r="F180" s="35">
        <v>273008</v>
      </c>
      <c r="G180" s="35"/>
      <c r="H180" s="35">
        <f t="shared" si="11"/>
        <v>545008</v>
      </c>
      <c r="I180" s="71">
        <f t="shared" si="12"/>
        <v>0.49546181818181817</v>
      </c>
      <c r="J180" s="64" t="s">
        <v>241</v>
      </c>
      <c r="K180" s="9"/>
      <c r="L180" s="15"/>
    </row>
    <row r="181" spans="1:12" s="16" customFormat="1" ht="37.5" customHeight="1">
      <c r="A181" s="88">
        <v>20</v>
      </c>
      <c r="B181" s="12" t="s">
        <v>107</v>
      </c>
      <c r="C181" s="35">
        <v>800000</v>
      </c>
      <c r="D181" s="35">
        <v>310000</v>
      </c>
      <c r="E181" s="35">
        <v>440000</v>
      </c>
      <c r="F181" s="35">
        <v>50000</v>
      </c>
      <c r="G181" s="35"/>
      <c r="H181" s="35">
        <f t="shared" si="11"/>
        <v>800000</v>
      </c>
      <c r="I181" s="71">
        <f t="shared" si="12"/>
        <v>1</v>
      </c>
      <c r="J181" s="64"/>
      <c r="K181" s="9"/>
      <c r="L181" s="15"/>
    </row>
    <row r="182" spans="1:12" s="16" customFormat="1" ht="42" customHeight="1">
      <c r="A182" s="88">
        <v>21</v>
      </c>
      <c r="B182" s="12" t="s">
        <v>108</v>
      </c>
      <c r="C182" s="35">
        <v>450000</v>
      </c>
      <c r="D182" s="35">
        <v>560</v>
      </c>
      <c r="E182" s="35">
        <v>32100</v>
      </c>
      <c r="F182" s="35">
        <v>37240</v>
      </c>
      <c r="G182" s="35"/>
      <c r="H182" s="35">
        <f t="shared" si="11"/>
        <v>69900</v>
      </c>
      <c r="I182" s="71">
        <f t="shared" si="12"/>
        <v>0.15533333333333332</v>
      </c>
      <c r="J182" s="64" t="s">
        <v>311</v>
      </c>
      <c r="K182" s="9"/>
      <c r="L182" s="15"/>
    </row>
    <row r="183" spans="1:12" s="18" customFormat="1" ht="26.25" customHeight="1">
      <c r="A183" s="112" t="s">
        <v>14</v>
      </c>
      <c r="B183" s="113"/>
      <c r="C183" s="36">
        <f>SUM(C162:C182)</f>
        <v>120384000</v>
      </c>
      <c r="D183" s="36">
        <f>SUM(D162:D182)</f>
        <v>19384080</v>
      </c>
      <c r="E183" s="36">
        <f>SUM(E162:E182)</f>
        <v>23542256</v>
      </c>
      <c r="F183" s="36">
        <f>SUM(F162:F182)</f>
        <v>14124628</v>
      </c>
      <c r="G183" s="36"/>
      <c r="H183" s="36">
        <f>SUM(H162:H182)</f>
        <v>57050964</v>
      </c>
      <c r="I183" s="73">
        <f t="shared" si="12"/>
        <v>0.4739081937799043</v>
      </c>
      <c r="J183" s="72"/>
      <c r="K183" s="8"/>
      <c r="L183" s="17"/>
    </row>
    <row r="184" spans="1:12" s="18" customFormat="1" ht="29.25" customHeight="1">
      <c r="A184" s="101" t="s">
        <v>28</v>
      </c>
      <c r="B184" s="102"/>
      <c r="C184" s="38"/>
      <c r="D184" s="37"/>
      <c r="E184" s="37"/>
      <c r="F184" s="38"/>
      <c r="G184" s="39"/>
      <c r="H184" s="28"/>
      <c r="I184" s="55"/>
      <c r="J184" s="63"/>
      <c r="K184" s="8"/>
      <c r="L184" s="17"/>
    </row>
    <row r="185" spans="1:12" s="18" customFormat="1" ht="31.5" customHeight="1">
      <c r="A185" s="127" t="s">
        <v>34</v>
      </c>
      <c r="B185" s="128"/>
      <c r="C185" s="47"/>
      <c r="D185" s="13"/>
      <c r="E185" s="13"/>
      <c r="F185" s="47"/>
      <c r="G185" s="14"/>
      <c r="H185" s="60"/>
      <c r="I185" s="61"/>
      <c r="J185" s="68"/>
      <c r="K185" s="91"/>
      <c r="L185" s="17"/>
    </row>
    <row r="186" spans="1:12" s="18" customFormat="1" ht="26.25" customHeight="1">
      <c r="A186" s="112" t="s">
        <v>11</v>
      </c>
      <c r="B186" s="113"/>
      <c r="C186" s="5"/>
      <c r="D186" s="92"/>
      <c r="E186" s="93"/>
      <c r="F186" s="5"/>
      <c r="G186" s="94"/>
      <c r="H186" s="54"/>
      <c r="I186" s="55"/>
      <c r="J186" s="67"/>
      <c r="K186" s="8"/>
      <c r="L186" s="17"/>
    </row>
    <row r="187" spans="1:12" s="18" customFormat="1" ht="29.25" customHeight="1">
      <c r="A187" s="101" t="s">
        <v>29</v>
      </c>
      <c r="B187" s="102"/>
      <c r="C187" s="38"/>
      <c r="D187" s="37"/>
      <c r="E187" s="37"/>
      <c r="F187" s="38"/>
      <c r="G187" s="39"/>
      <c r="H187" s="28"/>
      <c r="I187" s="31"/>
      <c r="J187" s="63"/>
      <c r="K187" s="8"/>
      <c r="L187" s="17"/>
    </row>
    <row r="188" spans="1:12" s="18" customFormat="1" ht="33" customHeight="1">
      <c r="A188" s="127" t="s">
        <v>35</v>
      </c>
      <c r="B188" s="128"/>
      <c r="C188" s="47"/>
      <c r="D188" s="13"/>
      <c r="E188" s="13"/>
      <c r="F188" s="47"/>
      <c r="G188" s="14"/>
      <c r="H188" s="84"/>
      <c r="I188" s="85"/>
      <c r="J188" s="68"/>
      <c r="K188" s="91"/>
      <c r="L188" s="17"/>
    </row>
    <row r="189" spans="1:12" s="18" customFormat="1" ht="33" customHeight="1">
      <c r="A189" s="112" t="s">
        <v>11</v>
      </c>
      <c r="B189" s="113"/>
      <c r="C189" s="5"/>
      <c r="D189" s="92"/>
      <c r="E189" s="93"/>
      <c r="F189" s="5"/>
      <c r="G189" s="94"/>
      <c r="H189" s="54"/>
      <c r="I189" s="55"/>
      <c r="J189" s="67"/>
      <c r="K189" s="8"/>
      <c r="L189" s="17"/>
    </row>
    <row r="190" spans="1:12" s="18" customFormat="1" ht="27" customHeight="1">
      <c r="A190" s="101" t="s">
        <v>30</v>
      </c>
      <c r="B190" s="102"/>
      <c r="C190" s="38"/>
      <c r="D190" s="37"/>
      <c r="E190" s="37"/>
      <c r="F190" s="38"/>
      <c r="G190" s="39"/>
      <c r="H190" s="28"/>
      <c r="I190" s="31"/>
      <c r="J190" s="63"/>
      <c r="K190" s="8"/>
      <c r="L190" s="17"/>
    </row>
    <row r="191" spans="1:12" s="16" customFormat="1" ht="48" customHeight="1">
      <c r="A191" s="88">
        <v>1</v>
      </c>
      <c r="B191" s="12" t="s">
        <v>158</v>
      </c>
      <c r="C191" s="35">
        <v>2000000</v>
      </c>
      <c r="D191" s="62">
        <v>0</v>
      </c>
      <c r="E191" s="62">
        <v>1309584</v>
      </c>
      <c r="F191" s="62">
        <v>452416</v>
      </c>
      <c r="G191" s="62"/>
      <c r="H191" s="35">
        <f>SUM(D191:G191)</f>
        <v>1762000</v>
      </c>
      <c r="I191" s="71">
        <f>H191/C191</f>
        <v>0.881</v>
      </c>
      <c r="J191" s="64"/>
      <c r="K191" s="9"/>
      <c r="L191" s="15"/>
    </row>
    <row r="192" spans="1:12" s="16" customFormat="1" ht="53.25" customHeight="1">
      <c r="A192" s="88">
        <v>2</v>
      </c>
      <c r="B192" s="12" t="s">
        <v>159</v>
      </c>
      <c r="C192" s="35">
        <v>2000000</v>
      </c>
      <c r="D192" s="35">
        <v>0</v>
      </c>
      <c r="E192" s="35">
        <v>1022736</v>
      </c>
      <c r="F192" s="35">
        <v>777264</v>
      </c>
      <c r="G192" s="35"/>
      <c r="H192" s="35">
        <f aca="true" t="shared" si="13" ref="H192:H198">SUM(D192:G192)</f>
        <v>1800000</v>
      </c>
      <c r="I192" s="71">
        <f aca="true" t="shared" si="14" ref="I192:I200">H192/C192</f>
        <v>0.9</v>
      </c>
      <c r="J192" s="64"/>
      <c r="K192" s="9"/>
      <c r="L192" s="15"/>
    </row>
    <row r="193" spans="1:12" s="16" customFormat="1" ht="144" customHeight="1">
      <c r="A193" s="88">
        <v>3</v>
      </c>
      <c r="B193" s="12" t="s">
        <v>157</v>
      </c>
      <c r="C193" s="35">
        <v>566000</v>
      </c>
      <c r="D193" s="35">
        <v>0</v>
      </c>
      <c r="E193" s="35">
        <v>207500</v>
      </c>
      <c r="F193" s="35">
        <v>111395</v>
      </c>
      <c r="G193" s="35"/>
      <c r="H193" s="35">
        <f t="shared" si="13"/>
        <v>318895</v>
      </c>
      <c r="I193" s="71">
        <f t="shared" si="14"/>
        <v>0.5634187279151943</v>
      </c>
      <c r="J193" s="64" t="s">
        <v>314</v>
      </c>
      <c r="K193" s="9"/>
      <c r="L193" s="15"/>
    </row>
    <row r="194" spans="1:12" s="16" customFormat="1" ht="240" customHeight="1">
      <c r="A194" s="88">
        <v>4</v>
      </c>
      <c r="B194" s="12" t="s">
        <v>156</v>
      </c>
      <c r="C194" s="35">
        <v>1436000</v>
      </c>
      <c r="D194" s="35">
        <v>40078</v>
      </c>
      <c r="E194" s="35">
        <v>81342</v>
      </c>
      <c r="F194" s="35">
        <v>167000</v>
      </c>
      <c r="G194" s="35"/>
      <c r="H194" s="35">
        <f t="shared" si="13"/>
        <v>288420</v>
      </c>
      <c r="I194" s="71">
        <f t="shared" si="14"/>
        <v>0.20084958217270196</v>
      </c>
      <c r="J194" s="64" t="s">
        <v>315</v>
      </c>
      <c r="K194" s="9"/>
      <c r="L194" s="15"/>
    </row>
    <row r="195" spans="1:12" s="16" customFormat="1" ht="66.75" customHeight="1">
      <c r="A195" s="88">
        <v>5</v>
      </c>
      <c r="B195" s="12" t="s">
        <v>155</v>
      </c>
      <c r="C195" s="35">
        <v>1350000</v>
      </c>
      <c r="D195" s="35">
        <v>0</v>
      </c>
      <c r="E195" s="35">
        <v>433572</v>
      </c>
      <c r="F195" s="35">
        <v>624857</v>
      </c>
      <c r="G195" s="35"/>
      <c r="H195" s="35">
        <f t="shared" si="13"/>
        <v>1058429</v>
      </c>
      <c r="I195" s="71">
        <f t="shared" si="14"/>
        <v>0.7840214814814814</v>
      </c>
      <c r="J195" s="64"/>
      <c r="K195" s="9"/>
      <c r="L195" s="15"/>
    </row>
    <row r="196" spans="1:12" s="16" customFormat="1" ht="200.25" customHeight="1">
      <c r="A196" s="88">
        <v>6</v>
      </c>
      <c r="B196" s="12" t="s">
        <v>154</v>
      </c>
      <c r="C196" s="35">
        <v>2000000</v>
      </c>
      <c r="D196" s="35">
        <v>0</v>
      </c>
      <c r="E196" s="35">
        <v>360538</v>
      </c>
      <c r="F196" s="35">
        <v>460500</v>
      </c>
      <c r="G196" s="35"/>
      <c r="H196" s="35">
        <f t="shared" si="13"/>
        <v>821038</v>
      </c>
      <c r="I196" s="71">
        <f t="shared" si="14"/>
        <v>0.410519</v>
      </c>
      <c r="J196" s="64" t="s">
        <v>316</v>
      </c>
      <c r="K196" s="9"/>
      <c r="L196" s="15"/>
    </row>
    <row r="197" spans="1:12" s="16" customFormat="1" ht="117.75" customHeight="1">
      <c r="A197" s="89">
        <v>7</v>
      </c>
      <c r="B197" s="78" t="s">
        <v>153</v>
      </c>
      <c r="C197" s="79">
        <v>1058000</v>
      </c>
      <c r="D197" s="79">
        <v>0</v>
      </c>
      <c r="E197" s="79">
        <v>138175</v>
      </c>
      <c r="F197" s="79">
        <v>185469</v>
      </c>
      <c r="G197" s="79"/>
      <c r="H197" s="79">
        <f t="shared" si="13"/>
        <v>323644</v>
      </c>
      <c r="I197" s="80">
        <f t="shared" si="14"/>
        <v>0.3059017013232514</v>
      </c>
      <c r="J197" s="81" t="s">
        <v>317</v>
      </c>
      <c r="K197" s="9"/>
      <c r="L197" s="15"/>
    </row>
    <row r="198" spans="1:12" s="16" customFormat="1" ht="223.5" customHeight="1">
      <c r="A198" s="90">
        <v>8</v>
      </c>
      <c r="B198" s="82" t="s">
        <v>152</v>
      </c>
      <c r="C198" s="62">
        <v>175000</v>
      </c>
      <c r="D198" s="62">
        <v>0</v>
      </c>
      <c r="E198" s="62">
        <v>0</v>
      </c>
      <c r="F198" s="62">
        <v>6500</v>
      </c>
      <c r="G198" s="62"/>
      <c r="H198" s="62">
        <f t="shared" si="13"/>
        <v>6500</v>
      </c>
      <c r="I198" s="74">
        <f t="shared" si="14"/>
        <v>0.037142857142857144</v>
      </c>
      <c r="J198" s="83" t="s">
        <v>318</v>
      </c>
      <c r="K198" s="9"/>
      <c r="L198" s="15"/>
    </row>
    <row r="199" spans="1:12" s="18" customFormat="1" ht="26.25" customHeight="1">
      <c r="A199" s="112" t="s">
        <v>11</v>
      </c>
      <c r="B199" s="113"/>
      <c r="C199" s="44">
        <f>SUM(C191:C198)</f>
        <v>10585000</v>
      </c>
      <c r="D199" s="44">
        <f>SUM(D191:D198)</f>
        <v>40078</v>
      </c>
      <c r="E199" s="44">
        <f>SUM(E191:E198)</f>
        <v>3553447</v>
      </c>
      <c r="F199" s="44">
        <f>SUM(F191:F198)</f>
        <v>2785401</v>
      </c>
      <c r="G199" s="44"/>
      <c r="H199" s="44">
        <f>SUM(H191:H198)</f>
        <v>6378926</v>
      </c>
      <c r="I199" s="75">
        <f t="shared" si="14"/>
        <v>0.6026382616910723</v>
      </c>
      <c r="J199" s="67"/>
      <c r="K199" s="8"/>
      <c r="L199" s="17"/>
    </row>
    <row r="200" spans="1:12" s="18" customFormat="1" ht="26.25" customHeight="1">
      <c r="A200" s="114" t="s">
        <v>36</v>
      </c>
      <c r="B200" s="115"/>
      <c r="C200" s="6">
        <f>C52+C63+C87+C118+C160+C183+C199</f>
        <v>1380535907</v>
      </c>
      <c r="D200" s="6">
        <f>D52+D63+D87+D118+D160+D183+D199</f>
        <v>127983322</v>
      </c>
      <c r="E200" s="6">
        <f>E52+E63+E87+E118+E160+E183+E199</f>
        <v>256406238</v>
      </c>
      <c r="F200" s="6">
        <f>F52+F63+F87+F118+F160+F183+F199</f>
        <v>214070246</v>
      </c>
      <c r="G200" s="6"/>
      <c r="H200" s="6">
        <f>H52+H63+H87+H118+H160+H183+H199</f>
        <v>598459806</v>
      </c>
      <c r="I200" s="77">
        <f t="shared" si="14"/>
        <v>0.4334981820940062</v>
      </c>
      <c r="J200" s="70"/>
      <c r="K200" s="8"/>
      <c r="L200" s="17"/>
    </row>
    <row r="201" spans="1:12" s="18" customFormat="1" ht="15" customHeight="1">
      <c r="A201" s="56"/>
      <c r="B201" s="56"/>
      <c r="C201" s="95"/>
      <c r="D201" s="7"/>
      <c r="E201" s="7"/>
      <c r="F201" s="7"/>
      <c r="G201" s="7"/>
      <c r="H201" s="57" t="s">
        <v>46</v>
      </c>
      <c r="I201" s="58"/>
      <c r="J201" s="59"/>
      <c r="K201" s="8"/>
      <c r="L201" s="17"/>
    </row>
    <row r="202" spans="1:12" ht="22.5" customHeight="1">
      <c r="A202" s="103" t="s">
        <v>20</v>
      </c>
      <c r="B202" s="116"/>
      <c r="C202" s="116"/>
      <c r="D202" s="116"/>
      <c r="E202" s="116"/>
      <c r="F202" s="116"/>
      <c r="G202" s="116"/>
      <c r="H202" s="116"/>
      <c r="I202" s="116"/>
      <c r="J202" s="116"/>
      <c r="K202" s="26"/>
      <c r="L202" s="48"/>
    </row>
    <row r="203" spans="1:12" ht="30" customHeight="1">
      <c r="A203" s="103" t="s">
        <v>32</v>
      </c>
      <c r="B203" s="104"/>
      <c r="C203" s="104"/>
      <c r="D203" s="104"/>
      <c r="E203" s="104"/>
      <c r="F203" s="104"/>
      <c r="G203" s="104"/>
      <c r="H203" s="104"/>
      <c r="I203" s="104"/>
      <c r="J203" s="104"/>
      <c r="K203" s="26"/>
      <c r="L203" s="48"/>
    </row>
    <row r="204" spans="1:12" ht="19.5">
      <c r="A204" s="49" t="s">
        <v>37</v>
      </c>
      <c r="B204" s="26"/>
      <c r="C204" s="20"/>
      <c r="D204" s="20"/>
      <c r="E204" s="20"/>
      <c r="F204" s="20"/>
      <c r="G204" s="20"/>
      <c r="H204" s="50"/>
      <c r="I204" s="20"/>
      <c r="J204" s="20"/>
      <c r="K204" s="26"/>
      <c r="L204" s="48"/>
    </row>
    <row r="205" spans="1:12" ht="22.5" customHeight="1">
      <c r="A205" s="108" t="s">
        <v>329</v>
      </c>
      <c r="B205" s="109"/>
      <c r="C205" s="109"/>
      <c r="D205" s="109"/>
      <c r="E205" s="109"/>
      <c r="F205" s="109"/>
      <c r="G205" s="109"/>
      <c r="H205" s="109"/>
      <c r="I205" s="109"/>
      <c r="J205" s="109"/>
      <c r="L205" s="48"/>
    </row>
    <row r="206" spans="1:12" ht="381" customHeight="1">
      <c r="A206" s="110" t="s">
        <v>319</v>
      </c>
      <c r="B206" s="111"/>
      <c r="C206" s="111"/>
      <c r="D206" s="111"/>
      <c r="E206" s="111"/>
      <c r="F206" s="111"/>
      <c r="G206" s="111"/>
      <c r="H206" s="111"/>
      <c r="I206" s="111"/>
      <c r="J206" s="111"/>
      <c r="L206" s="48"/>
    </row>
    <row r="207" spans="1:12" ht="22.5" customHeight="1">
      <c r="A207" s="49" t="s">
        <v>18</v>
      </c>
      <c r="B207" s="51"/>
      <c r="C207" s="1"/>
      <c r="D207" s="1"/>
      <c r="E207" s="1"/>
      <c r="F207" s="1"/>
      <c r="G207" s="1"/>
      <c r="H207" s="1"/>
      <c r="I207" s="1"/>
      <c r="J207" s="1"/>
      <c r="L207" s="48"/>
    </row>
    <row r="208" spans="1:12" ht="22.5" customHeight="1">
      <c r="A208" s="107" t="s">
        <v>330</v>
      </c>
      <c r="B208" s="107"/>
      <c r="C208" s="107"/>
      <c r="D208" s="107"/>
      <c r="E208" s="107"/>
      <c r="F208" s="107"/>
      <c r="G208" s="107"/>
      <c r="H208" s="107"/>
      <c r="I208" s="107"/>
      <c r="J208" s="107"/>
      <c r="L208" s="48"/>
    </row>
    <row r="209" spans="1:12" ht="22.5" customHeight="1">
      <c r="A209" s="107" t="s">
        <v>331</v>
      </c>
      <c r="B209" s="107"/>
      <c r="C209" s="107"/>
      <c r="D209" s="107"/>
      <c r="E209" s="107"/>
      <c r="F209" s="107"/>
      <c r="G209" s="107"/>
      <c r="H209" s="107"/>
      <c r="I209" s="107"/>
      <c r="J209" s="107"/>
      <c r="L209" s="48"/>
    </row>
    <row r="210" spans="1:12" ht="22.5" customHeight="1">
      <c r="A210" s="99" t="s">
        <v>25</v>
      </c>
      <c r="B210" s="100"/>
      <c r="C210" s="100"/>
      <c r="D210" s="100"/>
      <c r="E210" s="100"/>
      <c r="F210" s="100"/>
      <c r="G210" s="100"/>
      <c r="H210" s="100"/>
      <c r="I210" s="100"/>
      <c r="J210" s="100"/>
      <c r="L210" s="48"/>
    </row>
    <row r="211" spans="1:12" ht="22.5" customHeight="1">
      <c r="A211" s="99" t="s">
        <v>33</v>
      </c>
      <c r="B211" s="100"/>
      <c r="C211" s="100"/>
      <c r="D211" s="100"/>
      <c r="E211" s="100"/>
      <c r="F211" s="100"/>
      <c r="G211" s="100"/>
      <c r="H211" s="100"/>
      <c r="I211" s="100"/>
      <c r="J211" s="100"/>
      <c r="L211" s="48"/>
    </row>
    <row r="212" spans="1:12" ht="22.5" customHeight="1">
      <c r="A212" s="99" t="s">
        <v>24</v>
      </c>
      <c r="B212" s="100"/>
      <c r="C212" s="100"/>
      <c r="D212" s="100"/>
      <c r="E212" s="100"/>
      <c r="F212" s="100"/>
      <c r="G212" s="100"/>
      <c r="H212" s="100"/>
      <c r="I212" s="100"/>
      <c r="J212" s="100"/>
      <c r="L212" s="48"/>
    </row>
    <row r="213" spans="1:12" ht="22.5" customHeight="1">
      <c r="A213" s="99" t="s">
        <v>31</v>
      </c>
      <c r="B213" s="100"/>
      <c r="C213" s="100"/>
      <c r="D213" s="100"/>
      <c r="E213" s="100"/>
      <c r="F213" s="100"/>
      <c r="G213" s="100"/>
      <c r="H213" s="100"/>
      <c r="I213" s="100"/>
      <c r="J213" s="100"/>
      <c r="L213" s="48"/>
    </row>
    <row r="214" spans="1:12" ht="22.5" customHeight="1">
      <c r="A214" s="99" t="s">
        <v>23</v>
      </c>
      <c r="B214" s="100"/>
      <c r="C214" s="100"/>
      <c r="D214" s="100"/>
      <c r="E214" s="100"/>
      <c r="F214" s="100"/>
      <c r="G214" s="100"/>
      <c r="H214" s="100"/>
      <c r="I214" s="100"/>
      <c r="J214" s="100"/>
      <c r="L214" s="48"/>
    </row>
    <row r="215" spans="1:12" ht="15.75">
      <c r="A215" s="52" t="s">
        <v>15</v>
      </c>
      <c r="C215" s="20"/>
      <c r="D215" s="20"/>
      <c r="E215" s="20"/>
      <c r="F215" s="20"/>
      <c r="G215" s="20"/>
      <c r="H215" s="19" t="s">
        <v>4</v>
      </c>
      <c r="I215" s="20"/>
      <c r="J215" s="20"/>
      <c r="L215" s="48"/>
    </row>
    <row r="216" spans="1:12" ht="15.75">
      <c r="A216" s="52" t="s">
        <v>38</v>
      </c>
      <c r="C216" s="20"/>
      <c r="D216" s="20"/>
      <c r="E216" s="20"/>
      <c r="F216" s="20"/>
      <c r="G216" s="20"/>
      <c r="H216" s="19" t="s">
        <v>5</v>
      </c>
      <c r="I216" s="20"/>
      <c r="J216" s="20"/>
      <c r="L216" s="48"/>
    </row>
    <row r="217" spans="1:12" ht="15" customHeight="1">
      <c r="A217" s="52" t="s">
        <v>16</v>
      </c>
      <c r="C217" s="20"/>
      <c r="D217" s="20"/>
      <c r="E217" s="20"/>
      <c r="F217" s="20"/>
      <c r="G217" s="20"/>
      <c r="H217" s="20"/>
      <c r="I217" s="20"/>
      <c r="J217" s="20"/>
      <c r="L217" s="48"/>
    </row>
    <row r="218" spans="3:12" ht="15.75">
      <c r="C218" s="20"/>
      <c r="D218" s="20"/>
      <c r="E218" s="20"/>
      <c r="F218" s="20"/>
      <c r="G218" s="20"/>
      <c r="H218" s="20"/>
      <c r="I218" s="20"/>
      <c r="J218" s="20"/>
      <c r="L218" s="48"/>
    </row>
    <row r="219" spans="1:12" ht="15.75" customHeight="1">
      <c r="A219" s="52" t="s">
        <v>6</v>
      </c>
      <c r="C219" s="20"/>
      <c r="D219" s="20"/>
      <c r="E219" s="20"/>
      <c r="F219" s="20"/>
      <c r="G219" s="20"/>
      <c r="H219" s="19" t="s">
        <v>7</v>
      </c>
      <c r="I219" s="20"/>
      <c r="J219" s="20"/>
      <c r="L219" s="48"/>
    </row>
    <row r="220" spans="1:12" ht="16.5" customHeight="1">
      <c r="A220" s="52" t="s">
        <v>5</v>
      </c>
      <c r="C220" s="20"/>
      <c r="D220" s="20"/>
      <c r="E220" s="20"/>
      <c r="F220" s="20"/>
      <c r="G220" s="20"/>
      <c r="H220" s="19" t="s">
        <v>10</v>
      </c>
      <c r="I220" s="20"/>
      <c r="J220" s="20"/>
      <c r="L220" s="48"/>
    </row>
    <row r="221" spans="1:12" ht="27.75" customHeight="1">
      <c r="A221" s="105" t="s">
        <v>17</v>
      </c>
      <c r="B221" s="106"/>
      <c r="C221" s="106"/>
      <c r="D221" s="106"/>
      <c r="E221" s="106"/>
      <c r="F221" s="106"/>
      <c r="G221" s="106"/>
      <c r="H221" s="106"/>
      <c r="I221" s="106"/>
      <c r="J221" s="106"/>
      <c r="L221" s="48"/>
    </row>
    <row r="222" spans="3:12" ht="15.75">
      <c r="C222" s="20"/>
      <c r="D222" s="20"/>
      <c r="E222" s="20"/>
      <c r="F222" s="20"/>
      <c r="G222" s="20"/>
      <c r="H222" s="20"/>
      <c r="I222" s="20"/>
      <c r="J222" s="20"/>
      <c r="L222" s="48"/>
    </row>
    <row r="223" spans="3:12" ht="15.75">
      <c r="C223" s="20"/>
      <c r="D223" s="20"/>
      <c r="E223" s="20"/>
      <c r="F223" s="20"/>
      <c r="G223" s="20"/>
      <c r="H223" s="20"/>
      <c r="I223" s="20"/>
      <c r="J223" s="20"/>
      <c r="L223" s="48"/>
    </row>
    <row r="224" spans="3:12" ht="15.75">
      <c r="C224" s="20"/>
      <c r="D224" s="20"/>
      <c r="E224" s="20"/>
      <c r="F224" s="20"/>
      <c r="G224" s="20"/>
      <c r="H224" s="20"/>
      <c r="I224" s="53"/>
      <c r="J224" s="20"/>
      <c r="L224" s="48"/>
    </row>
    <row r="225" spans="3:12" ht="15.75">
      <c r="C225" s="20"/>
      <c r="D225" s="20"/>
      <c r="E225" s="20"/>
      <c r="F225" s="20"/>
      <c r="G225" s="20"/>
      <c r="H225" s="20"/>
      <c r="I225" s="20"/>
      <c r="J225" s="20"/>
      <c r="L225" s="48"/>
    </row>
    <row r="226" spans="3:12" ht="15.75">
      <c r="C226" s="20"/>
      <c r="D226" s="20"/>
      <c r="E226" s="20"/>
      <c r="F226" s="20"/>
      <c r="G226" s="20"/>
      <c r="H226" s="20"/>
      <c r="I226" s="20"/>
      <c r="J226" s="20"/>
      <c r="L226" s="48"/>
    </row>
    <row r="227" spans="3:12" ht="15.75">
      <c r="C227" s="20"/>
      <c r="D227" s="20"/>
      <c r="E227" s="20"/>
      <c r="F227" s="20"/>
      <c r="G227" s="20"/>
      <c r="H227" s="20"/>
      <c r="I227" s="20"/>
      <c r="J227" s="20"/>
      <c r="L227" s="48"/>
    </row>
    <row r="228" spans="3:12" ht="15.75">
      <c r="C228" s="20"/>
      <c r="D228" s="20"/>
      <c r="E228" s="20"/>
      <c r="F228" s="20"/>
      <c r="G228" s="20"/>
      <c r="H228" s="20"/>
      <c r="I228" s="20"/>
      <c r="J228" s="20"/>
      <c r="L228" s="48"/>
    </row>
    <row r="229" spans="3:12" ht="15.75">
      <c r="C229" s="20"/>
      <c r="D229" s="20"/>
      <c r="E229" s="20"/>
      <c r="F229" s="20"/>
      <c r="G229" s="20"/>
      <c r="H229" s="20"/>
      <c r="I229" s="20"/>
      <c r="J229" s="20"/>
      <c r="L229" s="48"/>
    </row>
    <row r="230" spans="3:12" ht="15.75">
      <c r="C230" s="20"/>
      <c r="D230" s="20"/>
      <c r="E230" s="20"/>
      <c r="F230" s="20"/>
      <c r="G230" s="20"/>
      <c r="H230" s="20"/>
      <c r="I230" s="20"/>
      <c r="J230" s="20"/>
      <c r="L230" s="48"/>
    </row>
    <row r="231" spans="3:12" ht="15.75">
      <c r="C231" s="20"/>
      <c r="D231" s="20"/>
      <c r="E231" s="20"/>
      <c r="F231" s="20"/>
      <c r="G231" s="20"/>
      <c r="H231" s="20"/>
      <c r="I231" s="20"/>
      <c r="J231" s="20"/>
      <c r="L231" s="48"/>
    </row>
    <row r="232" spans="3:12" ht="15.75">
      <c r="C232" s="20"/>
      <c r="D232" s="20"/>
      <c r="E232" s="20"/>
      <c r="F232" s="20"/>
      <c r="G232" s="20"/>
      <c r="H232" s="20"/>
      <c r="I232" s="20"/>
      <c r="J232" s="20"/>
      <c r="L232" s="48"/>
    </row>
    <row r="233" spans="3:12" ht="15.75">
      <c r="C233" s="20"/>
      <c r="D233" s="20"/>
      <c r="E233" s="20"/>
      <c r="F233" s="20"/>
      <c r="G233" s="20"/>
      <c r="H233" s="20"/>
      <c r="I233" s="20"/>
      <c r="J233" s="20"/>
      <c r="L233" s="48"/>
    </row>
    <row r="234" spans="3:12" ht="15.75">
      <c r="C234" s="20"/>
      <c r="D234" s="20"/>
      <c r="E234" s="20"/>
      <c r="F234" s="20"/>
      <c r="G234" s="20"/>
      <c r="H234" s="20"/>
      <c r="I234" s="20"/>
      <c r="J234" s="20"/>
      <c r="L234" s="48"/>
    </row>
    <row r="235" spans="3:12" ht="15.75">
      <c r="C235" s="20"/>
      <c r="D235" s="20"/>
      <c r="E235" s="20"/>
      <c r="F235" s="20"/>
      <c r="G235" s="20"/>
      <c r="H235" s="20"/>
      <c r="I235" s="20"/>
      <c r="J235" s="20"/>
      <c r="L235" s="48"/>
    </row>
    <row r="236" spans="3:12" ht="15.75">
      <c r="C236" s="20"/>
      <c r="D236" s="20"/>
      <c r="E236" s="20"/>
      <c r="F236" s="20"/>
      <c r="G236" s="20"/>
      <c r="H236" s="20"/>
      <c r="I236" s="20"/>
      <c r="J236" s="20"/>
      <c r="L236" s="48"/>
    </row>
    <row r="237" spans="3:12" ht="15.75">
      <c r="C237" s="20"/>
      <c r="D237" s="20"/>
      <c r="E237" s="20"/>
      <c r="F237" s="20"/>
      <c r="G237" s="20"/>
      <c r="H237" s="20"/>
      <c r="I237" s="20"/>
      <c r="J237" s="20"/>
      <c r="L237" s="48"/>
    </row>
    <row r="238" spans="3:12" ht="15.75">
      <c r="C238" s="20"/>
      <c r="D238" s="20"/>
      <c r="E238" s="20"/>
      <c r="F238" s="20"/>
      <c r="G238" s="20"/>
      <c r="H238" s="20"/>
      <c r="I238" s="20"/>
      <c r="J238" s="20"/>
      <c r="L238" s="48"/>
    </row>
    <row r="239" spans="3:12" ht="15.75">
      <c r="C239" s="20"/>
      <c r="D239" s="20"/>
      <c r="E239" s="20"/>
      <c r="F239" s="20"/>
      <c r="G239" s="20"/>
      <c r="H239" s="20"/>
      <c r="I239" s="20"/>
      <c r="J239" s="20"/>
      <c r="L239" s="48"/>
    </row>
    <row r="240" spans="3:12" ht="15.75">
      <c r="C240" s="20"/>
      <c r="D240" s="20"/>
      <c r="E240" s="20"/>
      <c r="F240" s="20"/>
      <c r="G240" s="20"/>
      <c r="H240" s="20"/>
      <c r="I240" s="20"/>
      <c r="J240" s="20"/>
      <c r="L240" s="48"/>
    </row>
    <row r="241" spans="3:12" ht="15.75">
      <c r="C241" s="20"/>
      <c r="D241" s="20"/>
      <c r="E241" s="20"/>
      <c r="F241" s="20"/>
      <c r="G241" s="20"/>
      <c r="H241" s="20"/>
      <c r="I241" s="20"/>
      <c r="J241" s="20"/>
      <c r="L241" s="48"/>
    </row>
    <row r="242" ht="15.75">
      <c r="L242" s="48"/>
    </row>
    <row r="243" ht="15.75">
      <c r="L243" s="48"/>
    </row>
    <row r="244" ht="15.75">
      <c r="L244" s="48"/>
    </row>
    <row r="245" ht="15.75">
      <c r="L245" s="48"/>
    </row>
    <row r="246" ht="15.75">
      <c r="L246" s="48"/>
    </row>
    <row r="247" ht="15.75">
      <c r="L247" s="48"/>
    </row>
    <row r="248" ht="15.75">
      <c r="L248" s="48"/>
    </row>
    <row r="249" ht="15.75">
      <c r="L249" s="48"/>
    </row>
    <row r="250" ht="15.75">
      <c r="L250" s="48"/>
    </row>
    <row r="251" ht="15.75">
      <c r="L251" s="48"/>
    </row>
  </sheetData>
  <sheetProtection/>
  <mergeCells count="47">
    <mergeCell ref="A213:J213"/>
    <mergeCell ref="A184:B184"/>
    <mergeCell ref="A19:B19"/>
    <mergeCell ref="A118:B118"/>
    <mergeCell ref="A119:B119"/>
    <mergeCell ref="A20:B20"/>
    <mergeCell ref="A199:B199"/>
    <mergeCell ref="A187:B187"/>
    <mergeCell ref="A188:B188"/>
    <mergeCell ref="A189:B189"/>
    <mergeCell ref="A190:B190"/>
    <mergeCell ref="A88:B88"/>
    <mergeCell ref="A8:J8"/>
    <mergeCell ref="A52:B52"/>
    <mergeCell ref="A12:J12"/>
    <mergeCell ref="A14:J14"/>
    <mergeCell ref="A15:J15"/>
    <mergeCell ref="A64:B64"/>
    <mergeCell ref="A185:B185"/>
    <mergeCell ref="A186:B186"/>
    <mergeCell ref="A183:B183"/>
    <mergeCell ref="A2:J2"/>
    <mergeCell ref="A18:B18"/>
    <mergeCell ref="A10:J10"/>
    <mergeCell ref="A9:J9"/>
    <mergeCell ref="A16:J16"/>
    <mergeCell ref="A63:B63"/>
    <mergeCell ref="A211:J211"/>
    <mergeCell ref="A87:B87"/>
    <mergeCell ref="A161:B161"/>
    <mergeCell ref="A200:B200"/>
    <mergeCell ref="A202:J202"/>
    <mergeCell ref="A3:J3"/>
    <mergeCell ref="A13:J13"/>
    <mergeCell ref="A4:J4"/>
    <mergeCell ref="A5:J5"/>
    <mergeCell ref="A160:B160"/>
    <mergeCell ref="A214:J214"/>
    <mergeCell ref="A53:B53"/>
    <mergeCell ref="A203:J203"/>
    <mergeCell ref="A221:J221"/>
    <mergeCell ref="A209:J209"/>
    <mergeCell ref="A208:J208"/>
    <mergeCell ref="A205:J205"/>
    <mergeCell ref="A206:J206"/>
    <mergeCell ref="A210:J210"/>
    <mergeCell ref="A212:J212"/>
  </mergeCells>
  <printOptions/>
  <pageMargins left="0.5118110236220472" right="0.2362204724409449" top="0.3937007874015748" bottom="0.38" header="0.3937007874015748" footer="0"/>
  <pageSetup fitToHeight="0" horizontalDpi="600" verticalDpi="600" orientation="portrait" paperSize="9" scale="7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2020-10-11T23:53:18Z</cp:lastPrinted>
  <dcterms:created xsi:type="dcterms:W3CDTF">2013-05-16T05:47:59Z</dcterms:created>
  <dcterms:modified xsi:type="dcterms:W3CDTF">2020-10-13T06:29:56Z</dcterms:modified>
  <cp:category>I10</cp:category>
  <cp:version/>
  <cp:contentType/>
  <cp:contentStatus/>
</cp:coreProperties>
</file>