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'Sheet1'!$A$2:$J$221</definedName>
    <definedName name="_xlnm.Print_Titles" localSheetId="0">'Sheet1'!$18:$18</definedName>
  </definedNames>
  <calcPr fullCalcOnLoad="1"/>
</workbook>
</file>

<file path=xl/sharedStrings.xml><?xml version="1.0" encoding="utf-8"?>
<sst xmlns="http://schemas.openxmlformats.org/spreadsheetml/2006/main" count="392" uniqueCount="347">
  <si>
    <t>三、以前年度剩餘款處理情形：</t>
  </si>
  <si>
    <t>五、本年度公益彩券盈餘分配預算編列情形：</t>
  </si>
  <si>
    <t>六、公益彩券盈餘分配之執行數：</t>
  </si>
  <si>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</si>
  <si>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</si>
  <si>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</si>
  <si>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</si>
  <si>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</si>
  <si>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</si>
  <si>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</si>
  <si>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</si>
  <si>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</si>
  <si>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</si>
  <si>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</si>
  <si>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</si>
  <si>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 xml:space="preserve"> </t>
  </si>
  <si>
    <t>承辦人員簽章：</t>
  </si>
  <si>
    <t>填表日期：</t>
  </si>
  <si>
    <t>備註：簽章欄得由各該直轄巿、縣巿政府視業務劃分，自行調整。</t>
  </si>
  <si>
    <t xml:space="preserve">八、公益彩券盈餘預算經費動支及核銷預估情形： （第4季報表本欄免填）                                  </t>
  </si>
  <si>
    <t>公益彩券盈餘分配辦理社會福利事業情形季報表</t>
  </si>
  <si>
    <t>填表說明：1.「福利類別及項目」，得視當季實際執行情形酌予增減或修正。</t>
  </si>
  <si>
    <r>
      <t>執行率（</t>
    </r>
    <r>
      <rPr>
        <sz val="11"/>
        <rFont val="Times New Roman"/>
        <family val="1"/>
      </rPr>
      <t>%</t>
    </r>
    <r>
      <rPr>
        <sz val="11"/>
        <rFont val="標楷體"/>
        <family val="4"/>
      </rPr>
      <t>）</t>
    </r>
  </si>
  <si>
    <t>單位：新臺幣元</t>
  </si>
  <si>
    <t xml:space="preserve">         □未調借</t>
  </si>
  <si>
    <t xml:space="preserve">    □未納入集中支付</t>
  </si>
  <si>
    <t>九、公庫向公益彩券盈餘基金或專戶調借(未歸墊)情形：</t>
  </si>
  <si>
    <t>項目</t>
  </si>
  <si>
    <t>（一）福利服務</t>
  </si>
  <si>
    <t>（三）社會保險</t>
  </si>
  <si>
    <t>（四）國民就業</t>
  </si>
  <si>
    <t>（五）醫療保健</t>
  </si>
  <si>
    <r>
      <t xml:space="preserve">         □調借，金額</t>
    </r>
    <r>
      <rPr>
        <u val="single"/>
        <sz val="14"/>
        <rFont val="標楷體"/>
        <family val="4"/>
      </rPr>
      <t>　　　　　</t>
    </r>
    <r>
      <rPr>
        <sz val="14"/>
        <rFont val="標楷體"/>
        <family val="4"/>
      </rPr>
      <t>，計息：□是、□否</t>
    </r>
  </si>
  <si>
    <t xml:space="preserve">          2.歲出預算社會福利科目金額係指總預算歲出政事別預算總表中，社會福利支出科目預算數。</t>
  </si>
  <si>
    <t xml:space="preserve">    ▓納入集中支付(計息：▓是、□否)</t>
  </si>
  <si>
    <t>無</t>
  </si>
  <si>
    <t>無</t>
  </si>
  <si>
    <t>合        計</t>
  </si>
  <si>
    <t>七、本年度1月起至本季截止公益彩券盈餘分配剩餘情形：</t>
  </si>
  <si>
    <r>
      <t>聯絡電話：</t>
    </r>
  </si>
  <si>
    <r>
      <rPr>
        <b/>
        <sz val="11"/>
        <color indexed="10"/>
        <rFont val="標楷體"/>
        <family val="4"/>
      </rPr>
      <t>2.</t>
    </r>
    <r>
      <rPr>
        <b/>
        <sz val="11"/>
        <color indexed="8"/>
        <rFont val="標楷體"/>
        <family val="4"/>
      </rPr>
      <t>婦女福利</t>
    </r>
  </si>
  <si>
    <r>
      <rPr>
        <b/>
        <sz val="11"/>
        <color indexed="10"/>
        <rFont val="標楷體"/>
        <family val="4"/>
      </rPr>
      <t>3.</t>
    </r>
    <r>
      <rPr>
        <b/>
        <sz val="11"/>
        <color indexed="8"/>
        <rFont val="標楷體"/>
        <family val="4"/>
      </rPr>
      <t>老人福利</t>
    </r>
  </si>
  <si>
    <r>
      <rPr>
        <b/>
        <sz val="11"/>
        <color indexed="10"/>
        <rFont val="標楷體"/>
        <family val="4"/>
      </rPr>
      <t>4.</t>
    </r>
    <r>
      <rPr>
        <b/>
        <sz val="11"/>
        <color indexed="8"/>
        <rFont val="標楷體"/>
        <family val="4"/>
      </rPr>
      <t>身心障礙者福利</t>
    </r>
  </si>
  <si>
    <r>
      <rPr>
        <b/>
        <sz val="11"/>
        <color indexed="10"/>
        <rFont val="標楷體"/>
        <family val="4"/>
      </rPr>
      <t>1.</t>
    </r>
    <r>
      <rPr>
        <b/>
        <sz val="11"/>
        <color indexed="8"/>
        <rFont val="標楷體"/>
        <family val="4"/>
      </rPr>
      <t>兒童及少年福利</t>
    </r>
  </si>
  <si>
    <r>
      <rPr>
        <b/>
        <sz val="11"/>
        <color indexed="10"/>
        <rFont val="標楷體"/>
        <family val="4"/>
      </rPr>
      <t>5.</t>
    </r>
    <r>
      <rPr>
        <b/>
        <sz val="11"/>
        <rFont val="標楷體"/>
        <family val="4"/>
      </rPr>
      <t>其他福利</t>
    </r>
  </si>
  <si>
    <r>
      <rPr>
        <b/>
        <sz val="11"/>
        <color indexed="10"/>
        <rFont val="標楷體"/>
        <family val="4"/>
      </rPr>
      <t>（二）</t>
    </r>
    <r>
      <rPr>
        <b/>
        <sz val="11"/>
        <color indexed="8"/>
        <rFont val="標楷體"/>
        <family val="4"/>
      </rPr>
      <t>社會救助</t>
    </r>
  </si>
  <si>
    <t xml:space="preserve"> 桃園市政府</t>
  </si>
  <si>
    <t>一、本年度公益彩券盈餘分配管理方式：■基金管理□收支併列。</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</si>
  <si>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</si>
  <si>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</si>
  <si>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</si>
  <si>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</si>
  <si>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</si>
  <si>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(e)</t>
  </si>
  <si>
    <t>中華民國109年1月份至3月份（109年度第1季）</t>
  </si>
  <si>
    <r>
      <t>（二）處理情形：</t>
    </r>
    <r>
      <rPr>
        <u val="single"/>
        <sz val="14"/>
        <rFont val="Times New Roman"/>
        <family val="1"/>
      </rPr>
      <t xml:space="preserve"> </t>
    </r>
    <r>
      <rPr>
        <u val="single"/>
        <sz val="14"/>
        <rFont val="標楷體"/>
        <family val="4"/>
      </rPr>
      <t>納入</t>
    </r>
    <r>
      <rPr>
        <u val="single"/>
        <sz val="14"/>
        <rFont val="Times New Roman"/>
        <family val="1"/>
      </rPr>
      <t>109</t>
    </r>
    <r>
      <rPr>
        <u val="single"/>
        <sz val="14"/>
        <rFont val="標楷體"/>
        <family val="4"/>
      </rPr>
      <t>年度基金預算處理</t>
    </r>
    <r>
      <rPr>
        <u val="single"/>
        <sz val="14"/>
        <rFont val="Times New Roman"/>
        <family val="1"/>
      </rPr>
      <t xml:space="preserve"> </t>
    </r>
    <r>
      <rPr>
        <sz val="14"/>
        <rFont val="標楷體"/>
        <family val="4"/>
      </rPr>
      <t>。</t>
    </r>
  </si>
  <si>
    <r>
      <t>（一）截至去年度</t>
    </r>
    <r>
      <rPr>
        <sz val="14"/>
        <color indexed="8"/>
        <rFont val="Times New Roman"/>
        <family val="1"/>
      </rPr>
      <t>12</t>
    </r>
    <r>
      <rPr>
        <sz val="14"/>
        <color indexed="8"/>
        <rFont val="標楷體"/>
        <family val="4"/>
      </rPr>
      <t>月</t>
    </r>
    <r>
      <rPr>
        <sz val="14"/>
        <color indexed="8"/>
        <rFont val="Times New Roman"/>
        <family val="1"/>
      </rPr>
      <t>31</t>
    </r>
    <r>
      <rPr>
        <sz val="14"/>
        <color indexed="8"/>
        <rFont val="標楷體"/>
        <family val="4"/>
      </rPr>
      <t>日止，公益彩券盈餘分配待運用數為</t>
    </r>
    <r>
      <rPr>
        <b/>
        <sz val="14"/>
        <color indexed="8"/>
        <rFont val="Times New Roman"/>
        <family val="1"/>
      </rPr>
      <t>(a)</t>
    </r>
    <r>
      <rPr>
        <b/>
        <u val="single"/>
        <sz val="14"/>
        <color indexed="8"/>
        <rFont val="Times New Roman"/>
        <family val="1"/>
      </rPr>
      <t xml:space="preserve"> 1,129,427,370</t>
    </r>
    <r>
      <rPr>
        <b/>
        <sz val="14"/>
        <color indexed="8"/>
        <rFont val="標楷體"/>
        <family val="4"/>
      </rPr>
      <t>元</t>
    </r>
    <r>
      <rPr>
        <sz val="14"/>
        <rFont val="Times New Roman"/>
        <family val="1"/>
      </rPr>
      <t xml:space="preserve"> </t>
    </r>
    <r>
      <rPr>
        <sz val="14"/>
        <color indexed="8"/>
        <rFont val="標楷體"/>
        <family val="4"/>
      </rPr>
      <t>。</t>
    </r>
    <r>
      <rPr>
        <sz val="14"/>
        <color indexed="8"/>
        <rFont val="Times New Roman"/>
        <family val="1"/>
      </rPr>
      <t>(</t>
    </r>
    <r>
      <rPr>
        <sz val="14"/>
        <color indexed="8"/>
        <rFont val="標楷體"/>
        <family val="4"/>
      </rPr>
      <t>本項待運用數含</t>
    </r>
    <r>
      <rPr>
        <sz val="14"/>
        <color indexed="8"/>
        <rFont val="Times New Roman"/>
        <family val="1"/>
      </rPr>
      <t>108</t>
    </r>
    <r>
      <rPr>
        <sz val="14"/>
        <color indexed="8"/>
        <rFont val="標楷體"/>
        <family val="4"/>
      </rPr>
      <t>年度第</t>
    </r>
    <r>
      <rPr>
        <sz val="14"/>
        <color indexed="8"/>
        <rFont val="Times New Roman"/>
        <family val="1"/>
      </rPr>
      <t>4</t>
    </r>
    <r>
      <rPr>
        <sz val="14"/>
        <color indexed="8"/>
        <rFont val="標楷體"/>
        <family val="4"/>
      </rPr>
      <t xml:space="preserve">季
</t>
    </r>
    <r>
      <rPr>
        <sz val="14"/>
        <color indexed="8"/>
        <rFont val="Times New Roman"/>
        <family val="1"/>
      </rPr>
      <t xml:space="preserve">            </t>
    </r>
    <r>
      <rPr>
        <sz val="14"/>
        <color indexed="8"/>
        <rFont val="標楷體"/>
        <family val="4"/>
      </rPr>
      <t>報表待運用數</t>
    </r>
    <r>
      <rPr>
        <sz val="14"/>
        <color indexed="8"/>
        <rFont val="Times New Roman"/>
        <family val="1"/>
      </rPr>
      <t xml:space="preserve"> 1,127,612,298</t>
    </r>
    <r>
      <rPr>
        <sz val="14"/>
        <color indexed="8"/>
        <rFont val="標楷體"/>
        <family val="4"/>
      </rPr>
      <t>元、</t>
    </r>
    <r>
      <rPr>
        <sz val="14"/>
        <color indexed="8"/>
        <rFont val="Times New Roman"/>
        <family val="1"/>
      </rPr>
      <t>108</t>
    </r>
    <r>
      <rPr>
        <sz val="14"/>
        <color indexed="8"/>
        <rFont val="標楷體"/>
        <family val="4"/>
      </rPr>
      <t>年違規罰款收入</t>
    </r>
    <r>
      <rPr>
        <sz val="14"/>
        <color indexed="8"/>
        <rFont val="Times New Roman"/>
        <family val="1"/>
      </rPr>
      <t>135,320</t>
    </r>
    <r>
      <rPr>
        <sz val="14"/>
        <color indexed="8"/>
        <rFont val="標楷體"/>
        <family val="4"/>
      </rPr>
      <t>元、</t>
    </r>
    <r>
      <rPr>
        <sz val="14"/>
        <color indexed="8"/>
        <rFont val="Times New Roman"/>
        <family val="1"/>
      </rPr>
      <t>108</t>
    </r>
    <r>
      <rPr>
        <sz val="14"/>
        <color indexed="8"/>
        <rFont val="標楷體"/>
        <family val="4"/>
      </rPr>
      <t>年利息收入</t>
    </r>
    <r>
      <rPr>
        <sz val="14"/>
        <color indexed="8"/>
        <rFont val="Times New Roman"/>
        <family val="1"/>
      </rPr>
      <t>904,747</t>
    </r>
    <r>
      <rPr>
        <sz val="14"/>
        <color indexed="8"/>
        <rFont val="標楷體"/>
        <family val="4"/>
      </rPr>
      <t>元、</t>
    </r>
    <r>
      <rPr>
        <sz val="14"/>
        <color indexed="8"/>
        <rFont val="Times New Roman"/>
        <family val="1"/>
      </rPr>
      <t xml:space="preserve"> 108</t>
    </r>
    <r>
      <rPr>
        <sz val="14"/>
        <color indexed="8"/>
        <rFont val="標楷體"/>
        <family val="4"/>
      </rPr>
      <t>年雜項收入</t>
    </r>
    <r>
      <rPr>
        <sz val="14"/>
        <color indexed="8"/>
        <rFont val="Times New Roman"/>
        <family val="1"/>
      </rPr>
      <t xml:space="preserve">  
             775,005</t>
    </r>
    <r>
      <rPr>
        <sz val="14"/>
        <color indexed="8"/>
        <rFont val="標楷體"/>
        <family val="4"/>
      </rPr>
      <t>元</t>
    </r>
    <r>
      <rPr>
        <sz val="14"/>
        <color indexed="8"/>
        <rFont val="Times New Roman"/>
        <family val="1"/>
      </rPr>
      <t>)</t>
    </r>
  </si>
  <si>
    <r>
      <t>（一）歲入預算</t>
    </r>
    <r>
      <rPr>
        <sz val="14"/>
        <rFont val="Times New Roman"/>
        <family val="1"/>
      </rPr>
      <t>/</t>
    </r>
    <r>
      <rPr>
        <sz val="14"/>
        <rFont val="標楷體"/>
        <family val="4"/>
      </rPr>
      <t>基金來源原編</t>
    </r>
    <r>
      <rPr>
        <u val="single"/>
        <sz val="14"/>
        <rFont val="Times New Roman"/>
        <family val="1"/>
      </rPr>
      <t xml:space="preserve"> 857,245,000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857,245,000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</si>
  <si>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1,380,131,000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404,907 </t>
    </r>
    <r>
      <rPr>
        <sz val="14"/>
        <rFont val="標楷體"/>
        <family val="4"/>
      </rPr>
      <t>元，合計</t>
    </r>
    <r>
      <rPr>
        <sz val="14"/>
        <rFont val="Times New Roman"/>
        <family val="1"/>
      </rPr>
      <t>(c)</t>
    </r>
    <r>
      <rPr>
        <u val="single"/>
        <sz val="14"/>
        <rFont val="Times New Roman"/>
        <family val="1"/>
      </rPr>
      <t xml:space="preserve"> 1,380,535,907 </t>
    </r>
    <r>
      <rPr>
        <sz val="14"/>
        <rFont val="Times New Roman"/>
        <family val="1"/>
      </rPr>
      <t xml:space="preserve"> </t>
    </r>
    <r>
      <rPr>
        <sz val="14"/>
        <rFont val="標楷體"/>
        <family val="4"/>
      </rPr>
      <t>元。</t>
    </r>
  </si>
  <si>
    <r>
      <t>二、本年度第</t>
    </r>
    <r>
      <rPr>
        <u val="single"/>
        <sz val="14"/>
        <color indexed="8"/>
        <rFont val="標楷體"/>
        <family val="4"/>
      </rPr>
      <t>1</t>
    </r>
    <r>
      <rPr>
        <sz val="14"/>
        <color indexed="8"/>
        <rFont val="標楷體"/>
        <family val="4"/>
      </rPr>
      <t>季，彩券盈餘分配數為</t>
    </r>
    <r>
      <rPr>
        <u val="single"/>
        <sz val="14"/>
        <color indexed="8"/>
        <rFont val="標楷體"/>
        <family val="4"/>
      </rPr>
      <t>272,286,808元</t>
    </r>
    <r>
      <rPr>
        <sz val="14"/>
        <color indexed="8"/>
        <rFont val="標楷體"/>
        <family val="4"/>
      </rPr>
      <t>。</t>
    </r>
  </si>
  <si>
    <r>
      <t>四、本年度</t>
    </r>
    <r>
      <rPr>
        <sz val="14"/>
        <color indexed="8"/>
        <rFont val="Times New Roman"/>
        <family val="1"/>
      </rPr>
      <t>1</t>
    </r>
    <r>
      <rPr>
        <sz val="14"/>
        <color indexed="8"/>
        <rFont val="標楷體"/>
        <family val="4"/>
      </rPr>
      <t>月起至本季截止，累計公益彩券盈餘分配數為</t>
    </r>
    <r>
      <rPr>
        <b/>
        <sz val="14"/>
        <color indexed="8"/>
        <rFont val="Times New Roman"/>
        <family val="1"/>
      </rPr>
      <t>(b</t>
    </r>
    <r>
      <rPr>
        <u val="single"/>
        <sz val="14"/>
        <color indexed="8"/>
        <rFont val="Times New Roman"/>
        <family val="1"/>
      </rPr>
      <t>)272,286,808</t>
    </r>
    <r>
      <rPr>
        <b/>
        <sz val="14"/>
        <color indexed="8"/>
        <rFont val="標楷體"/>
        <family val="4"/>
      </rPr>
      <t>元</t>
    </r>
    <r>
      <rPr>
        <sz val="14"/>
        <color indexed="8"/>
        <rFont val="標楷體"/>
        <family val="4"/>
      </rPr>
      <t>。</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</si>
  <si>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
      率(c)/(d)</t>
    </r>
    <r>
      <rPr>
        <u val="single"/>
        <sz val="14"/>
        <rFont val="標楷體"/>
        <family val="4"/>
      </rPr>
      <t xml:space="preserve">          </t>
    </r>
    <r>
      <rPr>
        <sz val="14"/>
        <rFont val="標楷體"/>
        <family val="4"/>
      </rPr>
      <t>。</t>
    </r>
  </si>
  <si>
    <t>（四）第二季季報表另檢附「公益彩券盈餘分配支用編列情形表」如後。(公益彩券盈餘分配支用編列情形表係揭
      露公益彩券運用計畫財源編列情形，至是否符合相關運用規範，仍以年度考核審認結果為準。)</t>
  </si>
  <si>
    <t>辦理評鑑訪視輔導相關業務費用及托育服務相關專業人員在職訓練研習費</t>
  </si>
  <si>
    <t>辦理提升居家托育服務效能創新計畫</t>
  </si>
  <si>
    <t>辦理建置托育資源服務中心</t>
  </si>
  <si>
    <t>補助托嬰中心幼童團體保險費</t>
  </si>
  <si>
    <t>辦理托育服務相關業務督導、評鑑及評選等相關活動鐘點費</t>
  </si>
  <si>
    <t>依契約規定每半年辦理核銷，爰未達25%。</t>
  </si>
  <si>
    <t>依契約規定8月及12月辦理核銷，爰未達25%。</t>
  </si>
  <si>
    <t>依契約規定每季辦理核銷，第1季主要撥付費用以預撥方式處理，預撥為年底轉正，爰第1季未達25%。</t>
  </si>
  <si>
    <t>依契約規定每季辦理核銷，爰第1季未達25%。</t>
  </si>
  <si>
    <t>兒托科</t>
  </si>
  <si>
    <t>辦理推動社區公共托育家園</t>
  </si>
  <si>
    <t>辦理公設民營托嬰中心</t>
  </si>
  <si>
    <t>辦理桃園市育兒指導服務計畫</t>
  </si>
  <si>
    <t>居家托育服務中心辦理居家托育</t>
  </si>
  <si>
    <t>社工人身安全提升計畫-提供社工人員執業安全協助措施，社工員體檢、傷病醫藥、安全衛生、診療等費用</t>
  </si>
  <si>
    <t>家庭服務中心志工服勤、訓練及觀摩學習活動等服務費用</t>
  </si>
  <si>
    <t>社工人身安全提升計畫-法律事務費、外聘督導等專業服務費、心理諮商費用</t>
  </si>
  <si>
    <t>社工人身安全提升計畫-提供社工人員執業安全協助措施，購置人身安全物品</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</si>
  <si>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</si>
  <si>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</si>
  <si>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</si>
  <si>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依契約規定每半年辦理核銷，爰未達25%。</t>
  </si>
  <si>
    <t>尚無申請案件。</t>
  </si>
  <si>
    <t>委辦方案第1季核銷辦理中。</t>
  </si>
  <si>
    <t>第1季核銷辦理中。</t>
  </si>
  <si>
    <t>依實際申請情形核實辦理。</t>
  </si>
  <si>
    <t>依實際申請情形核實辦理。</t>
  </si>
  <si>
    <t>預付費用1,224,000元於12月辦理核銷。</t>
  </si>
  <si>
    <t>第1季核銷辦理中。</t>
  </si>
  <si>
    <t>委託辦理社工日系列活動、社會工作專業制度與實務模式之建構計畫-詮釋社會工作專業研討訓練方案、藥酒癮高風險服務方案、監護宣告方案費用、家庭服務中心業務、弱勢民眾陪同就醫服務計畫</t>
  </si>
  <si>
    <t>補助原住民族福利手冊設計印刷實施計畫</t>
  </si>
  <si>
    <t>補助弱勢原住民族青少年成長營計畫</t>
  </si>
  <si>
    <t>補助原住民族經濟弱勢家庭服務計畫</t>
  </si>
  <si>
    <t>補助原住民族長者關懷服務暨老人福利宣導方案</t>
  </si>
  <si>
    <t>補助原住民族志願服務工作計畫</t>
  </si>
  <si>
    <t>補助原住民族急難救助金</t>
  </si>
  <si>
    <t>補助各項原住民族福利業務宣導工作計畫</t>
  </si>
  <si>
    <t>補助原住民族弱勢家庭資訊設備補助實施計畫</t>
  </si>
  <si>
    <t>補助本市暨外縣市原住民族臨時住宿服務實施計畫</t>
  </si>
  <si>
    <t>本計畫預計於9月份委外辦理，刻正簽陳中，故本季暫無執行數。</t>
  </si>
  <si>
    <t>本計畫預計於9月份辦理，故本季暫無執行數。</t>
  </si>
  <si>
    <t>本計畫已完成委外作業，預計5月份撥付第一期款，故本季暫無執行數。</t>
  </si>
  <si>
    <t>本計畫預計於第2、3季執行，第1季志工車餐費併第2季核撥，故本季暫無執行數。</t>
  </si>
  <si>
    <t>本計畫係委託補助本市各區公所辦理，因第一期經費由市配款先行支應，本季僅有大園區公所請增經費，故第1季執行率為13.7%。</t>
  </si>
  <si>
    <t>本計畫係委託補助本市各區公所辦理，因計畫尚在簽陳中，故本季暫無執行數。</t>
  </si>
  <si>
    <t>社工科</t>
  </si>
  <si>
    <t>原民局</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</si>
  <si>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</si>
  <si>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</si>
  <si>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</si>
  <si>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</si>
  <si>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</si>
  <si>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1. 大部分委託辦理方案因核銷文件不齊備，未及核銷1-2月款項致執行率偏低。
2. 委託方案多採雙月核銷，故約有30%經費將於第4季核銷。</t>
  </si>
  <si>
    <t>心理輔導及其餘各項補助依實際情形覈實支付。</t>
  </si>
  <si>
    <t>1. 經常性宣導活動持續規畫辦理當中。
2. 部分項目預計下半年執行。</t>
  </si>
  <si>
    <t>家防中心</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</si>
  <si>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</si>
  <si>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</si>
  <si>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</si>
  <si>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</si>
  <si>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補助志願服務運用單位推展各項志願服務計畫</t>
  </si>
  <si>
    <t>補助社區發展協會以聯合社區方式推動福利社區化社區旗艦型計畫</t>
  </si>
  <si>
    <t>人團科</t>
  </si>
  <si>
    <t>志願服務推廣中心已預付1,246,000元，未納入實際數中。</t>
  </si>
  <si>
    <t>社區培力育成中心預付款項60萬元，將待契約完成後儘速辦理款項撥付作業。</t>
  </si>
  <si>
    <t>因疫情關係會議皆延期辦理，以致公彩預算執行率未達。</t>
  </si>
  <si>
    <t>因疫情關係團體皆主動辦理延期或撤案，本局亦勸導團體待疫情趨緩後再行辦理，以致公彩預算執行率未達80％，並將調整下半年預算分配情形。</t>
  </si>
  <si>
    <t>志願服務補助將結合「桃園市志願服務運用單位輔導計畫」提供有需求之祥和運用單位本項補助資源，俾利提高執行率。</t>
  </si>
  <si>
    <t>規劃方案執行期程預計於4月起執行，第1季無分配預算。</t>
  </si>
  <si>
    <t>為符合方案預計執行期程，規劃方案執行期程預計於4月起執行，第1季無分配預算。</t>
  </si>
  <si>
    <t>補助各級人民團體辦理各項公益性活動</t>
  </si>
  <si>
    <t>辦理兒童與少年未來教育及發展帳戶及脫貧相關業務</t>
  </si>
  <si>
    <t>辦理安家實物銀行服務方案</t>
  </si>
  <si>
    <t>辦理弱勢民眾實物給付相關計畫</t>
  </si>
  <si>
    <t>辦理強化政府、民間組織提升社政房救災能量方案</t>
  </si>
  <si>
    <t>補助區公所辦理備災儲存或救助物資所需相關費用</t>
  </si>
  <si>
    <t>補助機構物資或關懷慰問費用</t>
  </si>
  <si>
    <t>補助區公所辦理國民年金業務所需相關費用</t>
  </si>
  <si>
    <t>辦理以工代賑計畫所需薪資及勞健保費</t>
  </si>
  <si>
    <t>補助低收入戶及中低收入戶傷病看護經費</t>
  </si>
  <si>
    <t>低收入戶住院膳食費</t>
  </si>
  <si>
    <t>低收入戶高中職以上就學生活補助費</t>
  </si>
  <si>
    <t>協助遊民安置、醫療、生活照顧、體檢及喪葬等費用</t>
  </si>
  <si>
    <t>辦理遊民生活重建服務躍升方案及短期夜宿服務</t>
  </si>
  <si>
    <t>辦理社會救助業務相關訓練、帳目查核、研討所需專家學者出席費及講師鐘點費等</t>
  </si>
  <si>
    <t>安家實物銀行倉庫租金</t>
  </si>
  <si>
    <t>辦理兒童與少年未來教育及發展帳戶及脫貧相關計畫專家學者出席費及講師鐘點費</t>
  </si>
  <si>
    <t>補助陷困民眾急難救助金費用</t>
  </si>
  <si>
    <t>補助區公所辦理年度災害防救演習事宜等相關費用</t>
  </si>
  <si>
    <t>補助低收入戶孕婦及嬰兒營養品代金</t>
  </si>
  <si>
    <t>補助愛心餐食計畫</t>
  </si>
  <si>
    <t>依委外單位實際核銷金額，核實辦理。</t>
  </si>
  <si>
    <t>依委外單位實際核銷金額，核實辦理，預計4月份核銷。</t>
  </si>
  <si>
    <t>撙節支出</t>
  </si>
  <si>
    <t>視災害狀況，核實辦理。</t>
  </si>
  <si>
    <t>優先使用公務預算。</t>
  </si>
  <si>
    <t>刻正規劃中。</t>
  </si>
  <si>
    <t>撙節支出。</t>
  </si>
  <si>
    <t>撙節支出。</t>
  </si>
  <si>
    <t>撙節支出。</t>
  </si>
  <si>
    <t>優先使用公務預算。</t>
  </si>
  <si>
    <t>本年度辦理研習時間為4月，將於4月支用。</t>
  </si>
  <si>
    <t>優先使用公務預算。</t>
  </si>
  <si>
    <t>低收入戶住家庭暨兒童生活補助費</t>
  </si>
  <si>
    <t>婦女節權益宣導活動</t>
  </si>
  <si>
    <t>中高齡婦女關懷服務計畫</t>
  </si>
  <si>
    <t>弱勢婦女培力支持方案</t>
  </si>
  <si>
    <t>偏鄉弱勢女性權益發展方案</t>
  </si>
  <si>
    <t>台灣女孩日計畫</t>
  </si>
  <si>
    <t>婦女發展中心方案</t>
  </si>
  <si>
    <t>婦女權益暨性平宣導方案等</t>
  </si>
  <si>
    <t>身心障礙婦女福利方案</t>
  </si>
  <si>
    <t>補助辦理婦女權益及婦女服務活動</t>
  </si>
  <si>
    <t>核實支付撙節經費。</t>
  </si>
  <si>
    <t>因應新冠肺炎疫情影響，活動延後辦理，預計於辦理完畢後核銷。</t>
  </si>
  <si>
    <t>標案已於4/1決標。</t>
  </si>
  <si>
    <t>撙節經費原則，核實支付。</t>
  </si>
  <si>
    <t>為年度計畫，預計年底辦理核銷。</t>
  </si>
  <si>
    <t>為年度計畫，預計年底辦理核銷。</t>
  </si>
  <si>
    <t>撙節經費原則，核實支付。</t>
  </si>
  <si>
    <t>社會福利業務宣導</t>
  </si>
  <si>
    <t>本局社會福利相關國際公約教育訓練</t>
  </si>
  <si>
    <t>本局社會福利刊</t>
  </si>
  <si>
    <t>媒體行銷宣傳案</t>
  </si>
  <si>
    <t>婦綜</t>
  </si>
  <si>
    <t>一般行政</t>
  </si>
  <si>
    <t>身心障礙者日系列活動</t>
  </si>
  <si>
    <t>身心障礙者手語翻譯服務</t>
  </si>
  <si>
    <t>輔具資源中心需求評估能量提昇計畫</t>
  </si>
  <si>
    <t>身心障礙者復康巴士</t>
  </si>
  <si>
    <t>公益彩券形象宣導活動</t>
  </si>
  <si>
    <t>視覺功能障礙生活重建服務計畫</t>
  </si>
  <si>
    <t>委託辦理「與礙共處，安頓身心支持方案」</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</si>
  <si>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</si>
  <si>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</si>
  <si>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</si>
  <si>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</si>
  <si>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身心障礙者自立生活支持服務等方案</t>
  </si>
  <si>
    <t>身障共融親子科技體驗方案</t>
  </si>
  <si>
    <t>身心障礙者家庭照顧者支持服務中心</t>
  </si>
  <si>
    <t>二手輔具維修服務</t>
  </si>
  <si>
    <t>身心障礙者個案管理服務</t>
  </si>
  <si>
    <t>補助市內身心障礙福利團體行政費、樂活小站及其他創新及實驗性等各項活動</t>
  </si>
  <si>
    <t>補助市內各級身心障礙福利服務機構辦理各項活動經費</t>
  </si>
  <si>
    <t>身心障礙者社區日間作業設施方案</t>
  </si>
  <si>
    <t>身心障礙者社區居住服務計畫</t>
  </si>
  <si>
    <t>身心障礙者家庭托顧計畫</t>
  </si>
  <si>
    <t>身心障礙者同步聽打服務</t>
  </si>
  <si>
    <t>身心障礙者社區式日間服務布建計畫</t>
  </si>
  <si>
    <t>視障協助員培訓暨服務計畫</t>
  </si>
  <si>
    <t>身心障礙者臨時暨短期照顧服務</t>
  </si>
  <si>
    <t>身心障礙者送餐服務費</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</si>
  <si>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</si>
  <si>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</si>
  <si>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</si>
  <si>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預計12月辦理。</t>
  </si>
  <si>
    <t>1.本案採月核銷，目前僅核銷至2月份。
2.手語翻譯培訓班延至下半年辦理。</t>
  </si>
  <si>
    <t>計畫獲中央補助，先執行中央補助經費，1-3月委辦單位無送件辦理核銷。</t>
  </si>
  <si>
    <t>委辦單位尚未辦理核銷。</t>
  </si>
  <si>
    <t>預計今年下半年辦理活動。</t>
  </si>
  <si>
    <t>1.本案採雙月核銷，目前僅核銷至2月份。
2.休閒活動及成長團體延至下半年辦理。</t>
  </si>
  <si>
    <t>委辦單位目前僅核銷至2月份。</t>
  </si>
  <si>
    <t>委辧單位刻正辦理經費核銷。</t>
  </si>
  <si>
    <t>本方案採按季核銷，第1季核銷待4月份辦理。</t>
  </si>
  <si>
    <t>優先使用中央補助款。</t>
  </si>
  <si>
    <t>本項採按月核銷，委外單位目前僅完成1-2月核銷。</t>
  </si>
  <si>
    <t>1.本案採季核銷，預計4月辦理核銷。
2.個人助理及同儕培訓及教育訓練延至下半年辦理。</t>
  </si>
  <si>
    <t>因方案所在地工程停工故尚未點交場地及未通知廠商履約。(預計9月通知籌備)</t>
  </si>
  <si>
    <t>按季核銷，預計4月份才辦理核銷。</t>
  </si>
  <si>
    <t>計畫獲中央補助，部分執行中央補助經費，並依委辦單位實際施作狀況，核實核銷。</t>
  </si>
  <si>
    <t>本案分4區中心服務，1-3月先行使用公務預算核銷北區及西區身資中心1月份服務經費。另東區身資中心採季核銷，將於4月報送第1季服務經費核銷資料。</t>
  </si>
  <si>
    <t>1.行政費採半年核銷，已提出11案，預計核銷490萬。
2.身團提出6案申請，已核銷2案，共計9萬8,028元。
3.樂活小站已申請2案，預計第二季核銷50萬。
4.非旅遊專案補助預計4-5月提出申請，11月核銷。</t>
  </si>
  <si>
    <t>依機構申請補助情形按實核銷。</t>
  </si>
  <si>
    <t>本方案按季核銷，預計4月份才辦理核銷。</t>
  </si>
  <si>
    <t>本案採半年核銷。</t>
  </si>
  <si>
    <t>因新冠肺炎疫情影響，至許多活動及服務預約取消，相關教育訓練亦延期辦理。</t>
  </si>
  <si>
    <t>1.優先使用中央補助款。
2.原規劃於4月開辦1據點，因單位場地問題未順利開辦，致影響執行率。</t>
  </si>
  <si>
    <t>1.本案採月核銷，目前僅核銷至2月份。
2.視協員培訓班延至下半年辦理。</t>
  </si>
  <si>
    <t>1.辦理社福機構專業人員教育訓練及研習預計9-11月辦理，並於年底辦理核銷。
2.身心障礙證明建檔及掃描費用，將於4月進行第1次核銷，並依實際掃描鑑定表件數核銷。
3.其餘撙節支出。</t>
  </si>
  <si>
    <t>該計畫為委辦費，第1季經費係於第2季辦理核銷，爰執行率較低。</t>
  </si>
  <si>
    <t>該計畫依課程期程辦理，多數課程安排於3月份以後辦理，故執行數較低。</t>
  </si>
  <si>
    <t>本計畫補助本市5家聯合評估醫院(敏盛、中壢天晟、聯新、國軍桃園、桃園長庚)執行發展遲緩兒童聯合評估服務，以醫院評估人數覈實支付，並以醫院函覆核銷資料為主。</t>
  </si>
  <si>
    <t>按每月X光委外標案辦理，核實支付。</t>
  </si>
  <si>
    <t>本計畫為勞務採購，由3家醫院/公會(財團法人職能治療師公會、聯新國際醫院、衛生福利部桃園醫院)進行服務計畫，以醫事人員服務次數覈實支付，核銷期程為：(1)期中報告於109年7月12日前繳交，並於驗收後核銷。(2)期末報告於109年12月12日前繳交，並於驗收後核銷。</t>
  </si>
  <si>
    <t>已動支核銷41萬5,395，尚未撥款。</t>
  </si>
  <si>
    <t>本計畫係核實補助低收、中低收入戶民眾至醫院，透過預立醫療照護諮商門診，完成預立醫療決定簽署之諮商費用，目前透過醫療小管家服務據點於社區中發掘需求民眾，惟因應目前嚴重特殊傳染性肺炎疫情影響，民眾至據點意願較低，無人申請補助計畫，後擬透過區公所、里長發布簡章，觸及目標民眾。</t>
  </si>
  <si>
    <t>桃園市109年度預立醫療照顧諮商計畫</t>
  </si>
  <si>
    <t>桃園市經濟弱勢暨高危險族群胸部X光巡迴檢查計畫</t>
  </si>
  <si>
    <t>桃園市發展遲緩兒童聯合評估計畫</t>
  </si>
  <si>
    <t>桃園市新住民保健照護推動計畫</t>
  </si>
  <si>
    <t>桃園市發展遲緩兒童社區早期療育復健服務計畫</t>
  </si>
  <si>
    <t>藥物濫用者輔導計畫</t>
  </si>
  <si>
    <t>社區（疑似）精神病患關懷服務計畫</t>
  </si>
  <si>
    <t>自殺個案關懷訪視及心理諮詢服務計畫</t>
  </si>
  <si>
    <t xml:space="preserve">辦理購製金鑽婚紀念獎牌暨重陽季活動等費用 </t>
  </si>
  <si>
    <t>辦理中低收入老人特別照顧督導訪視費用</t>
  </si>
  <si>
    <t>辦理長照服務倡導方案</t>
  </si>
  <si>
    <t xml:space="preserve">辦理推展老人文康休閒服務方案
</t>
  </si>
  <si>
    <t>辦理社區式長期照顧機構費用</t>
  </si>
  <si>
    <t>辦理失智服務</t>
  </si>
  <si>
    <t>辦理獨居老人服務</t>
  </si>
  <si>
    <t>辦理獨居老人緊急救援服務等費用</t>
  </si>
  <si>
    <t>委託辦理社區照顧關懷據點暨C級巷弄長照站量能提升方案</t>
  </si>
  <si>
    <t>委託辦理桃園市到宅沐浴車服務委外服務方案費用。</t>
  </si>
  <si>
    <t>辦理南北區老人文康活動中心志工隊服務費用</t>
  </si>
  <si>
    <t xml:space="preserve">辦理老人福利服務、長期照顧服務相關業務、機構評鑑、機構輔導相關人員審查、評鑑、考核等出席費或講師費用  </t>
  </si>
  <si>
    <t>辦理獨居老人遺產管理之法律費用計老人保護個案法律訴訟費用，及老人監護宣告本府為監護人之財產處理代辦費</t>
  </si>
  <si>
    <t>補助辦理長青學苑</t>
  </si>
  <si>
    <t xml:space="preserve">補助團體辦理預防走失手鍊
</t>
  </si>
  <si>
    <t xml:space="preserve">補助團體辦理「樂智學堂」、「認知休憩站」、失智症及老人福利活動或方案等費用
</t>
  </si>
  <si>
    <t>補助社區照顧關懷據點暨C級巷弄長照站補助計畫</t>
  </si>
  <si>
    <t>補助復興區多元照顧量能提升方案</t>
  </si>
  <si>
    <t xml:space="preserve">辦理中低收入老人重病住院看護補助費用 
</t>
  </si>
  <si>
    <t>補助中低收入老人裝置假牙經費</t>
  </si>
  <si>
    <t xml:space="preserve">績優老人福利機構獎勵金  </t>
  </si>
  <si>
    <t xml:space="preserve">桃園市中壢區新明公有零售市場3樓室內裝修暨機電設備工程規劃設計監造委託技術服務案-保留款
</t>
  </si>
  <si>
    <t>1.本案為公開招標，執行數依實際製作數量結算。
2.購製金鑽婚紀念獎牌預計109年10月辦理，11月起辦理撥款。</t>
  </si>
  <si>
    <t>1.第1季個案督導訪視，尚在訪視中。
2.預計4月中旬訪視完成並辦理核銷事宜。</t>
  </si>
  <si>
    <t>1.本案採招標方式辦理，依廠商核銷金額核實撥付。
2.因新冠肺炎疫情影響訪視機構數間暫停。</t>
  </si>
  <si>
    <t>1.2位宣導人員人事費於公務預算項下支應。
2.相關支應文康車所需保養修護、保險、租金、燃料稅、牌照稅等費用，於公務預算項下支應。</t>
  </si>
  <si>
    <t>團體家屋工程尚在進行，預計於本（109）年6月完工。</t>
  </si>
  <si>
    <t>依委外單位實際核銷金額核實撥付。。</t>
  </si>
  <si>
    <t>本案採招標方式辦理，依廠商核銷金額核實撥付。</t>
  </si>
  <si>
    <t>依實際辦理業務需求支應。</t>
  </si>
  <si>
    <t>視疫情發展狀況評估辦理。</t>
  </si>
  <si>
    <t>依業務實際需求核實支應。</t>
  </si>
  <si>
    <t>依實際案件量執行。</t>
  </si>
  <si>
    <t>因應武漢疫情，109年度3月份起，桃園市政府長青學苑暫停辦理，視疫情發展彈性調整開課時間。</t>
  </si>
  <si>
    <t>年底辦理核銷。</t>
  </si>
  <si>
    <t>預計下半年開始辦理核銷。</t>
  </si>
  <si>
    <t>因應武漢疫情，109年度2月份起，本市據點視綜合評估及疫情發展暫停據點活動。</t>
  </si>
  <si>
    <t>3月份仍有申請案件未辦理核銷。</t>
  </si>
  <si>
    <t>以實際評鑑結果辦理，預計年底辦理核銷。</t>
  </si>
  <si>
    <t>本案係桃園中壢區新明市場公托中心及日照中心室內裝修暨機電設備工程規劃設計監造委託技術服務費，本案已於108年10月28日辦理驗收完竣，刻正辦理結算事宜，預計109年6月完成結案撥款。</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</si>
  <si>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</si>
  <si>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</si>
  <si>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</si>
  <si>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</si>
  <si>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</si>
  <si>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</si>
  <si>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</si>
  <si>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依實際進用人力支付。</t>
  </si>
  <si>
    <t>辦公器具尚無維修需求。</t>
  </si>
  <si>
    <t>依實際進用人力支付，經費超支為辦理調整容納。</t>
  </si>
  <si>
    <t>依召開公彩委員會議核實支付。</t>
  </si>
  <si>
    <t>兒托科</t>
  </si>
  <si>
    <t>辦理發展遲緩兒童早期療育個案管理(早期療育社區資源中心)相關業務計畫</t>
  </si>
  <si>
    <t>辦理發展遲緩兒童通報轉介中心相關業務計畫</t>
  </si>
  <si>
    <t>辦理收出養資源整合服務中心及出養媒合</t>
  </si>
  <si>
    <t>辦理駐法院家事服務中心方案</t>
  </si>
  <si>
    <t>辦理兒童保護個案居家安置照顧服務方案</t>
  </si>
  <si>
    <t>辦理桃園市特殊需求兒少安心家庭</t>
  </si>
  <si>
    <t>辦理特殊兒童及少年團體家庭實驗計畫</t>
  </si>
  <si>
    <t>辦理兒少保護親屬安置服務方案</t>
  </si>
  <si>
    <t>補助提升少年自立生活適應協助服務量能計畫之地方配合款</t>
  </si>
  <si>
    <t>辦理療育資源缺乏地區布建計畫-補助發展遲緩兒童社區療育據點之地方配合款</t>
  </si>
  <si>
    <t>補助脆弱家庭兒少社區支持服務方案相關服務費用及地方配合款</t>
  </si>
  <si>
    <t>補助未成年懷孕少女處遇及未成年父母支持服務方案</t>
  </si>
  <si>
    <t>補助離婚案件之未成年子女及其家長商談服務</t>
  </si>
  <si>
    <t>補助藥物濫用兒少預防輔導方案</t>
  </si>
  <si>
    <t>補助兒童及少年保護個案安置費用</t>
  </si>
  <si>
    <t>補助青少年因故未能安置於機構或返家所需費用</t>
  </si>
  <si>
    <t>辦理桃園市幸運草-弱勢兒童短期托育及照顧服務計畫</t>
  </si>
  <si>
    <t>補助非本國籍兒少相關福利服務</t>
  </si>
  <si>
    <t>補助兒少保護個案親屬安置費用</t>
  </si>
  <si>
    <t>辦理桃園市寒冬送暖圍爐活動</t>
  </si>
  <si>
    <t>其他兒童及少年福利業務(機構輔導及參訪活動、兒少培力計畫、少年福利服務費用、出席費、法律費用、活動宣導)</t>
  </si>
  <si>
    <t>本案採季核銷，預計4月份才辦理核銷。</t>
  </si>
  <si>
    <t>本案預計第4季辦理撥款。</t>
  </si>
  <si>
    <t>本案採年度核銷，預計11、12月份辦理。</t>
  </si>
  <si>
    <t>依實際執行辦理核銷作業。</t>
  </si>
  <si>
    <t>預計109年12月辦理。</t>
  </si>
  <si>
    <t xml:space="preserve">補助警察局推展高關懷輔導外展工作、教育訓練及少年職涯等相關業務費用 </t>
  </si>
  <si>
    <t>警察局</t>
  </si>
  <si>
    <t>為配合嚴重特殊傳染性肺炎中央流行疫情指揮中心政策，考量避免增加群聚交互感染機會，本局屬活動性質之計畫擬暫停或延後辦理，電台宣導依委外單位實際支出覈實核銷，餘常態性業務依實際情形逐案審查核銷。</t>
  </si>
  <si>
    <r>
      <t>（二）尚未執行之原因：</t>
    </r>
    <r>
      <rPr>
        <u val="single"/>
        <sz val="14"/>
        <rFont val="標楷體"/>
        <family val="4"/>
      </rPr>
      <t>一、福利服務：1.兒童及少年福利：(1)辦理推動社區公共托育家園、育兒指導服務計畫及居家托育等方案皆為按季核銷，於季末次月送本局核銷，故執行率未達25%。(2)早期療育社區資源中心、發展遲緩兒童通報轉介中心及兒童少年福利服務等各項方案皆採按季核銷，故第1季經費預計於4月起辦理請款。2.婦女福利：(1)台灣女孩日計畫為年度計畫，預計年底辦理核銷。(2)弱勢婦女培力支持、偏鄉弱勢女性權益發展等方案依實際申請數核銷。3.老人福利：(1)中低收入老人特別照顧督導訪、視獨居老人遺產管理等費用，依實際情形及申請案核實撥付。(2)金鑽婚紀念獎牌暨重陽季展覽活動、預防走失手鍊、績優老人福利機構獎勵等費用於年底辦理核銷。(3)其餘依實際撙節原則覈實辦理。4.身障福利：(1)復康巴士、社區日間作業設施、社區居住服務及家庭照顧者支持服務中心等服務採雙月或季核銷，故尚在辦理核銷中。(2)公益彩券形象宣導、國際身障者日活動分別預計109年下半年辦理。(3)各項補助業務依實際申請案件補助。5.其他福利：(1)補助各級人民團體辦理各項公益性活動，因疫情關係團體皆主動辦理延期或撤案，本局亦勸導團體待疫情趨緩後再行辦理。(2)藥酒癮高風險服務方案、監護宣告方案費用、弱勢民眾陪同就醫服務計畫等皆採按季核銷，故第1季經費刻正辦理中。(3)家暴及性侵害、性騷擾防治各項方案部分方案因核銷文件不齊備，未及核銷1-2月款項致執行率偏低；且部分項目擬於9月份執行，預計第4季核銷。二、社會救助: 1.低收入戶住家庭暨兒童生活補助、就學補助及以工代賑計畫等業務優先使用公務預算支用。2.遊民生活重建服務躍升方案、弱勢民眾實物給付等計畫，依委外單位實際核銷金額，核實辦理。3.餘依撙節原則核實辦理。三、醫療保健：社區（疑似）精神病患關懷服務計畫、自殺個案關懷訪視及心理諮詢服務計畫等部分計畫為委託辦理，付款方式為分期付款，目前計畫皆已開始執行，惟尚未進行核銷事宜，故執行數未達25%。</t>
    </r>
  </si>
  <si>
    <r>
      <t>（一）本年度1月起至本季截止，已發包或已簽約經費</t>
    </r>
    <r>
      <rPr>
        <u val="single"/>
        <sz val="14"/>
        <rFont val="標楷體"/>
        <family val="4"/>
      </rPr>
      <t xml:space="preserve"> 691,926,335 </t>
    </r>
    <r>
      <rPr>
        <sz val="14"/>
        <rFont val="標楷體"/>
        <family val="4"/>
      </rPr>
      <t>元，預計於次季執行經費</t>
    </r>
    <r>
      <rPr>
        <u val="single"/>
        <sz val="14"/>
        <rFont val="標楷體"/>
        <family val="4"/>
      </rPr>
      <t xml:space="preserve"> 184,291,960 </t>
    </r>
    <r>
      <rPr>
        <sz val="14"/>
        <rFont val="標楷體"/>
        <family val="4"/>
      </rPr>
      <t>元。</t>
    </r>
  </si>
  <si>
    <r>
      <t>（二）預計於次季核銷經費</t>
    </r>
    <r>
      <rPr>
        <u val="single"/>
        <sz val="14"/>
        <rFont val="標楷體"/>
        <family val="4"/>
      </rPr>
      <t xml:space="preserve"> 295,404,719 </t>
    </r>
    <r>
      <rPr>
        <sz val="14"/>
        <rFont val="標楷體"/>
        <family val="4"/>
      </rPr>
      <t>元，預估累計至次季止執行率</t>
    </r>
    <r>
      <rPr>
        <u val="single"/>
        <sz val="14"/>
        <rFont val="標楷體"/>
        <family val="4"/>
      </rPr>
      <t xml:space="preserve"> 30.67% </t>
    </r>
    <r>
      <rPr>
        <sz val="14"/>
        <rFont val="標楷體"/>
        <family val="4"/>
      </rPr>
      <t>。</t>
    </r>
  </si>
  <si>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1,273,730,856 </t>
    </r>
    <r>
      <rPr>
        <sz val="14"/>
        <rFont val="標楷體"/>
        <family val="4"/>
      </rPr>
      <t>元。</t>
    </r>
  </si>
  <si>
    <t>配合全年度媒體行銷宣傳規劃辦理。</t>
  </si>
  <si>
    <t>預計於5月執行後辦理核銷。</t>
  </si>
  <si>
    <t>配合各科社會福利業務宣導執行。</t>
  </si>
  <si>
    <t>為年度計畫，預計年底辦理核銷。</t>
  </si>
  <si>
    <r>
      <t>（三）基金管理：總預算歲出預算社會福利科目金額(d)</t>
    </r>
    <r>
      <rPr>
        <u val="single"/>
        <sz val="14"/>
        <rFont val="標楷體"/>
        <family val="4"/>
      </rPr>
      <t xml:space="preserve"> 20,868,502,000</t>
    </r>
    <r>
      <rPr>
        <sz val="14"/>
        <rFont val="標楷體"/>
        <family val="4"/>
      </rPr>
      <t xml:space="preserve">元，公益彩券基金基金用途金額(c)
      </t>
    </r>
    <r>
      <rPr>
        <u val="single"/>
        <sz val="14"/>
        <rFont val="標楷體"/>
        <family val="4"/>
      </rPr>
      <t xml:space="preserve"> 1,380,535,907 </t>
    </r>
    <r>
      <rPr>
        <sz val="14"/>
        <rFont val="標楷體"/>
        <family val="4"/>
      </rPr>
      <t>元，運用公益彩券盈餘占歲出預算社會福利財源比率(c)/[(d)+(c)]</t>
    </r>
    <r>
      <rPr>
        <u val="single"/>
        <sz val="14"/>
        <rFont val="標楷體"/>
        <family val="4"/>
      </rPr>
      <t xml:space="preserve"> 6.20% </t>
    </r>
    <r>
      <rPr>
        <sz val="14"/>
        <rFont val="標楷體"/>
        <family val="4"/>
      </rPr>
      <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</si>
</sst>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00_ "/>
    <numFmt numFmtId="183" formatCode="\(#\)"/>
    <numFmt numFmtId="184" formatCode="#,##0_ "/>
    <numFmt numFmtId="185" formatCode="0.00_);[Red]\(0.00\)"/>
  </numFmts>
  <fonts count="73">
    <font>
      <sz val="12"/>
      <name val="新細明體"/>
      <family val="1"/>
    </font>
    <font>
      <sz val="12"/>
      <name val="Times New Roman"/>
      <family val="1"/>
    </font>
    <font>
      <b/>
      <sz val="12"/>
      <name val="Times New Roman"/>
      <family val="1"/>
    </font>
    <font>
      <b/>
      <sz val="18"/>
      <color indexed="8"/>
      <name val="標楷體"/>
      <family val="4"/>
    </font>
    <font>
      <sz val="14"/>
      <color indexed="8"/>
      <name val="標楷體"/>
      <family val="4"/>
    </font>
    <font>
      <sz val="14"/>
      <color indexed="8"/>
      <name val="Times New Roman"/>
      <family val="1"/>
    </font>
    <font>
      <u val="single"/>
      <sz val="14"/>
      <color indexed="8"/>
      <name val="標楷體"/>
      <family val="4"/>
    </font>
    <font>
      <sz val="14"/>
      <name val="標楷體"/>
      <family val="4"/>
    </font>
    <font>
      <sz val="9"/>
      <name val="新細明體"/>
      <family val="1"/>
    </font>
    <font>
      <u val="single"/>
      <sz val="14"/>
      <name val="Times New Roman"/>
      <family val="1"/>
    </font>
    <font>
      <sz val="12"/>
      <name val="標楷體"/>
      <family val="4"/>
    </font>
    <font>
      <b/>
      <sz val="12"/>
      <name val="標楷體"/>
      <family val="4"/>
    </font>
    <font>
      <b/>
      <sz val="14"/>
      <color indexed="8"/>
      <name val="標楷體"/>
      <family val="4"/>
    </font>
    <font>
      <b/>
      <sz val="14"/>
      <color indexed="8"/>
      <name val="Times New Roman"/>
      <family val="1"/>
    </font>
    <font>
      <b/>
      <u val="single"/>
      <sz val="14"/>
      <color indexed="8"/>
      <name val="Times New Roman"/>
      <family val="1"/>
    </font>
    <font>
      <b/>
      <u val="single"/>
      <sz val="16"/>
      <color indexed="8"/>
      <name val="標楷體"/>
      <family val="4"/>
    </font>
    <font>
      <sz val="12"/>
      <color indexed="8"/>
      <name val="新細明體"/>
      <family val="1"/>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sz val="14"/>
      <name val="新細明體"/>
      <family val="1"/>
    </font>
    <font>
      <sz val="11"/>
      <color indexed="8"/>
      <name val="標楷體"/>
      <family val="4"/>
    </font>
    <font>
      <sz val="11"/>
      <name val="新細明體"/>
      <family val="1"/>
    </font>
    <font>
      <b/>
      <sz val="11"/>
      <color indexed="8"/>
      <name val="標楷體"/>
      <family val="4"/>
    </font>
    <font>
      <b/>
      <sz val="11"/>
      <color indexed="10"/>
      <name val="標楷體"/>
      <family val="4"/>
    </font>
    <font>
      <sz val="11"/>
      <color indexed="8"/>
      <name val="Times New Roman"/>
      <family val="1"/>
    </font>
    <font>
      <b/>
      <sz val="11"/>
      <name val="標楷體"/>
      <family val="4"/>
    </font>
    <font>
      <b/>
      <sz val="11"/>
      <name val="Times New Roman"/>
      <family val="1"/>
    </font>
    <font>
      <b/>
      <sz val="11"/>
      <color indexed="8"/>
      <name val="Times New Roman"/>
      <family val="1"/>
    </font>
    <font>
      <sz val="11"/>
      <color indexed="8"/>
      <name val="新細明體"/>
      <family val="1"/>
    </font>
    <font>
      <u val="single"/>
      <sz val="14"/>
      <color indexed="8"/>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rgb="FFFF0000"/>
      <name val="標楷體"/>
      <family val="4"/>
    </font>
    <font>
      <sz val="11"/>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20" borderId="0" applyNumberFormat="0" applyBorder="0" applyAlignment="0" applyProtection="0"/>
    <xf numFmtId="0" fontId="56" fillId="0" borderId="1" applyNumberFormat="0" applyFill="0" applyAlignment="0" applyProtection="0"/>
    <xf numFmtId="0" fontId="57" fillId="21" borderId="0" applyNumberFormat="0" applyBorder="0" applyAlignment="0" applyProtection="0"/>
    <xf numFmtId="9" fontId="0" fillId="0" borderId="0" applyFont="0" applyFill="0" applyBorder="0" applyAlignment="0" applyProtection="0"/>
    <xf numFmtId="0" fontId="5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0" fillId="23" borderId="4"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149">
    <xf numFmtId="0" fontId="0" fillId="0" borderId="0" xfId="0" applyAlignment="1">
      <alignment vertical="center"/>
    </xf>
    <xf numFmtId="0" fontId="20" fillId="0" borderId="0" xfId="0" applyFont="1" applyFill="1" applyBorder="1" applyAlignment="1">
      <alignment vertical="center"/>
    </xf>
    <xf numFmtId="0" fontId="23" fillId="0" borderId="0" xfId="0" applyFont="1" applyFill="1" applyBorder="1" applyAlignment="1">
      <alignment vertical="center"/>
    </xf>
    <xf numFmtId="183" fontId="23" fillId="0" borderId="10" xfId="0" applyNumberFormat="1" applyFont="1" applyFill="1" applyBorder="1" applyAlignment="1">
      <alignment horizontal="left" vertical="top" wrapText="1"/>
    </xf>
    <xf numFmtId="0" fontId="20" fillId="0" borderId="11" xfId="0" applyFont="1" applyFill="1" applyBorder="1" applyAlignment="1">
      <alignment vertical="top" wrapText="1"/>
    </xf>
    <xf numFmtId="184" fontId="21" fillId="0" borderId="12" xfId="0" applyNumberFormat="1" applyFont="1" applyFill="1" applyBorder="1" applyAlignment="1">
      <alignment horizontal="right" vertical="top"/>
    </xf>
    <xf numFmtId="184" fontId="21" fillId="0" borderId="13" xfId="0" applyNumberFormat="1" applyFont="1" applyFill="1" applyBorder="1" applyAlignment="1">
      <alignment horizontal="right" vertical="top"/>
    </xf>
    <xf numFmtId="0" fontId="20" fillId="0" borderId="0" xfId="0" applyFont="1" applyFill="1" applyBorder="1" applyAlignment="1">
      <alignment vertical="top"/>
    </xf>
    <xf numFmtId="0" fontId="24" fillId="0" borderId="0" xfId="0" applyFont="1" applyFill="1" applyBorder="1" applyAlignment="1">
      <alignment vertical="top"/>
    </xf>
    <xf numFmtId="0" fontId="24" fillId="0" borderId="0" xfId="0" applyFont="1" applyFill="1" applyAlignment="1">
      <alignment vertical="top"/>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Alignment="1">
      <alignment vertical="center"/>
    </xf>
    <xf numFmtId="0" fontId="10"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left" vertical="top"/>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2" fillId="0" borderId="0" xfId="0" applyFont="1" applyFill="1" applyBorder="1" applyAlignment="1">
      <alignment horizontal="left" vertical="top"/>
    </xf>
    <xf numFmtId="0" fontId="11" fillId="0" borderId="0" xfId="0" applyFont="1" applyFill="1" applyBorder="1" applyAlignment="1">
      <alignment vertical="center"/>
    </xf>
    <xf numFmtId="0" fontId="2" fillId="0" borderId="14" xfId="0" applyFont="1" applyFill="1" applyBorder="1" applyAlignment="1">
      <alignment vertical="center"/>
    </xf>
    <xf numFmtId="0" fontId="1" fillId="0" borderId="14" xfId="0" applyFont="1" applyFill="1" applyBorder="1" applyAlignment="1">
      <alignment vertical="center"/>
    </xf>
    <xf numFmtId="0" fontId="4" fillId="0" borderId="14" xfId="0" applyFont="1" applyFill="1" applyBorder="1" applyAlignment="1">
      <alignment vertical="center"/>
    </xf>
    <xf numFmtId="0" fontId="10" fillId="0" borderId="14" xfId="0" applyFont="1" applyFill="1" applyBorder="1" applyAlignment="1">
      <alignment horizontal="right" vertical="center"/>
    </xf>
    <xf numFmtId="0" fontId="10" fillId="0" borderId="0" xfId="0" applyFont="1" applyFill="1" applyBorder="1" applyAlignment="1">
      <alignment vertical="center"/>
    </xf>
    <xf numFmtId="0" fontId="23" fillId="0" borderId="15"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0" fillId="0" borderId="0" xfId="0" applyFill="1" applyBorder="1" applyAlignment="1">
      <alignment vertical="center"/>
    </xf>
    <xf numFmtId="184" fontId="23" fillId="0" borderId="15" xfId="0" applyNumberFormat="1" applyFont="1" applyFill="1" applyBorder="1" applyAlignment="1">
      <alignment horizontal="right" vertical="center" wrapText="1"/>
    </xf>
    <xf numFmtId="184" fontId="20" fillId="0" borderId="15" xfId="0" applyNumberFormat="1" applyFont="1" applyFill="1" applyBorder="1" applyAlignment="1">
      <alignment horizontal="right" vertical="center" wrapText="1"/>
    </xf>
    <xf numFmtId="184" fontId="20" fillId="0" borderId="16" xfId="0" applyNumberFormat="1" applyFont="1" applyFill="1" applyBorder="1" applyAlignment="1">
      <alignment horizontal="right" vertical="center" wrapText="1"/>
    </xf>
    <xf numFmtId="184" fontId="20" fillId="0" borderId="17" xfId="0" applyNumberFormat="1" applyFont="1" applyFill="1" applyBorder="1" applyAlignment="1">
      <alignment horizontal="right" vertical="center" wrapText="1"/>
    </xf>
    <xf numFmtId="10" fontId="20" fillId="0" borderId="15" xfId="0" applyNumberFormat="1" applyFont="1" applyFill="1" applyBorder="1" applyAlignment="1">
      <alignment horizontal="center" vertical="center" wrapText="1"/>
    </xf>
    <xf numFmtId="184" fontId="21" fillId="0" borderId="15" xfId="0" applyNumberFormat="1" applyFont="1" applyFill="1" applyBorder="1" applyAlignment="1">
      <alignment horizontal="right" vertical="center"/>
    </xf>
    <xf numFmtId="184" fontId="21" fillId="0" borderId="16" xfId="0" applyNumberFormat="1" applyFont="1" applyFill="1" applyBorder="1" applyAlignment="1">
      <alignment horizontal="right" vertical="center"/>
    </xf>
    <xf numFmtId="184" fontId="21" fillId="0" borderId="17" xfId="0" applyNumberFormat="1" applyFont="1" applyFill="1" applyBorder="1" applyAlignment="1">
      <alignment horizontal="right" vertical="center"/>
    </xf>
    <xf numFmtId="184" fontId="21" fillId="0" borderId="12" xfId="0" applyNumberFormat="1" applyFont="1" applyFill="1" applyBorder="1" applyAlignment="1">
      <alignment vertical="top"/>
    </xf>
    <xf numFmtId="184" fontId="29" fillId="0" borderId="18" xfId="0" applyNumberFormat="1" applyFont="1" applyFill="1" applyBorder="1" applyAlignment="1">
      <alignment vertical="center"/>
    </xf>
    <xf numFmtId="184" fontId="21" fillId="0" borderId="15" xfId="0" applyNumberFormat="1" applyFont="1" applyFill="1" applyBorder="1" applyAlignment="1">
      <alignment horizontal="right" vertical="top"/>
    </xf>
    <xf numFmtId="184" fontId="21" fillId="0" borderId="16" xfId="0" applyNumberFormat="1" applyFont="1" applyFill="1" applyBorder="1" applyAlignment="1">
      <alignment horizontal="right" vertical="top"/>
    </xf>
    <xf numFmtId="184" fontId="21" fillId="0" borderId="17" xfId="0" applyNumberFormat="1" applyFont="1" applyFill="1" applyBorder="1" applyAlignment="1">
      <alignment horizontal="right" vertical="top"/>
    </xf>
    <xf numFmtId="184" fontId="29" fillId="0" borderId="19" xfId="0"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Alignment="1">
      <alignment vertical="center"/>
    </xf>
    <xf numFmtId="184" fontId="21" fillId="0" borderId="20" xfId="0" applyNumberFormat="1" applyFont="1" applyFill="1" applyBorder="1" applyAlignment="1">
      <alignment horizontal="right" vertical="top"/>
    </xf>
    <xf numFmtId="184" fontId="29" fillId="0" borderId="18"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Alignment="1">
      <alignment horizontal="right" vertical="center"/>
    </xf>
    <xf numFmtId="184" fontId="27" fillId="0" borderId="0" xfId="0" applyNumberFormat="1" applyFont="1" applyFill="1" applyAlignment="1">
      <alignment horizontal="right" vertical="top"/>
    </xf>
    <xf numFmtId="184" fontId="27" fillId="0" borderId="12" xfId="0" applyNumberFormat="1" applyFont="1" applyFill="1" applyBorder="1" applyAlignment="1">
      <alignment horizontal="right" vertical="top"/>
    </xf>
    <xf numFmtId="184" fontId="21" fillId="0" borderId="0" xfId="0" applyNumberFormat="1" applyFont="1" applyFill="1" applyAlignment="1">
      <alignment horizontal="right" vertical="top"/>
    </xf>
    <xf numFmtId="0" fontId="23" fillId="0" borderId="0" xfId="0" applyFont="1" applyFill="1" applyBorder="1" applyAlignment="1">
      <alignment vertical="center" wrapText="1"/>
    </xf>
    <xf numFmtId="184" fontId="30" fillId="0" borderId="14" xfId="0" applyNumberFormat="1" applyFont="1" applyFill="1" applyBorder="1" applyAlignment="1">
      <alignment horizontal="right" vertical="top"/>
    </xf>
    <xf numFmtId="184" fontId="30" fillId="0" borderId="18" xfId="0" applyNumberFormat="1" applyFont="1" applyFill="1" applyBorder="1" applyAlignment="1">
      <alignment horizontal="right" vertical="top"/>
    </xf>
    <xf numFmtId="184" fontId="30" fillId="0" borderId="18" xfId="33" applyNumberFormat="1" applyFont="1" applyFill="1" applyBorder="1" applyAlignment="1">
      <alignment horizontal="right" vertical="top"/>
    </xf>
    <xf numFmtId="184" fontId="30" fillId="0" borderId="21" xfId="0" applyNumberFormat="1" applyFont="1" applyFill="1" applyBorder="1" applyAlignment="1">
      <alignment horizontal="right" vertical="top"/>
    </xf>
    <xf numFmtId="0" fontId="31" fillId="0" borderId="0" xfId="0" applyFont="1" applyFill="1" applyBorder="1" applyAlignment="1">
      <alignment vertical="center"/>
    </xf>
    <xf numFmtId="0" fontId="31" fillId="0" borderId="0" xfId="0" applyFont="1" applyFill="1" applyAlignment="1">
      <alignment vertical="center"/>
    </xf>
    <xf numFmtId="3" fontId="30" fillId="0" borderId="22" xfId="0" applyNumberFormat="1" applyFont="1" applyFill="1" applyBorder="1" applyAlignment="1">
      <alignment horizontal="right" vertical="center"/>
    </xf>
    <xf numFmtId="0" fontId="0" fillId="0" borderId="0" xfId="0" applyFont="1" applyFill="1" applyBorder="1" applyAlignment="1">
      <alignment vertical="center"/>
    </xf>
    <xf numFmtId="0" fontId="7" fillId="0" borderId="0" xfId="0" applyFont="1" applyFill="1" applyAlignment="1">
      <alignment horizontal="left" vertical="top"/>
    </xf>
    <xf numFmtId="0" fontId="1"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left" vertical="top"/>
    </xf>
    <xf numFmtId="0" fontId="18" fillId="0" borderId="0" xfId="0" applyFont="1" applyFill="1" applyAlignment="1">
      <alignment vertical="center"/>
    </xf>
    <xf numFmtId="184" fontId="20" fillId="0" borderId="18" xfId="0" applyNumberFormat="1" applyFont="1" applyFill="1" applyBorder="1" applyAlignment="1">
      <alignment horizontal="right" vertical="center" wrapText="1"/>
    </xf>
    <xf numFmtId="10" fontId="20" fillId="0" borderId="18" xfId="0" applyNumberFormat="1" applyFont="1" applyFill="1" applyBorder="1" applyAlignment="1">
      <alignment horizontal="center" vertical="center" wrapText="1"/>
    </xf>
    <xf numFmtId="184" fontId="30" fillId="0" borderId="18" xfId="0" applyNumberFormat="1" applyFont="1" applyFill="1" applyBorder="1" applyAlignment="1">
      <alignment vertical="center"/>
    </xf>
    <xf numFmtId="0" fontId="25"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3" fontId="30" fillId="0" borderId="0" xfId="0" applyNumberFormat="1" applyFont="1" applyFill="1" applyBorder="1" applyAlignment="1">
      <alignment horizontal="right" vertical="center"/>
    </xf>
    <xf numFmtId="181" fontId="30" fillId="0" borderId="0" xfId="0" applyNumberFormat="1" applyFont="1" applyFill="1" applyBorder="1" applyAlignment="1">
      <alignment horizontal="right" vertical="center"/>
    </xf>
    <xf numFmtId="3" fontId="29" fillId="0" borderId="0" xfId="0" applyNumberFormat="1" applyFont="1" applyFill="1" applyBorder="1" applyAlignment="1">
      <alignment horizontal="center" vertical="center"/>
    </xf>
    <xf numFmtId="10" fontId="20" fillId="0" borderId="0" xfId="0" applyNumberFormat="1" applyFont="1" applyFill="1" applyBorder="1" applyAlignment="1">
      <alignment horizontal="center" vertical="center" wrapText="1"/>
    </xf>
    <xf numFmtId="0" fontId="21" fillId="0" borderId="0" xfId="0" applyFont="1" applyFill="1" applyBorder="1" applyAlignment="1">
      <alignment vertical="center"/>
    </xf>
    <xf numFmtId="184" fontId="30" fillId="0" borderId="18" xfId="0" applyNumberFormat="1" applyFont="1" applyFill="1" applyBorder="1" applyAlignment="1">
      <alignment horizontal="right" vertical="center"/>
    </xf>
    <xf numFmtId="184" fontId="20" fillId="0" borderId="23" xfId="0" applyNumberFormat="1" applyFont="1" applyFill="1" applyBorder="1" applyAlignment="1">
      <alignment horizontal="right" vertical="center" wrapText="1"/>
    </xf>
    <xf numFmtId="10" fontId="20" fillId="0" borderId="23" xfId="0" applyNumberFormat="1" applyFont="1" applyFill="1" applyBorder="1" applyAlignment="1">
      <alignment horizontal="center" vertical="center" wrapText="1"/>
    </xf>
    <xf numFmtId="184" fontId="21" fillId="0" borderId="23" xfId="0" applyNumberFormat="1" applyFont="1" applyFill="1" applyBorder="1" applyAlignment="1">
      <alignment vertical="top"/>
    </xf>
    <xf numFmtId="0" fontId="20" fillId="0" borderId="15" xfId="0" applyFont="1" applyFill="1" applyBorder="1" applyAlignment="1">
      <alignment vertical="center" wrapText="1"/>
    </xf>
    <xf numFmtId="0" fontId="20" fillId="0" borderId="12" xfId="0" applyFont="1" applyFill="1" applyBorder="1" applyAlignment="1">
      <alignment vertical="top" wrapText="1"/>
    </xf>
    <xf numFmtId="0" fontId="21" fillId="0" borderId="18" xfId="0" applyFont="1" applyFill="1" applyBorder="1" applyAlignment="1">
      <alignment horizontal="left" vertical="top"/>
    </xf>
    <xf numFmtId="0" fontId="29" fillId="0" borderId="18" xfId="0" applyFont="1" applyFill="1" applyBorder="1" applyAlignment="1">
      <alignment horizontal="left" vertical="center"/>
    </xf>
    <xf numFmtId="0" fontId="29" fillId="0" borderId="18" xfId="0" applyFont="1" applyFill="1" applyBorder="1" applyAlignment="1">
      <alignment horizontal="left" vertical="top"/>
    </xf>
    <xf numFmtId="0" fontId="20" fillId="0" borderId="12" xfId="0" applyFont="1" applyFill="1" applyBorder="1" applyAlignment="1">
      <alignment horizontal="left" vertical="top" wrapText="1"/>
    </xf>
    <xf numFmtId="0" fontId="21" fillId="0" borderId="18" xfId="0" applyFont="1" applyFill="1" applyBorder="1" applyAlignment="1">
      <alignment horizontal="right" vertical="center"/>
    </xf>
    <xf numFmtId="0" fontId="21" fillId="0" borderId="22" xfId="0" applyFont="1" applyFill="1" applyBorder="1" applyAlignment="1">
      <alignment vertical="center"/>
    </xf>
    <xf numFmtId="10" fontId="21" fillId="0" borderId="12" xfId="0" applyNumberFormat="1" applyFont="1" applyFill="1" applyBorder="1" applyAlignment="1">
      <alignment vertical="top"/>
    </xf>
    <xf numFmtId="10" fontId="21" fillId="0" borderId="12" xfId="0" applyNumberFormat="1" applyFont="1" applyFill="1" applyBorder="1" applyAlignment="1">
      <alignment horizontal="center" vertical="center"/>
    </xf>
    <xf numFmtId="10" fontId="29" fillId="0" borderId="18" xfId="0" applyNumberFormat="1" applyFont="1" applyFill="1" applyBorder="1" applyAlignment="1">
      <alignment horizontal="right" vertical="center"/>
    </xf>
    <xf numFmtId="10" fontId="21" fillId="0" borderId="23" xfId="0" applyNumberFormat="1" applyFont="1" applyFill="1" applyBorder="1" applyAlignment="1">
      <alignment vertical="top"/>
    </xf>
    <xf numFmtId="10" fontId="29" fillId="0" borderId="12" xfId="0" applyNumberFormat="1" applyFont="1" applyFill="1" applyBorder="1" applyAlignment="1">
      <alignment vertical="center"/>
    </xf>
    <xf numFmtId="10" fontId="29" fillId="0" borderId="18" xfId="0" applyNumberFormat="1" applyFont="1" applyFill="1" applyBorder="1" applyAlignment="1">
      <alignment vertical="center"/>
    </xf>
    <xf numFmtId="10" fontId="29" fillId="0" borderId="15" xfId="0" applyNumberFormat="1" applyFont="1" applyFill="1" applyBorder="1" applyAlignment="1">
      <alignment vertical="center"/>
    </xf>
    <xf numFmtId="183" fontId="23" fillId="0" borderId="19" xfId="0" applyNumberFormat="1" applyFont="1" applyFill="1" applyBorder="1" applyAlignment="1">
      <alignment horizontal="left" vertical="top" wrapText="1"/>
    </xf>
    <xf numFmtId="0" fontId="20" fillId="0" borderId="24" xfId="0" applyFont="1" applyFill="1" applyBorder="1" applyAlignment="1">
      <alignment vertical="top" wrapText="1"/>
    </xf>
    <xf numFmtId="184" fontId="21" fillId="0" borderId="18" xfId="0" applyNumberFormat="1" applyFont="1" applyFill="1" applyBorder="1" applyAlignment="1">
      <alignment vertical="top"/>
    </xf>
    <xf numFmtId="10" fontId="21" fillId="0" borderId="18" xfId="0" applyNumberFormat="1" applyFont="1" applyFill="1" applyBorder="1" applyAlignment="1">
      <alignment vertical="top"/>
    </xf>
    <xf numFmtId="0" fontId="20" fillId="0" borderId="18" xfId="0" applyFont="1" applyFill="1" applyBorder="1" applyAlignment="1">
      <alignment vertical="top" wrapText="1"/>
    </xf>
    <xf numFmtId="183" fontId="23" fillId="0" borderId="25" xfId="0" applyNumberFormat="1" applyFont="1" applyFill="1" applyBorder="1" applyAlignment="1">
      <alignment horizontal="left" vertical="top" wrapText="1"/>
    </xf>
    <xf numFmtId="0" fontId="20" fillId="0" borderId="26" xfId="0" applyFont="1" applyFill="1" applyBorder="1" applyAlignment="1">
      <alignment vertical="top" wrapText="1"/>
    </xf>
    <xf numFmtId="0" fontId="20" fillId="0" borderId="23" xfId="0" applyFont="1" applyFill="1" applyBorder="1" applyAlignment="1">
      <alignment vertical="top" wrapText="1"/>
    </xf>
    <xf numFmtId="183" fontId="23" fillId="0" borderId="20" xfId="0" applyNumberFormat="1" applyFont="1" applyFill="1" applyBorder="1" applyAlignment="1">
      <alignment horizontal="left" vertical="top" wrapText="1"/>
    </xf>
    <xf numFmtId="0" fontId="20" fillId="0" borderId="27" xfId="0" applyFont="1" applyFill="1" applyBorder="1" applyAlignment="1">
      <alignment vertical="top" wrapText="1"/>
    </xf>
    <xf numFmtId="184" fontId="21" fillId="0" borderId="15" xfId="0" applyNumberFormat="1" applyFont="1" applyFill="1" applyBorder="1" applyAlignment="1">
      <alignment vertical="top"/>
    </xf>
    <xf numFmtId="10" fontId="21" fillId="0" borderId="15" xfId="0" applyNumberFormat="1" applyFont="1" applyFill="1" applyBorder="1" applyAlignment="1">
      <alignment vertical="top"/>
    </xf>
    <xf numFmtId="0" fontId="20" fillId="0" borderId="15" xfId="0" applyFont="1" applyFill="1" applyBorder="1" applyAlignment="1">
      <alignment vertical="top" wrapText="1"/>
    </xf>
    <xf numFmtId="0" fontId="7" fillId="0" borderId="0" xfId="0" applyFont="1" applyFill="1" applyAlignment="1">
      <alignment vertical="center"/>
    </xf>
    <xf numFmtId="0" fontId="0" fillId="0" borderId="0" xfId="0" applyFont="1" applyFill="1" applyAlignment="1">
      <alignment vertical="center"/>
    </xf>
    <xf numFmtId="0" fontId="71" fillId="0" borderId="20" xfId="0" applyFont="1" applyFill="1" applyBorder="1" applyAlignment="1">
      <alignment vertical="center" wrapText="1"/>
    </xf>
    <xf numFmtId="0" fontId="25" fillId="0" borderId="27" xfId="0" applyFont="1" applyFill="1" applyBorder="1" applyAlignment="1">
      <alignment vertical="center" wrapText="1"/>
    </xf>
    <xf numFmtId="0" fontId="72" fillId="0" borderId="27" xfId="0" applyFont="1" applyFill="1" applyBorder="1" applyAlignment="1">
      <alignment vertical="center" wrapText="1"/>
    </xf>
    <xf numFmtId="0" fontId="28" fillId="0" borderId="19"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27" xfId="0" applyFont="1" applyFill="1" applyBorder="1" applyAlignment="1">
      <alignment vertical="center" wrapText="1"/>
    </xf>
    <xf numFmtId="0" fontId="25" fillId="0" borderId="20" xfId="0" applyFont="1" applyFill="1" applyBorder="1" applyAlignment="1">
      <alignment vertical="center" wrapText="1"/>
    </xf>
    <xf numFmtId="0" fontId="20" fillId="0" borderId="27" xfId="0" applyFont="1" applyFill="1" applyBorder="1" applyAlignment="1">
      <alignment vertical="center" wrapText="1"/>
    </xf>
    <xf numFmtId="0" fontId="25" fillId="0" borderId="19"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4" fillId="0" borderId="0" xfId="0" applyFont="1" applyFill="1" applyAlignment="1">
      <alignment vertical="center" wrapText="1"/>
    </xf>
    <xf numFmtId="0" fontId="0" fillId="0" borderId="0" xfId="0" applyFill="1" applyAlignment="1">
      <alignment vertical="center"/>
    </xf>
    <xf numFmtId="0" fontId="7" fillId="0" borderId="0" xfId="0" applyFont="1" applyFill="1" applyAlignment="1">
      <alignment vertical="center" wrapText="1"/>
    </xf>
    <xf numFmtId="0" fontId="7"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center" wrapText="1"/>
    </xf>
    <xf numFmtId="0" fontId="15" fillId="0" borderId="0" xfId="0" applyFont="1" applyFill="1" applyAlignment="1">
      <alignment horizontal="center" vertical="center"/>
    </xf>
    <xf numFmtId="0" fontId="10" fillId="0" borderId="0" xfId="0" applyFont="1" applyFill="1" applyAlignment="1">
      <alignment horizontal="center" vertical="center"/>
    </xf>
    <xf numFmtId="0" fontId="72" fillId="0" borderId="15" xfId="0" applyFont="1" applyFill="1" applyBorder="1" applyAlignment="1">
      <alignment horizontal="center" vertical="center" wrapText="1"/>
    </xf>
    <xf numFmtId="0" fontId="20" fillId="0" borderId="15" xfId="0" applyFont="1" applyFill="1" applyBorder="1" applyAlignment="1">
      <alignment horizontal="center" vertical="center"/>
    </xf>
    <xf numFmtId="0" fontId="16" fillId="0" borderId="0" xfId="0" applyFont="1" applyFill="1" applyAlignment="1">
      <alignment vertical="center" wrapText="1"/>
    </xf>
    <xf numFmtId="0" fontId="22" fillId="0" borderId="0" xfId="0" applyFont="1" applyFill="1" applyAlignment="1">
      <alignment vertical="top" wrapText="1"/>
    </xf>
    <xf numFmtId="0" fontId="25" fillId="0" borderId="28"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center" vertical="center"/>
    </xf>
    <xf numFmtId="0" fontId="0" fillId="0" borderId="0" xfId="0" applyFill="1" applyAlignment="1">
      <alignment horizontal="center" vertical="center"/>
    </xf>
    <xf numFmtId="0" fontId="12" fillId="0" borderId="0" xfId="0" applyFont="1" applyFill="1" applyAlignment="1">
      <alignment horizontal="center" vertical="center"/>
    </xf>
    <xf numFmtId="0" fontId="0" fillId="0" borderId="0" xfId="0" applyFill="1" applyAlignment="1">
      <alignment vertical="center" wrapText="1"/>
    </xf>
    <xf numFmtId="0" fontId="20" fillId="0" borderId="24" xfId="0" applyFont="1" applyFill="1" applyBorder="1" applyAlignment="1">
      <alignment horizontal="center" vertical="center" wrapText="1"/>
    </xf>
    <xf numFmtId="0" fontId="0" fillId="0" borderId="0" xfId="0" applyFont="1" applyFill="1" applyAlignment="1">
      <alignment horizontal="left" vertical="center" wrapText="1"/>
    </xf>
    <xf numFmtId="0" fontId="10" fillId="0" borderId="0" xfId="0" applyFont="1" applyFill="1" applyAlignment="1">
      <alignment horizontal="left" vertical="center"/>
    </xf>
    <xf numFmtId="0" fontId="1" fillId="0" borderId="0" xfId="0" applyFont="1" applyFill="1" applyAlignment="1">
      <alignment horizontal="left" vertical="center"/>
    </xf>
    <xf numFmtId="0" fontId="7" fillId="0" borderId="0" xfId="0" applyFont="1" applyFill="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251"/>
  <sheetViews>
    <sheetView tabSelected="1" zoomScaleSheetLayoutView="87" zoomScalePageLayoutView="0" workbookViewId="0" topLeftCell="A208">
      <selection activeCell="A14" sqref="A14:J14"/>
    </sheetView>
  </sheetViews>
  <sheetFormatPr defaultColWidth="9.00390625" defaultRowHeight="16.5"/>
  <cols>
    <col min="1" max="1" width="5.50390625" style="65" customWidth="1"/>
    <col min="2" max="2" width="17.75390625" style="14" customWidth="1"/>
    <col min="3" max="3" width="12.875" style="15" customWidth="1"/>
    <col min="4" max="5" width="12.25390625" style="15" customWidth="1"/>
    <col min="6" max="6" width="13.125" style="15" customWidth="1"/>
    <col min="7" max="7" width="12.625" style="15" customWidth="1"/>
    <col min="8" max="8" width="13.25390625" style="15" customWidth="1"/>
    <col min="9" max="9" width="8.875" style="15" customWidth="1"/>
    <col min="10" max="10" width="25.75390625" style="19" customWidth="1"/>
    <col min="11" max="11" width="8.75390625" style="14" customWidth="1"/>
    <col min="12" max="16384" width="8.875" style="15" customWidth="1"/>
  </cols>
  <sheetData>
    <row r="2" spans="1:10" ht="21.75">
      <c r="A2" s="130" t="s">
        <v>46</v>
      </c>
      <c r="B2" s="131"/>
      <c r="C2" s="131"/>
      <c r="D2" s="131"/>
      <c r="E2" s="131"/>
      <c r="F2" s="131"/>
      <c r="G2" s="131"/>
      <c r="H2" s="131"/>
      <c r="I2" s="131"/>
      <c r="J2" s="131"/>
    </row>
    <row r="3" spans="1:10" ht="24">
      <c r="A3" s="140" t="s">
        <v>20</v>
      </c>
      <c r="B3" s="141"/>
      <c r="C3" s="141"/>
      <c r="D3" s="141"/>
      <c r="E3" s="141"/>
      <c r="F3" s="141"/>
      <c r="G3" s="141"/>
      <c r="H3" s="141"/>
      <c r="I3" s="141"/>
      <c r="J3" s="141"/>
    </row>
    <row r="4" spans="1:10" ht="19.5">
      <c r="A4" s="142" t="s">
        <v>54</v>
      </c>
      <c r="B4" s="141"/>
      <c r="C4" s="141"/>
      <c r="D4" s="141"/>
      <c r="E4" s="141"/>
      <c r="F4" s="141"/>
      <c r="G4" s="141"/>
      <c r="H4" s="141"/>
      <c r="I4" s="141"/>
      <c r="J4" s="141"/>
    </row>
    <row r="5" spans="1:10" ht="30" customHeight="1">
      <c r="A5" s="124" t="s">
        <v>47</v>
      </c>
      <c r="B5" s="143"/>
      <c r="C5" s="143"/>
      <c r="D5" s="143"/>
      <c r="E5" s="143"/>
      <c r="F5" s="143"/>
      <c r="G5" s="143"/>
      <c r="H5" s="143"/>
      <c r="I5" s="143"/>
      <c r="J5" s="143"/>
    </row>
    <row r="6" spans="1:10" ht="19.5">
      <c r="A6" s="16" t="s">
        <v>59</v>
      </c>
      <c r="C6" s="17"/>
      <c r="D6" s="17"/>
      <c r="E6" s="17"/>
      <c r="F6" s="17"/>
      <c r="G6" s="17"/>
      <c r="H6" s="17"/>
      <c r="I6" s="17"/>
      <c r="J6" s="17"/>
    </row>
    <row r="7" spans="1:10" ht="19.5">
      <c r="A7" s="16" t="s">
        <v>0</v>
      </c>
      <c r="C7" s="17"/>
      <c r="D7" s="17"/>
      <c r="E7" s="17"/>
      <c r="F7" s="17"/>
      <c r="G7" s="17"/>
      <c r="H7" s="17"/>
      <c r="I7" s="17"/>
      <c r="J7" s="17"/>
    </row>
    <row r="8" spans="1:10" ht="63.75" customHeight="1">
      <c r="A8" s="124" t="s">
        <v>56</v>
      </c>
      <c r="B8" s="125"/>
      <c r="C8" s="125"/>
      <c r="D8" s="125"/>
      <c r="E8" s="125"/>
      <c r="F8" s="125"/>
      <c r="G8" s="125"/>
      <c r="H8" s="125"/>
      <c r="I8" s="125"/>
      <c r="J8" s="125"/>
    </row>
    <row r="9" spans="1:10" ht="22.5" customHeight="1">
      <c r="A9" s="124" t="s">
        <v>55</v>
      </c>
      <c r="B9" s="125"/>
      <c r="C9" s="125"/>
      <c r="D9" s="125"/>
      <c r="E9" s="125"/>
      <c r="F9" s="125"/>
      <c r="G9" s="125"/>
      <c r="H9" s="125"/>
      <c r="I9" s="125"/>
      <c r="J9" s="125"/>
    </row>
    <row r="10" spans="1:10" ht="21" customHeight="1">
      <c r="A10" s="124" t="s">
        <v>60</v>
      </c>
      <c r="B10" s="134"/>
      <c r="C10" s="134"/>
      <c r="D10" s="134"/>
      <c r="E10" s="134"/>
      <c r="F10" s="134"/>
      <c r="G10" s="134"/>
      <c r="H10" s="134"/>
      <c r="I10" s="134"/>
      <c r="J10" s="134"/>
    </row>
    <row r="11" spans="1:10" ht="24" customHeight="1">
      <c r="A11" s="16" t="s">
        <v>1</v>
      </c>
      <c r="C11" s="17"/>
      <c r="D11" s="17"/>
      <c r="E11" s="17"/>
      <c r="F11" s="17"/>
      <c r="G11" s="17"/>
      <c r="H11" s="17"/>
      <c r="I11" s="17"/>
      <c r="J11" s="17"/>
    </row>
    <row r="12" spans="1:11" s="19" customFormat="1" ht="21" customHeight="1">
      <c r="A12" s="126" t="s">
        <v>57</v>
      </c>
      <c r="B12" s="110"/>
      <c r="C12" s="110"/>
      <c r="D12" s="110"/>
      <c r="E12" s="110"/>
      <c r="F12" s="110"/>
      <c r="G12" s="110"/>
      <c r="H12" s="110"/>
      <c r="I12" s="110"/>
      <c r="J12" s="110"/>
      <c r="K12" s="14"/>
    </row>
    <row r="13" spans="1:11" s="19" customFormat="1" ht="29.25" customHeight="1">
      <c r="A13" s="126" t="s">
        <v>58</v>
      </c>
      <c r="B13" s="129"/>
      <c r="C13" s="129"/>
      <c r="D13" s="129"/>
      <c r="E13" s="129"/>
      <c r="F13" s="129"/>
      <c r="G13" s="129"/>
      <c r="H13" s="129"/>
      <c r="I13" s="129"/>
      <c r="J13" s="129"/>
      <c r="K13" s="14" t="s">
        <v>15</v>
      </c>
    </row>
    <row r="14" spans="1:11" s="19" customFormat="1" ht="48.75" customHeight="1">
      <c r="A14" s="127" t="s">
        <v>346</v>
      </c>
      <c r="B14" s="128"/>
      <c r="C14" s="128"/>
      <c r="D14" s="128"/>
      <c r="E14" s="128"/>
      <c r="F14" s="128"/>
      <c r="G14" s="128"/>
      <c r="H14" s="128"/>
      <c r="I14" s="128"/>
      <c r="J14" s="128"/>
      <c r="K14" s="14"/>
    </row>
    <row r="15" spans="1:11" s="19" customFormat="1" ht="45" customHeight="1">
      <c r="A15" s="126" t="s">
        <v>61</v>
      </c>
      <c r="B15" s="129"/>
      <c r="C15" s="129"/>
      <c r="D15" s="129"/>
      <c r="E15" s="129"/>
      <c r="F15" s="129"/>
      <c r="G15" s="129"/>
      <c r="H15" s="129"/>
      <c r="I15" s="129"/>
      <c r="J15" s="129"/>
      <c r="K15" s="14"/>
    </row>
    <row r="16" spans="1:11" s="19" customFormat="1" ht="45" customHeight="1">
      <c r="A16" s="127" t="s">
        <v>62</v>
      </c>
      <c r="B16" s="135"/>
      <c r="C16" s="135"/>
      <c r="D16" s="135"/>
      <c r="E16" s="135"/>
      <c r="F16" s="135"/>
      <c r="G16" s="135"/>
      <c r="H16" s="135"/>
      <c r="I16" s="135"/>
      <c r="J16" s="135"/>
      <c r="K16" s="14"/>
    </row>
    <row r="17" spans="1:11" ht="19.5">
      <c r="A17" s="20" t="s">
        <v>2</v>
      </c>
      <c r="B17" s="21"/>
      <c r="C17" s="22"/>
      <c r="D17" s="23"/>
      <c r="E17" s="23"/>
      <c r="F17" s="23"/>
      <c r="G17" s="23"/>
      <c r="H17" s="23"/>
      <c r="I17" s="24"/>
      <c r="J17" s="25" t="s">
        <v>23</v>
      </c>
      <c r="K17" s="26"/>
    </row>
    <row r="18" spans="1:12" ht="50.25" customHeight="1">
      <c r="A18" s="132" t="s">
        <v>27</v>
      </c>
      <c r="B18" s="133"/>
      <c r="C18" s="27" t="s">
        <v>8</v>
      </c>
      <c r="D18" s="28" t="s">
        <v>48</v>
      </c>
      <c r="E18" s="28" t="s">
        <v>49</v>
      </c>
      <c r="F18" s="28" t="s">
        <v>50</v>
      </c>
      <c r="G18" s="28" t="s">
        <v>51</v>
      </c>
      <c r="H18" s="28" t="s">
        <v>52</v>
      </c>
      <c r="I18" s="28" t="s">
        <v>22</v>
      </c>
      <c r="J18" s="28" t="s">
        <v>9</v>
      </c>
      <c r="K18" s="26"/>
      <c r="L18" s="29"/>
    </row>
    <row r="19" spans="1:12" s="13" customFormat="1" ht="29.25" customHeight="1">
      <c r="A19" s="111" t="s">
        <v>28</v>
      </c>
      <c r="B19" s="113"/>
      <c r="C19" s="30"/>
      <c r="D19" s="31"/>
      <c r="E19" s="32"/>
      <c r="F19" s="33"/>
      <c r="G19" s="33"/>
      <c r="H19" s="31"/>
      <c r="I19" s="34"/>
      <c r="J19" s="28"/>
      <c r="K19" s="1"/>
      <c r="L19" s="12"/>
    </row>
    <row r="20" spans="1:12" s="13" customFormat="1" ht="29.25" customHeight="1">
      <c r="A20" s="118" t="s">
        <v>43</v>
      </c>
      <c r="B20" s="119"/>
      <c r="C20" s="35"/>
      <c r="D20" s="35"/>
      <c r="E20" s="36"/>
      <c r="F20" s="37"/>
      <c r="G20" s="37"/>
      <c r="H20" s="31"/>
      <c r="I20" s="34"/>
      <c r="J20" s="81"/>
      <c r="K20" s="1"/>
      <c r="L20" s="12"/>
    </row>
    <row r="21" spans="1:12" s="9" customFormat="1" ht="66" customHeight="1">
      <c r="A21" s="3">
        <v>1</v>
      </c>
      <c r="B21" s="4" t="s">
        <v>63</v>
      </c>
      <c r="C21" s="38">
        <v>2533000</v>
      </c>
      <c r="D21" s="80">
        <v>0</v>
      </c>
      <c r="E21" s="80"/>
      <c r="F21" s="80"/>
      <c r="G21" s="80"/>
      <c r="H21" s="80">
        <f>SUM(D21:G21)</f>
        <v>0</v>
      </c>
      <c r="I21" s="89">
        <f>H21/C21</f>
        <v>0</v>
      </c>
      <c r="J21" s="82" t="s">
        <v>84</v>
      </c>
      <c r="K21" s="7" t="s">
        <v>72</v>
      </c>
      <c r="L21" s="8"/>
    </row>
    <row r="22" spans="1:12" s="9" customFormat="1" ht="36" customHeight="1">
      <c r="A22" s="3">
        <v>2</v>
      </c>
      <c r="B22" s="4" t="s">
        <v>64</v>
      </c>
      <c r="C22" s="38">
        <v>927000</v>
      </c>
      <c r="D22" s="38">
        <v>0</v>
      </c>
      <c r="E22" s="38"/>
      <c r="F22" s="38"/>
      <c r="G22" s="38"/>
      <c r="H22" s="38">
        <f aca="true" t="shared" si="0" ref="H22:H51">SUM(D22:G22)</f>
        <v>0</v>
      </c>
      <c r="I22" s="89">
        <f aca="true" t="shared" si="1" ref="I22:I51">H22/C22</f>
        <v>0</v>
      </c>
      <c r="J22" s="82" t="s">
        <v>69</v>
      </c>
      <c r="K22" s="7"/>
      <c r="L22" s="8"/>
    </row>
    <row r="23" spans="1:12" s="9" customFormat="1" ht="69" customHeight="1">
      <c r="A23" s="3">
        <v>3</v>
      </c>
      <c r="B23" s="4" t="s">
        <v>73</v>
      </c>
      <c r="C23" s="38">
        <v>21900000</v>
      </c>
      <c r="D23" s="38">
        <v>0</v>
      </c>
      <c r="E23" s="38"/>
      <c r="F23" s="38"/>
      <c r="G23" s="38"/>
      <c r="H23" s="38">
        <f t="shared" si="0"/>
        <v>0</v>
      </c>
      <c r="I23" s="89">
        <f t="shared" si="1"/>
        <v>0</v>
      </c>
      <c r="J23" s="82" t="s">
        <v>70</v>
      </c>
      <c r="K23" s="7"/>
      <c r="L23" s="8"/>
    </row>
    <row r="24" spans="1:12" s="9" customFormat="1" ht="70.5" customHeight="1">
      <c r="A24" s="3">
        <v>4</v>
      </c>
      <c r="B24" s="4" t="s">
        <v>65</v>
      </c>
      <c r="C24" s="38">
        <v>123500000</v>
      </c>
      <c r="D24" s="38">
        <v>23940</v>
      </c>
      <c r="E24" s="38"/>
      <c r="F24" s="38"/>
      <c r="G24" s="38"/>
      <c r="H24" s="38">
        <f t="shared" si="0"/>
        <v>23940</v>
      </c>
      <c r="I24" s="89">
        <f t="shared" si="1"/>
        <v>0.00019384615384615385</v>
      </c>
      <c r="J24" s="82" t="s">
        <v>70</v>
      </c>
      <c r="K24" s="7"/>
      <c r="L24" s="8"/>
    </row>
    <row r="25" spans="1:12" s="9" customFormat="1" ht="67.5" customHeight="1">
      <c r="A25" s="3">
        <v>5</v>
      </c>
      <c r="B25" s="4" t="s">
        <v>74</v>
      </c>
      <c r="C25" s="38">
        <v>72500000</v>
      </c>
      <c r="D25" s="38">
        <v>0</v>
      </c>
      <c r="E25" s="38"/>
      <c r="F25" s="38"/>
      <c r="G25" s="38"/>
      <c r="H25" s="38">
        <f t="shared" si="0"/>
        <v>0</v>
      </c>
      <c r="I25" s="89">
        <f t="shared" si="1"/>
        <v>0</v>
      </c>
      <c r="J25" s="82" t="s">
        <v>70</v>
      </c>
      <c r="K25" s="7"/>
      <c r="L25" s="8"/>
    </row>
    <row r="26" spans="1:12" s="9" customFormat="1" ht="39" customHeight="1">
      <c r="A26" s="3">
        <v>6</v>
      </c>
      <c r="B26" s="4" t="s">
        <v>75</v>
      </c>
      <c r="C26" s="38">
        <v>620000</v>
      </c>
      <c r="D26" s="38">
        <v>0</v>
      </c>
      <c r="E26" s="38"/>
      <c r="F26" s="38"/>
      <c r="G26" s="38"/>
      <c r="H26" s="38">
        <f t="shared" si="0"/>
        <v>0</v>
      </c>
      <c r="I26" s="89">
        <f t="shared" si="1"/>
        <v>0</v>
      </c>
      <c r="J26" s="82" t="s">
        <v>71</v>
      </c>
      <c r="K26" s="7"/>
      <c r="L26" s="8"/>
    </row>
    <row r="27" spans="1:12" s="9" customFormat="1" ht="40.5" customHeight="1">
      <c r="A27" s="3">
        <v>7</v>
      </c>
      <c r="B27" s="4" t="s">
        <v>76</v>
      </c>
      <c r="C27" s="38">
        <v>12380000</v>
      </c>
      <c r="D27" s="38">
        <v>0</v>
      </c>
      <c r="E27" s="38"/>
      <c r="F27" s="38"/>
      <c r="G27" s="38"/>
      <c r="H27" s="38">
        <f t="shared" si="0"/>
        <v>0</v>
      </c>
      <c r="I27" s="89">
        <f t="shared" si="1"/>
        <v>0</v>
      </c>
      <c r="J27" s="82" t="s">
        <v>71</v>
      </c>
      <c r="K27" s="7"/>
      <c r="L27" s="8"/>
    </row>
    <row r="28" spans="1:12" s="9" customFormat="1" ht="36.75" customHeight="1">
      <c r="A28" s="3">
        <v>8</v>
      </c>
      <c r="B28" s="4" t="s">
        <v>66</v>
      </c>
      <c r="C28" s="38">
        <v>2830000</v>
      </c>
      <c r="D28" s="38">
        <v>0</v>
      </c>
      <c r="E28" s="38"/>
      <c r="F28" s="38"/>
      <c r="G28" s="38"/>
      <c r="H28" s="38">
        <f t="shared" si="0"/>
        <v>0</v>
      </c>
      <c r="I28" s="89">
        <f t="shared" si="1"/>
        <v>0</v>
      </c>
      <c r="J28" s="82" t="s">
        <v>68</v>
      </c>
      <c r="K28" s="7"/>
      <c r="L28" s="8"/>
    </row>
    <row r="29" spans="1:12" s="9" customFormat="1" ht="64.5" customHeight="1">
      <c r="A29" s="96">
        <v>9</v>
      </c>
      <c r="B29" s="97" t="s">
        <v>67</v>
      </c>
      <c r="C29" s="98">
        <v>150000</v>
      </c>
      <c r="D29" s="98">
        <v>37500</v>
      </c>
      <c r="E29" s="98"/>
      <c r="F29" s="98"/>
      <c r="G29" s="98"/>
      <c r="H29" s="98">
        <f t="shared" si="0"/>
        <v>37500</v>
      </c>
      <c r="I29" s="99">
        <f t="shared" si="1"/>
        <v>0.25</v>
      </c>
      <c r="J29" s="100" t="s">
        <v>176</v>
      </c>
      <c r="K29" s="7"/>
      <c r="L29" s="8"/>
    </row>
    <row r="30" spans="1:12" s="9" customFormat="1" ht="71.25" customHeight="1">
      <c r="A30" s="101">
        <v>10</v>
      </c>
      <c r="B30" s="102" t="s">
        <v>309</v>
      </c>
      <c r="C30" s="80">
        <v>20808000</v>
      </c>
      <c r="D30" s="80">
        <v>0</v>
      </c>
      <c r="E30" s="80"/>
      <c r="F30" s="80"/>
      <c r="G30" s="80"/>
      <c r="H30" s="80">
        <f t="shared" si="0"/>
        <v>0</v>
      </c>
      <c r="I30" s="92">
        <f t="shared" si="1"/>
        <v>0</v>
      </c>
      <c r="J30" s="103" t="s">
        <v>330</v>
      </c>
      <c r="K30" s="7" t="s">
        <v>308</v>
      </c>
      <c r="L30" s="8"/>
    </row>
    <row r="31" spans="1:12" s="9" customFormat="1" ht="51.75" customHeight="1">
      <c r="A31" s="3">
        <v>11</v>
      </c>
      <c r="B31" s="4" t="s">
        <v>310</v>
      </c>
      <c r="C31" s="38">
        <v>7562000</v>
      </c>
      <c r="D31" s="38">
        <v>0</v>
      </c>
      <c r="E31" s="38"/>
      <c r="F31" s="38"/>
      <c r="G31" s="38"/>
      <c r="H31" s="38">
        <f t="shared" si="0"/>
        <v>0</v>
      </c>
      <c r="I31" s="89">
        <f t="shared" si="1"/>
        <v>0</v>
      </c>
      <c r="J31" s="82" t="s">
        <v>330</v>
      </c>
      <c r="K31" s="7"/>
      <c r="L31" s="8"/>
    </row>
    <row r="32" spans="1:12" s="9" customFormat="1" ht="50.25" customHeight="1">
      <c r="A32" s="3">
        <v>12</v>
      </c>
      <c r="B32" s="4" t="s">
        <v>311</v>
      </c>
      <c r="C32" s="38">
        <v>5700000</v>
      </c>
      <c r="D32" s="38">
        <v>0</v>
      </c>
      <c r="E32" s="38"/>
      <c r="F32" s="38"/>
      <c r="G32" s="38"/>
      <c r="H32" s="38">
        <f t="shared" si="0"/>
        <v>0</v>
      </c>
      <c r="I32" s="89">
        <f t="shared" si="1"/>
        <v>0</v>
      </c>
      <c r="J32" s="82" t="s">
        <v>330</v>
      </c>
      <c r="K32" s="7"/>
      <c r="L32" s="8"/>
    </row>
    <row r="33" spans="1:12" s="9" customFormat="1" ht="36.75" customHeight="1">
      <c r="A33" s="3">
        <v>13</v>
      </c>
      <c r="B33" s="4" t="s">
        <v>312</v>
      </c>
      <c r="C33" s="38">
        <v>1250000</v>
      </c>
      <c r="D33" s="38">
        <v>0</v>
      </c>
      <c r="E33" s="38"/>
      <c r="F33" s="38"/>
      <c r="G33" s="38"/>
      <c r="H33" s="38">
        <f t="shared" si="0"/>
        <v>0</v>
      </c>
      <c r="I33" s="89">
        <f t="shared" si="1"/>
        <v>0</v>
      </c>
      <c r="J33" s="82" t="s">
        <v>331</v>
      </c>
      <c r="K33" s="7"/>
      <c r="L33" s="8"/>
    </row>
    <row r="34" spans="1:12" s="9" customFormat="1" ht="51" customHeight="1">
      <c r="A34" s="3">
        <v>14</v>
      </c>
      <c r="B34" s="4" t="s">
        <v>313</v>
      </c>
      <c r="C34" s="38">
        <v>2200000</v>
      </c>
      <c r="D34" s="38">
        <v>0</v>
      </c>
      <c r="E34" s="38"/>
      <c r="F34" s="38"/>
      <c r="G34" s="38"/>
      <c r="H34" s="38">
        <f t="shared" si="0"/>
        <v>0</v>
      </c>
      <c r="I34" s="89">
        <f t="shared" si="1"/>
        <v>0</v>
      </c>
      <c r="J34" s="82" t="s">
        <v>330</v>
      </c>
      <c r="K34" s="7"/>
      <c r="L34" s="8"/>
    </row>
    <row r="35" spans="1:12" s="9" customFormat="1" ht="36" customHeight="1">
      <c r="A35" s="3">
        <v>15</v>
      </c>
      <c r="B35" s="4" t="s">
        <v>314</v>
      </c>
      <c r="C35" s="38">
        <v>3500000</v>
      </c>
      <c r="D35" s="38">
        <v>0</v>
      </c>
      <c r="E35" s="38"/>
      <c r="F35" s="38"/>
      <c r="G35" s="38"/>
      <c r="H35" s="38">
        <f t="shared" si="0"/>
        <v>0</v>
      </c>
      <c r="I35" s="89">
        <f t="shared" si="1"/>
        <v>0</v>
      </c>
      <c r="J35" s="82" t="s">
        <v>330</v>
      </c>
      <c r="K35" s="7"/>
      <c r="L35" s="8"/>
    </row>
    <row r="36" spans="1:12" s="9" customFormat="1" ht="48" customHeight="1">
      <c r="A36" s="3">
        <v>16</v>
      </c>
      <c r="B36" s="4" t="s">
        <v>315</v>
      </c>
      <c r="C36" s="38">
        <v>3500000</v>
      </c>
      <c r="D36" s="38">
        <v>0</v>
      </c>
      <c r="E36" s="38"/>
      <c r="F36" s="38"/>
      <c r="G36" s="38"/>
      <c r="H36" s="38">
        <f t="shared" si="0"/>
        <v>0</v>
      </c>
      <c r="I36" s="89">
        <f t="shared" si="1"/>
        <v>0</v>
      </c>
      <c r="J36" s="82" t="s">
        <v>330</v>
      </c>
      <c r="K36" s="7"/>
      <c r="L36" s="8"/>
    </row>
    <row r="37" spans="1:12" s="9" customFormat="1" ht="39" customHeight="1">
      <c r="A37" s="3">
        <v>17</v>
      </c>
      <c r="B37" s="4" t="s">
        <v>316</v>
      </c>
      <c r="C37" s="38">
        <v>1550000</v>
      </c>
      <c r="D37" s="38">
        <v>0</v>
      </c>
      <c r="E37" s="38"/>
      <c r="F37" s="38"/>
      <c r="G37" s="38"/>
      <c r="H37" s="38">
        <f t="shared" si="0"/>
        <v>0</v>
      </c>
      <c r="I37" s="89">
        <f t="shared" si="1"/>
        <v>0</v>
      </c>
      <c r="J37" s="82" t="s">
        <v>330</v>
      </c>
      <c r="K37" s="7"/>
      <c r="L37" s="8"/>
    </row>
    <row r="38" spans="1:12" s="9" customFormat="1" ht="62.25" customHeight="1">
      <c r="A38" s="3">
        <v>18</v>
      </c>
      <c r="B38" s="4" t="s">
        <v>317</v>
      </c>
      <c r="C38" s="38">
        <v>983000</v>
      </c>
      <c r="D38" s="38">
        <v>0</v>
      </c>
      <c r="E38" s="38"/>
      <c r="F38" s="38"/>
      <c r="G38" s="38"/>
      <c r="H38" s="38">
        <f t="shared" si="0"/>
        <v>0</v>
      </c>
      <c r="I38" s="89">
        <f t="shared" si="1"/>
        <v>0</v>
      </c>
      <c r="J38" s="82" t="s">
        <v>227</v>
      </c>
      <c r="K38" s="7"/>
      <c r="L38" s="8"/>
    </row>
    <row r="39" spans="1:12" s="9" customFormat="1" ht="78" customHeight="1">
      <c r="A39" s="3">
        <v>19</v>
      </c>
      <c r="B39" s="4" t="s">
        <v>318</v>
      </c>
      <c r="C39" s="38">
        <v>1145000</v>
      </c>
      <c r="D39" s="38">
        <v>0</v>
      </c>
      <c r="E39" s="38"/>
      <c r="F39" s="38"/>
      <c r="G39" s="38"/>
      <c r="H39" s="38">
        <f t="shared" si="0"/>
        <v>0</v>
      </c>
      <c r="I39" s="89">
        <f t="shared" si="1"/>
        <v>0</v>
      </c>
      <c r="J39" s="82" t="s">
        <v>227</v>
      </c>
      <c r="K39" s="7"/>
      <c r="L39" s="8"/>
    </row>
    <row r="40" spans="1:12" s="9" customFormat="1" ht="65.25" customHeight="1">
      <c r="A40" s="3">
        <v>20</v>
      </c>
      <c r="B40" s="4" t="s">
        <v>319</v>
      </c>
      <c r="C40" s="38">
        <v>2500000</v>
      </c>
      <c r="D40" s="38">
        <v>0</v>
      </c>
      <c r="E40" s="38"/>
      <c r="F40" s="38"/>
      <c r="G40" s="38"/>
      <c r="H40" s="38">
        <f t="shared" si="0"/>
        <v>0</v>
      </c>
      <c r="I40" s="89">
        <f t="shared" si="1"/>
        <v>0</v>
      </c>
      <c r="J40" s="82" t="s">
        <v>227</v>
      </c>
      <c r="K40" s="7"/>
      <c r="L40" s="8"/>
    </row>
    <row r="41" spans="1:12" s="9" customFormat="1" ht="48.75" customHeight="1">
      <c r="A41" s="3">
        <v>21</v>
      </c>
      <c r="B41" s="4" t="s">
        <v>320</v>
      </c>
      <c r="C41" s="38">
        <v>1700000</v>
      </c>
      <c r="D41" s="38">
        <v>0</v>
      </c>
      <c r="E41" s="38"/>
      <c r="F41" s="38"/>
      <c r="G41" s="38"/>
      <c r="H41" s="38">
        <f t="shared" si="0"/>
        <v>0</v>
      </c>
      <c r="I41" s="89">
        <f t="shared" si="1"/>
        <v>0</v>
      </c>
      <c r="J41" s="82" t="s">
        <v>330</v>
      </c>
      <c r="K41" s="7"/>
      <c r="L41" s="8"/>
    </row>
    <row r="42" spans="1:12" s="9" customFormat="1" ht="48" customHeight="1">
      <c r="A42" s="3">
        <v>22</v>
      </c>
      <c r="B42" s="4" t="s">
        <v>321</v>
      </c>
      <c r="C42" s="38">
        <v>300000</v>
      </c>
      <c r="D42" s="38">
        <v>0</v>
      </c>
      <c r="E42" s="38"/>
      <c r="F42" s="38"/>
      <c r="G42" s="38"/>
      <c r="H42" s="38">
        <f t="shared" si="0"/>
        <v>0</v>
      </c>
      <c r="I42" s="89">
        <f t="shared" si="1"/>
        <v>0</v>
      </c>
      <c r="J42" s="82" t="s">
        <v>331</v>
      </c>
      <c r="K42" s="7"/>
      <c r="L42" s="8"/>
    </row>
    <row r="43" spans="1:12" s="9" customFormat="1" ht="36.75" customHeight="1">
      <c r="A43" s="3">
        <v>23</v>
      </c>
      <c r="B43" s="4" t="s">
        <v>322</v>
      </c>
      <c r="C43" s="38">
        <v>600000</v>
      </c>
      <c r="D43" s="38">
        <v>0</v>
      </c>
      <c r="E43" s="38"/>
      <c r="F43" s="38"/>
      <c r="G43" s="38"/>
      <c r="H43" s="38">
        <f t="shared" si="0"/>
        <v>0</v>
      </c>
      <c r="I43" s="89">
        <f t="shared" si="1"/>
        <v>0</v>
      </c>
      <c r="J43" s="82" t="s">
        <v>332</v>
      </c>
      <c r="K43" s="7"/>
      <c r="L43" s="8"/>
    </row>
    <row r="44" spans="1:12" s="9" customFormat="1" ht="36.75" customHeight="1">
      <c r="A44" s="3">
        <v>24</v>
      </c>
      <c r="B44" s="4" t="s">
        <v>323</v>
      </c>
      <c r="C44" s="38">
        <v>57682000</v>
      </c>
      <c r="D44" s="38">
        <v>8161173</v>
      </c>
      <c r="E44" s="38"/>
      <c r="F44" s="38"/>
      <c r="G44" s="38"/>
      <c r="H44" s="38">
        <f t="shared" si="0"/>
        <v>8161173</v>
      </c>
      <c r="I44" s="89">
        <f t="shared" si="1"/>
        <v>0.14148561076245622</v>
      </c>
      <c r="J44" s="82" t="s">
        <v>333</v>
      </c>
      <c r="K44" s="7"/>
      <c r="L44" s="8"/>
    </row>
    <row r="45" spans="1:12" s="9" customFormat="1" ht="53.25" customHeight="1">
      <c r="A45" s="3">
        <v>25</v>
      </c>
      <c r="B45" s="4" t="s">
        <v>324</v>
      </c>
      <c r="C45" s="38">
        <v>450000</v>
      </c>
      <c r="D45" s="38">
        <v>44000</v>
      </c>
      <c r="E45" s="38"/>
      <c r="F45" s="38"/>
      <c r="G45" s="38"/>
      <c r="H45" s="38">
        <f t="shared" si="0"/>
        <v>44000</v>
      </c>
      <c r="I45" s="89">
        <f t="shared" si="1"/>
        <v>0.09777777777777778</v>
      </c>
      <c r="J45" s="82" t="s">
        <v>333</v>
      </c>
      <c r="K45" s="7"/>
      <c r="L45" s="8"/>
    </row>
    <row r="46" spans="1:12" s="9" customFormat="1" ht="51.75" customHeight="1">
      <c r="A46" s="3">
        <v>26</v>
      </c>
      <c r="B46" s="4" t="s">
        <v>325</v>
      </c>
      <c r="C46" s="38">
        <v>1000000</v>
      </c>
      <c r="D46" s="38">
        <v>147268</v>
      </c>
      <c r="E46" s="38"/>
      <c r="F46" s="38"/>
      <c r="G46" s="38"/>
      <c r="H46" s="38">
        <f t="shared" si="0"/>
        <v>147268</v>
      </c>
      <c r="I46" s="89">
        <f t="shared" si="1"/>
        <v>0.147268</v>
      </c>
      <c r="J46" s="82" t="s">
        <v>333</v>
      </c>
      <c r="K46" s="7"/>
      <c r="L46" s="8"/>
    </row>
    <row r="47" spans="1:12" s="9" customFormat="1" ht="36.75" customHeight="1">
      <c r="A47" s="3">
        <v>27</v>
      </c>
      <c r="B47" s="4" t="s">
        <v>326</v>
      </c>
      <c r="C47" s="38">
        <v>80000</v>
      </c>
      <c r="D47" s="38">
        <v>0</v>
      </c>
      <c r="E47" s="38"/>
      <c r="F47" s="38"/>
      <c r="G47" s="38"/>
      <c r="H47" s="38">
        <f t="shared" si="0"/>
        <v>0</v>
      </c>
      <c r="I47" s="89">
        <f t="shared" si="1"/>
        <v>0</v>
      </c>
      <c r="J47" s="82" t="s">
        <v>333</v>
      </c>
      <c r="K47" s="7"/>
      <c r="L47" s="8"/>
    </row>
    <row r="48" spans="1:12" s="9" customFormat="1" ht="36.75" customHeight="1">
      <c r="A48" s="3">
        <v>28</v>
      </c>
      <c r="B48" s="4" t="s">
        <v>327</v>
      </c>
      <c r="C48" s="38">
        <v>3800000</v>
      </c>
      <c r="D48" s="38">
        <v>220500</v>
      </c>
      <c r="E48" s="38"/>
      <c r="F48" s="38"/>
      <c r="G48" s="38"/>
      <c r="H48" s="38">
        <f t="shared" si="0"/>
        <v>220500</v>
      </c>
      <c r="I48" s="89">
        <f t="shared" si="1"/>
        <v>0.05802631578947368</v>
      </c>
      <c r="J48" s="82" t="s">
        <v>333</v>
      </c>
      <c r="K48" s="7"/>
      <c r="L48" s="8"/>
    </row>
    <row r="49" spans="1:12" s="9" customFormat="1" ht="39.75" customHeight="1">
      <c r="A49" s="3">
        <v>29</v>
      </c>
      <c r="B49" s="4" t="s">
        <v>328</v>
      </c>
      <c r="C49" s="38">
        <v>950000</v>
      </c>
      <c r="D49" s="38">
        <v>0</v>
      </c>
      <c r="E49" s="38"/>
      <c r="F49" s="38"/>
      <c r="G49" s="38"/>
      <c r="H49" s="38">
        <f t="shared" si="0"/>
        <v>0</v>
      </c>
      <c r="I49" s="89">
        <f t="shared" si="1"/>
        <v>0</v>
      </c>
      <c r="J49" s="82" t="s">
        <v>334</v>
      </c>
      <c r="K49" s="7"/>
      <c r="L49" s="8"/>
    </row>
    <row r="50" spans="1:12" s="9" customFormat="1" ht="113.25" customHeight="1">
      <c r="A50" s="96">
        <v>30</v>
      </c>
      <c r="B50" s="97" t="s">
        <v>329</v>
      </c>
      <c r="C50" s="98">
        <v>11920000</v>
      </c>
      <c r="D50" s="98">
        <v>260483</v>
      </c>
      <c r="E50" s="98"/>
      <c r="F50" s="98"/>
      <c r="G50" s="98"/>
      <c r="H50" s="98">
        <f t="shared" si="0"/>
        <v>260483</v>
      </c>
      <c r="I50" s="99">
        <f t="shared" si="1"/>
        <v>0.02185260067114094</v>
      </c>
      <c r="J50" s="100" t="s">
        <v>333</v>
      </c>
      <c r="K50" s="7"/>
      <c r="L50" s="8"/>
    </row>
    <row r="51" spans="1:12" s="9" customFormat="1" ht="126.75" customHeight="1">
      <c r="A51" s="101">
        <v>31</v>
      </c>
      <c r="B51" s="102" t="s">
        <v>335</v>
      </c>
      <c r="C51" s="80">
        <v>3848000</v>
      </c>
      <c r="D51" s="80">
        <v>358558</v>
      </c>
      <c r="E51" s="80"/>
      <c r="F51" s="80"/>
      <c r="G51" s="80"/>
      <c r="H51" s="80">
        <f t="shared" si="0"/>
        <v>358558</v>
      </c>
      <c r="I51" s="92">
        <f t="shared" si="1"/>
        <v>0.09318035343035343</v>
      </c>
      <c r="J51" s="103" t="s">
        <v>337</v>
      </c>
      <c r="K51" s="7" t="s">
        <v>336</v>
      </c>
      <c r="L51" s="8"/>
    </row>
    <row r="52" spans="1:12" s="13" customFormat="1" ht="27" customHeight="1">
      <c r="A52" s="120" t="s">
        <v>14</v>
      </c>
      <c r="B52" s="115"/>
      <c r="C52" s="39">
        <f>SUM(C21:C51)</f>
        <v>370368000</v>
      </c>
      <c r="D52" s="39">
        <f>SUM(D21:D51)</f>
        <v>9253422</v>
      </c>
      <c r="E52" s="39"/>
      <c r="F52" s="39"/>
      <c r="G52" s="39"/>
      <c r="H52" s="39">
        <f>SUM(H21:H51)</f>
        <v>9253422</v>
      </c>
      <c r="I52" s="91">
        <f>H52/C52</f>
        <v>0.02498439930015552</v>
      </c>
      <c r="J52" s="83"/>
      <c r="K52" s="1"/>
      <c r="L52" s="12"/>
    </row>
    <row r="53" spans="1:12" s="13" customFormat="1" ht="28.5" customHeight="1">
      <c r="A53" s="118" t="s">
        <v>40</v>
      </c>
      <c r="B53" s="112"/>
      <c r="C53" s="40"/>
      <c r="D53" s="40"/>
      <c r="E53" s="41"/>
      <c r="F53" s="42"/>
      <c r="G53" s="42"/>
      <c r="H53" s="31"/>
      <c r="I53" s="34"/>
      <c r="J53" s="81"/>
      <c r="K53" s="1"/>
      <c r="L53" s="12"/>
    </row>
    <row r="54" spans="1:12" s="9" customFormat="1" ht="53.25" customHeight="1">
      <c r="A54" s="3">
        <v>1</v>
      </c>
      <c r="B54" s="4" t="s">
        <v>167</v>
      </c>
      <c r="C54" s="38">
        <v>800000</v>
      </c>
      <c r="D54" s="80">
        <v>0</v>
      </c>
      <c r="E54" s="80"/>
      <c r="F54" s="80"/>
      <c r="G54" s="80"/>
      <c r="H54" s="80">
        <f>SUM(D54:G54)</f>
        <v>0</v>
      </c>
      <c r="I54" s="92">
        <f>H54/C54</f>
        <v>0</v>
      </c>
      <c r="J54" s="82" t="s">
        <v>177</v>
      </c>
      <c r="K54" s="7"/>
      <c r="L54" s="8"/>
    </row>
    <row r="55" spans="1:12" s="9" customFormat="1" ht="36.75" customHeight="1">
      <c r="A55" s="3">
        <v>2</v>
      </c>
      <c r="B55" s="4" t="s">
        <v>168</v>
      </c>
      <c r="C55" s="38">
        <v>1200000</v>
      </c>
      <c r="D55" s="38">
        <v>0</v>
      </c>
      <c r="E55" s="38"/>
      <c r="F55" s="38"/>
      <c r="G55" s="38"/>
      <c r="H55" s="38">
        <f aca="true" t="shared" si="2" ref="H55:H62">SUM(D55:G55)</f>
        <v>0</v>
      </c>
      <c r="I55" s="89">
        <f aca="true" t="shared" si="3" ref="I55:I62">H55/C55</f>
        <v>0</v>
      </c>
      <c r="J55" s="82" t="s">
        <v>178</v>
      </c>
      <c r="K55" s="7"/>
      <c r="L55" s="8"/>
    </row>
    <row r="56" spans="1:12" s="9" customFormat="1" ht="36.75" customHeight="1">
      <c r="A56" s="3">
        <v>3</v>
      </c>
      <c r="B56" s="4" t="s">
        <v>169</v>
      </c>
      <c r="C56" s="38">
        <v>4700000</v>
      </c>
      <c r="D56" s="38">
        <v>454842</v>
      </c>
      <c r="E56" s="38"/>
      <c r="F56" s="38"/>
      <c r="G56" s="38"/>
      <c r="H56" s="38">
        <f t="shared" si="2"/>
        <v>454842</v>
      </c>
      <c r="I56" s="89">
        <f t="shared" si="3"/>
        <v>0.09677489361702128</v>
      </c>
      <c r="J56" s="82" t="s">
        <v>179</v>
      </c>
      <c r="K56" s="7"/>
      <c r="L56" s="8"/>
    </row>
    <row r="57" spans="1:12" s="9" customFormat="1" ht="36.75" customHeight="1">
      <c r="A57" s="3">
        <v>4</v>
      </c>
      <c r="B57" s="4" t="s">
        <v>170</v>
      </c>
      <c r="C57" s="38">
        <v>3000000</v>
      </c>
      <c r="D57" s="38">
        <v>346792</v>
      </c>
      <c r="E57" s="38"/>
      <c r="F57" s="38"/>
      <c r="G57" s="38"/>
      <c r="H57" s="38">
        <f t="shared" si="2"/>
        <v>346792</v>
      </c>
      <c r="I57" s="89">
        <f t="shared" si="3"/>
        <v>0.11559733333333333</v>
      </c>
      <c r="J57" s="82" t="s">
        <v>179</v>
      </c>
      <c r="K57" s="7"/>
      <c r="L57" s="8"/>
    </row>
    <row r="58" spans="1:12" s="9" customFormat="1" ht="36.75" customHeight="1">
      <c r="A58" s="3">
        <v>5</v>
      </c>
      <c r="B58" s="4" t="s">
        <v>171</v>
      </c>
      <c r="C58" s="38">
        <v>600000</v>
      </c>
      <c r="D58" s="38">
        <v>0</v>
      </c>
      <c r="E58" s="38"/>
      <c r="F58" s="38"/>
      <c r="G58" s="38"/>
      <c r="H58" s="38">
        <f t="shared" si="2"/>
        <v>0</v>
      </c>
      <c r="I58" s="89">
        <f t="shared" si="3"/>
        <v>0</v>
      </c>
      <c r="J58" s="82" t="s">
        <v>180</v>
      </c>
      <c r="K58" s="7"/>
      <c r="L58" s="8"/>
    </row>
    <row r="59" spans="1:12" s="9" customFormat="1" ht="36.75" customHeight="1">
      <c r="A59" s="3">
        <v>6</v>
      </c>
      <c r="B59" s="4" t="s">
        <v>172</v>
      </c>
      <c r="C59" s="38">
        <v>6400000</v>
      </c>
      <c r="D59" s="38">
        <v>643808</v>
      </c>
      <c r="E59" s="38"/>
      <c r="F59" s="38"/>
      <c r="G59" s="38"/>
      <c r="H59" s="38">
        <f t="shared" si="2"/>
        <v>643808</v>
      </c>
      <c r="I59" s="89">
        <f t="shared" si="3"/>
        <v>0.100595</v>
      </c>
      <c r="J59" s="82" t="s">
        <v>179</v>
      </c>
      <c r="K59" s="7"/>
      <c r="L59" s="8"/>
    </row>
    <row r="60" spans="1:12" s="9" customFormat="1" ht="36.75" customHeight="1">
      <c r="A60" s="3">
        <v>7</v>
      </c>
      <c r="B60" s="4" t="s">
        <v>173</v>
      </c>
      <c r="C60" s="38">
        <v>1700000</v>
      </c>
      <c r="D60" s="38">
        <v>0</v>
      </c>
      <c r="E60" s="38"/>
      <c r="F60" s="38"/>
      <c r="G60" s="38"/>
      <c r="H60" s="38">
        <f t="shared" si="2"/>
        <v>0</v>
      </c>
      <c r="I60" s="89">
        <f t="shared" si="3"/>
        <v>0</v>
      </c>
      <c r="J60" s="82" t="s">
        <v>181</v>
      </c>
      <c r="K60" s="7"/>
      <c r="L60" s="8"/>
    </row>
    <row r="61" spans="1:12" s="9" customFormat="1" ht="36.75" customHeight="1">
      <c r="A61" s="3">
        <v>8</v>
      </c>
      <c r="B61" s="4" t="s">
        <v>174</v>
      </c>
      <c r="C61" s="38">
        <v>760000</v>
      </c>
      <c r="D61" s="38">
        <v>0</v>
      </c>
      <c r="E61" s="38"/>
      <c r="F61" s="38"/>
      <c r="G61" s="38"/>
      <c r="H61" s="38">
        <f t="shared" si="2"/>
        <v>0</v>
      </c>
      <c r="I61" s="89">
        <f t="shared" si="3"/>
        <v>0</v>
      </c>
      <c r="J61" s="82" t="s">
        <v>178</v>
      </c>
      <c r="K61" s="7"/>
      <c r="L61" s="8"/>
    </row>
    <row r="62" spans="1:12" s="9" customFormat="1" ht="40.5" customHeight="1">
      <c r="A62" s="3">
        <v>9</v>
      </c>
      <c r="B62" s="4" t="s">
        <v>175</v>
      </c>
      <c r="C62" s="38">
        <v>1900000</v>
      </c>
      <c r="D62" s="38">
        <v>0</v>
      </c>
      <c r="E62" s="38"/>
      <c r="F62" s="38"/>
      <c r="G62" s="38"/>
      <c r="H62" s="38">
        <f t="shared" si="2"/>
        <v>0</v>
      </c>
      <c r="I62" s="89">
        <f t="shared" si="3"/>
        <v>0</v>
      </c>
      <c r="J62" s="82" t="s">
        <v>182</v>
      </c>
      <c r="K62" s="7"/>
      <c r="L62" s="8"/>
    </row>
    <row r="63" spans="1:12" s="45" customFormat="1" ht="26.25" customHeight="1">
      <c r="A63" s="114" t="s">
        <v>13</v>
      </c>
      <c r="B63" s="115"/>
      <c r="C63" s="43">
        <f>SUM(C54:C62)</f>
        <v>21060000</v>
      </c>
      <c r="D63" s="43">
        <f>SUM(D54:D62)</f>
        <v>1445442</v>
      </c>
      <c r="E63" s="43"/>
      <c r="F63" s="43"/>
      <c r="G63" s="43"/>
      <c r="H63" s="43">
        <f>SUM(H54:H62)</f>
        <v>1445442</v>
      </c>
      <c r="I63" s="93">
        <f>H63/C63</f>
        <v>0.06863447293447293</v>
      </c>
      <c r="J63" s="84"/>
      <c r="K63" s="10"/>
      <c r="L63" s="44"/>
    </row>
    <row r="64" spans="1:12" s="13" customFormat="1" ht="29.25" customHeight="1">
      <c r="A64" s="118" t="s">
        <v>41</v>
      </c>
      <c r="B64" s="112"/>
      <c r="C64" s="46"/>
      <c r="D64" s="40"/>
      <c r="E64" s="40"/>
      <c r="F64" s="41"/>
      <c r="G64" s="42"/>
      <c r="H64" s="31"/>
      <c r="I64" s="34"/>
      <c r="J64" s="81"/>
      <c r="K64" s="1"/>
      <c r="L64" s="12"/>
    </row>
    <row r="65" spans="1:12" s="9" customFormat="1" ht="81.75" customHeight="1">
      <c r="A65" s="3">
        <v>1</v>
      </c>
      <c r="B65" s="4" t="s">
        <v>257</v>
      </c>
      <c r="C65" s="38">
        <v>4419000</v>
      </c>
      <c r="D65" s="80">
        <v>0</v>
      </c>
      <c r="E65" s="80"/>
      <c r="F65" s="80"/>
      <c r="G65" s="80"/>
      <c r="H65" s="80">
        <f>SUM(D65:G65)</f>
        <v>0</v>
      </c>
      <c r="I65" s="92">
        <f>H65/C65</f>
        <v>0</v>
      </c>
      <c r="J65" s="82" t="s">
        <v>279</v>
      </c>
      <c r="K65" s="7"/>
      <c r="L65" s="8"/>
    </row>
    <row r="66" spans="1:12" s="9" customFormat="1" ht="66" customHeight="1">
      <c r="A66" s="3">
        <v>2</v>
      </c>
      <c r="B66" s="4" t="s">
        <v>258</v>
      </c>
      <c r="C66" s="38">
        <v>100000</v>
      </c>
      <c r="D66" s="38">
        <v>7250</v>
      </c>
      <c r="E66" s="38"/>
      <c r="F66" s="38"/>
      <c r="G66" s="38"/>
      <c r="H66" s="38">
        <f aca="true" t="shared" si="4" ref="H66:H86">SUM(D66:G66)</f>
        <v>7250</v>
      </c>
      <c r="I66" s="89">
        <f aca="true" t="shared" si="5" ref="I66:I87">H66/C66</f>
        <v>0.0725</v>
      </c>
      <c r="J66" s="82" t="s">
        <v>280</v>
      </c>
      <c r="K66" s="7"/>
      <c r="L66" s="8"/>
    </row>
    <row r="67" spans="1:12" s="9" customFormat="1" ht="67.5" customHeight="1">
      <c r="A67" s="3">
        <v>3</v>
      </c>
      <c r="B67" s="4" t="s">
        <v>259</v>
      </c>
      <c r="C67" s="38">
        <v>3000000</v>
      </c>
      <c r="D67" s="38">
        <v>0</v>
      </c>
      <c r="E67" s="38"/>
      <c r="F67" s="38"/>
      <c r="G67" s="38"/>
      <c r="H67" s="38">
        <f t="shared" si="4"/>
        <v>0</v>
      </c>
      <c r="I67" s="89">
        <f t="shared" si="5"/>
        <v>0</v>
      </c>
      <c r="J67" s="82" t="s">
        <v>281</v>
      </c>
      <c r="K67" s="7"/>
      <c r="L67" s="8"/>
    </row>
    <row r="68" spans="1:12" s="9" customFormat="1" ht="98.25" customHeight="1">
      <c r="A68" s="3">
        <v>4</v>
      </c>
      <c r="B68" s="4" t="s">
        <v>260</v>
      </c>
      <c r="C68" s="38">
        <v>2000000</v>
      </c>
      <c r="D68" s="38">
        <v>0</v>
      </c>
      <c r="E68" s="38"/>
      <c r="F68" s="38"/>
      <c r="G68" s="38"/>
      <c r="H68" s="38">
        <f t="shared" si="4"/>
        <v>0</v>
      </c>
      <c r="I68" s="89">
        <f t="shared" si="5"/>
        <v>0</v>
      </c>
      <c r="J68" s="82" t="s">
        <v>282</v>
      </c>
      <c r="K68" s="7"/>
      <c r="L68" s="8"/>
    </row>
    <row r="69" spans="1:12" s="9" customFormat="1" ht="36.75" customHeight="1">
      <c r="A69" s="3">
        <v>5</v>
      </c>
      <c r="B69" s="4" t="s">
        <v>261</v>
      </c>
      <c r="C69" s="38">
        <v>2741000</v>
      </c>
      <c r="D69" s="38">
        <v>0</v>
      </c>
      <c r="E69" s="38"/>
      <c r="F69" s="38"/>
      <c r="G69" s="38"/>
      <c r="H69" s="38">
        <f t="shared" si="4"/>
        <v>0</v>
      </c>
      <c r="I69" s="89">
        <f t="shared" si="5"/>
        <v>0</v>
      </c>
      <c r="J69" s="82" t="s">
        <v>283</v>
      </c>
      <c r="K69" s="7"/>
      <c r="L69" s="8"/>
    </row>
    <row r="70" spans="1:12" s="9" customFormat="1" ht="36.75" customHeight="1">
      <c r="A70" s="3">
        <v>6</v>
      </c>
      <c r="B70" s="4" t="s">
        <v>262</v>
      </c>
      <c r="C70" s="38">
        <v>1600000</v>
      </c>
      <c r="D70" s="38">
        <v>0</v>
      </c>
      <c r="E70" s="38"/>
      <c r="F70" s="38"/>
      <c r="G70" s="38"/>
      <c r="H70" s="38">
        <f t="shared" si="4"/>
        <v>0</v>
      </c>
      <c r="I70" s="89">
        <f t="shared" si="5"/>
        <v>0</v>
      </c>
      <c r="J70" s="82" t="s">
        <v>284</v>
      </c>
      <c r="K70" s="7"/>
      <c r="L70" s="8"/>
    </row>
    <row r="71" spans="1:12" s="9" customFormat="1" ht="37.5" customHeight="1">
      <c r="A71" s="3">
        <v>7</v>
      </c>
      <c r="B71" s="4" t="s">
        <v>263</v>
      </c>
      <c r="C71" s="38">
        <v>4240000</v>
      </c>
      <c r="D71" s="38">
        <v>258230</v>
      </c>
      <c r="E71" s="38"/>
      <c r="F71" s="38"/>
      <c r="G71" s="38"/>
      <c r="H71" s="38">
        <f t="shared" si="4"/>
        <v>258230</v>
      </c>
      <c r="I71" s="89">
        <f t="shared" si="5"/>
        <v>0.06090330188679245</v>
      </c>
      <c r="J71" s="82" t="s">
        <v>285</v>
      </c>
      <c r="K71" s="7"/>
      <c r="L71" s="8"/>
    </row>
    <row r="72" spans="1:12" s="9" customFormat="1" ht="39" customHeight="1">
      <c r="A72" s="96">
        <v>8</v>
      </c>
      <c r="B72" s="97" t="s">
        <v>264</v>
      </c>
      <c r="C72" s="98">
        <v>3368000</v>
      </c>
      <c r="D72" s="98">
        <v>0</v>
      </c>
      <c r="E72" s="98"/>
      <c r="F72" s="98"/>
      <c r="G72" s="98"/>
      <c r="H72" s="98">
        <f t="shared" si="4"/>
        <v>0</v>
      </c>
      <c r="I72" s="99">
        <f t="shared" si="5"/>
        <v>0</v>
      </c>
      <c r="J72" s="100" t="s">
        <v>286</v>
      </c>
      <c r="K72" s="7"/>
      <c r="L72" s="8"/>
    </row>
    <row r="73" spans="1:12" s="9" customFormat="1" ht="60">
      <c r="A73" s="101">
        <v>9</v>
      </c>
      <c r="B73" s="102" t="s">
        <v>265</v>
      </c>
      <c r="C73" s="80">
        <v>6000000</v>
      </c>
      <c r="D73" s="80">
        <v>0</v>
      </c>
      <c r="E73" s="80"/>
      <c r="F73" s="80"/>
      <c r="G73" s="80"/>
      <c r="H73" s="80">
        <f t="shared" si="4"/>
        <v>0</v>
      </c>
      <c r="I73" s="92">
        <f t="shared" si="5"/>
        <v>0</v>
      </c>
      <c r="J73" s="103" t="s">
        <v>287</v>
      </c>
      <c r="K73" s="7"/>
      <c r="L73" s="8"/>
    </row>
    <row r="74" spans="1:12" s="9" customFormat="1" ht="45">
      <c r="A74" s="3">
        <v>10</v>
      </c>
      <c r="B74" s="4" t="s">
        <v>266</v>
      </c>
      <c r="C74" s="38">
        <v>2093000</v>
      </c>
      <c r="D74" s="38">
        <v>0</v>
      </c>
      <c r="E74" s="38"/>
      <c r="F74" s="38"/>
      <c r="G74" s="38"/>
      <c r="H74" s="38">
        <f t="shared" si="4"/>
        <v>0</v>
      </c>
      <c r="I74" s="89">
        <f t="shared" si="5"/>
        <v>0</v>
      </c>
      <c r="J74" s="82" t="s">
        <v>286</v>
      </c>
      <c r="K74" s="7"/>
      <c r="L74" s="8"/>
    </row>
    <row r="75" spans="1:12" s="9" customFormat="1" ht="51" customHeight="1">
      <c r="A75" s="3">
        <v>11</v>
      </c>
      <c r="B75" s="4" t="s">
        <v>267</v>
      </c>
      <c r="C75" s="38">
        <v>550000</v>
      </c>
      <c r="D75" s="38">
        <v>82020</v>
      </c>
      <c r="E75" s="38"/>
      <c r="F75" s="38"/>
      <c r="G75" s="38"/>
      <c r="H75" s="38">
        <f t="shared" si="4"/>
        <v>82020</v>
      </c>
      <c r="I75" s="89">
        <f t="shared" si="5"/>
        <v>0.14912727272727272</v>
      </c>
      <c r="J75" s="82" t="s">
        <v>286</v>
      </c>
      <c r="K75" s="7"/>
      <c r="L75" s="8"/>
    </row>
    <row r="76" spans="1:12" s="9" customFormat="1" ht="111" customHeight="1">
      <c r="A76" s="3">
        <v>12</v>
      </c>
      <c r="B76" s="4" t="s">
        <v>268</v>
      </c>
      <c r="C76" s="38">
        <v>800000</v>
      </c>
      <c r="D76" s="38">
        <v>42500</v>
      </c>
      <c r="E76" s="38"/>
      <c r="F76" s="38"/>
      <c r="G76" s="38"/>
      <c r="H76" s="38">
        <f t="shared" si="4"/>
        <v>42500</v>
      </c>
      <c r="I76" s="89">
        <f t="shared" si="5"/>
        <v>0.053125</v>
      </c>
      <c r="J76" s="82" t="s">
        <v>288</v>
      </c>
      <c r="K76" s="7"/>
      <c r="L76" s="8"/>
    </row>
    <row r="77" spans="1:12" s="9" customFormat="1" ht="112.5" customHeight="1">
      <c r="A77" s="3">
        <v>13</v>
      </c>
      <c r="B77" s="4" t="s">
        <v>269</v>
      </c>
      <c r="C77" s="38">
        <v>45000</v>
      </c>
      <c r="D77" s="38">
        <v>4000</v>
      </c>
      <c r="E77" s="38"/>
      <c r="F77" s="38"/>
      <c r="G77" s="38"/>
      <c r="H77" s="38">
        <f t="shared" si="4"/>
        <v>4000</v>
      </c>
      <c r="I77" s="89">
        <f t="shared" si="5"/>
        <v>0.08888888888888889</v>
      </c>
      <c r="J77" s="82" t="s">
        <v>289</v>
      </c>
      <c r="K77" s="7"/>
      <c r="L77" s="8"/>
    </row>
    <row r="78" spans="1:12" s="9" customFormat="1" ht="67.5" customHeight="1">
      <c r="A78" s="3">
        <v>14</v>
      </c>
      <c r="B78" s="4" t="s">
        <v>270</v>
      </c>
      <c r="C78" s="38">
        <v>10000000</v>
      </c>
      <c r="D78" s="38">
        <v>0</v>
      </c>
      <c r="E78" s="38"/>
      <c r="F78" s="38"/>
      <c r="G78" s="38"/>
      <c r="H78" s="38">
        <f t="shared" si="4"/>
        <v>0</v>
      </c>
      <c r="I78" s="89">
        <f t="shared" si="5"/>
        <v>0</v>
      </c>
      <c r="J78" s="82" t="s">
        <v>290</v>
      </c>
      <c r="K78" s="7"/>
      <c r="L78" s="8"/>
    </row>
    <row r="79" spans="1:12" s="9" customFormat="1" ht="40.5" customHeight="1">
      <c r="A79" s="3">
        <v>15</v>
      </c>
      <c r="B79" s="4" t="s">
        <v>271</v>
      </c>
      <c r="C79" s="38">
        <v>830000</v>
      </c>
      <c r="D79" s="38">
        <v>0</v>
      </c>
      <c r="E79" s="38"/>
      <c r="F79" s="38"/>
      <c r="G79" s="38"/>
      <c r="H79" s="38">
        <f t="shared" si="4"/>
        <v>0</v>
      </c>
      <c r="I79" s="89">
        <f t="shared" si="5"/>
        <v>0</v>
      </c>
      <c r="J79" s="82" t="s">
        <v>291</v>
      </c>
      <c r="K79" s="7"/>
      <c r="L79" s="8"/>
    </row>
    <row r="80" spans="1:12" s="9" customFormat="1" ht="90">
      <c r="A80" s="3">
        <v>16</v>
      </c>
      <c r="B80" s="4" t="s">
        <v>272</v>
      </c>
      <c r="C80" s="38">
        <v>21285000</v>
      </c>
      <c r="D80" s="38">
        <v>0</v>
      </c>
      <c r="E80" s="38"/>
      <c r="F80" s="38"/>
      <c r="G80" s="38"/>
      <c r="H80" s="38">
        <f t="shared" si="4"/>
        <v>0</v>
      </c>
      <c r="I80" s="89">
        <f t="shared" si="5"/>
        <v>0</v>
      </c>
      <c r="J80" s="82" t="s">
        <v>292</v>
      </c>
      <c r="K80" s="7"/>
      <c r="L80" s="8"/>
    </row>
    <row r="81" spans="1:12" s="9" customFormat="1" ht="54.75" customHeight="1">
      <c r="A81" s="3">
        <v>17</v>
      </c>
      <c r="B81" s="4" t="s">
        <v>273</v>
      </c>
      <c r="C81" s="38">
        <v>100754000</v>
      </c>
      <c r="D81" s="38">
        <v>0</v>
      </c>
      <c r="E81" s="38"/>
      <c r="F81" s="38"/>
      <c r="G81" s="38"/>
      <c r="H81" s="38">
        <f t="shared" si="4"/>
        <v>0</v>
      </c>
      <c r="I81" s="89">
        <f t="shared" si="5"/>
        <v>0</v>
      </c>
      <c r="J81" s="82" t="s">
        <v>293</v>
      </c>
      <c r="K81" s="7"/>
      <c r="L81" s="8"/>
    </row>
    <row r="82" spans="1:12" s="9" customFormat="1" ht="37.5" customHeight="1">
      <c r="A82" s="3">
        <v>18</v>
      </c>
      <c r="B82" s="4" t="s">
        <v>274</v>
      </c>
      <c r="C82" s="38">
        <v>2500000</v>
      </c>
      <c r="D82" s="38">
        <v>152432</v>
      </c>
      <c r="E82" s="38"/>
      <c r="F82" s="38"/>
      <c r="G82" s="38"/>
      <c r="H82" s="38">
        <f t="shared" si="4"/>
        <v>152432</v>
      </c>
      <c r="I82" s="89">
        <f t="shared" si="5"/>
        <v>0.0609728</v>
      </c>
      <c r="J82" s="82" t="s">
        <v>286</v>
      </c>
      <c r="K82" s="7"/>
      <c r="L82" s="8"/>
    </row>
    <row r="83" spans="1:12" s="9" customFormat="1" ht="60">
      <c r="A83" s="3">
        <v>19</v>
      </c>
      <c r="B83" s="4" t="s">
        <v>275</v>
      </c>
      <c r="C83" s="38">
        <v>14500000</v>
      </c>
      <c r="D83" s="38">
        <v>2963800</v>
      </c>
      <c r="E83" s="38"/>
      <c r="F83" s="38"/>
      <c r="G83" s="38"/>
      <c r="H83" s="38">
        <f t="shared" si="4"/>
        <v>2963800</v>
      </c>
      <c r="I83" s="89">
        <f t="shared" si="5"/>
        <v>0.2044</v>
      </c>
      <c r="J83" s="82" t="s">
        <v>294</v>
      </c>
      <c r="K83" s="7"/>
      <c r="L83" s="8"/>
    </row>
    <row r="84" spans="1:12" s="9" customFormat="1" ht="38.25" customHeight="1">
      <c r="A84" s="3">
        <v>20</v>
      </c>
      <c r="B84" s="4" t="s">
        <v>276</v>
      </c>
      <c r="C84" s="38">
        <v>14600000</v>
      </c>
      <c r="D84" s="38">
        <v>1029875</v>
      </c>
      <c r="E84" s="38"/>
      <c r="F84" s="38"/>
      <c r="G84" s="38"/>
      <c r="H84" s="38">
        <f t="shared" si="4"/>
        <v>1029875</v>
      </c>
      <c r="I84" s="89">
        <f t="shared" si="5"/>
        <v>0.07053938356164384</v>
      </c>
      <c r="J84" s="82" t="s">
        <v>294</v>
      </c>
      <c r="K84" s="7"/>
      <c r="L84" s="8"/>
    </row>
    <row r="85" spans="1:12" s="9" customFormat="1" ht="39.75" customHeight="1">
      <c r="A85" s="3">
        <v>21</v>
      </c>
      <c r="B85" s="4" t="s">
        <v>277</v>
      </c>
      <c r="C85" s="38">
        <v>430000</v>
      </c>
      <c r="D85" s="38">
        <v>0</v>
      </c>
      <c r="E85" s="38"/>
      <c r="F85" s="38"/>
      <c r="G85" s="38"/>
      <c r="H85" s="38">
        <f t="shared" si="4"/>
        <v>0</v>
      </c>
      <c r="I85" s="89">
        <f t="shared" si="5"/>
        <v>0</v>
      </c>
      <c r="J85" s="82" t="s">
        <v>295</v>
      </c>
      <c r="K85" s="7"/>
      <c r="L85" s="8"/>
    </row>
    <row r="86" spans="1:12" s="9" customFormat="1" ht="125.25" customHeight="1">
      <c r="A86" s="3">
        <v>22</v>
      </c>
      <c r="B86" s="4" t="s">
        <v>278</v>
      </c>
      <c r="C86" s="38">
        <v>404907</v>
      </c>
      <c r="D86" s="38">
        <v>0</v>
      </c>
      <c r="E86" s="38"/>
      <c r="F86" s="38"/>
      <c r="G86" s="38"/>
      <c r="H86" s="38">
        <f t="shared" si="4"/>
        <v>0</v>
      </c>
      <c r="I86" s="89">
        <f t="shared" si="5"/>
        <v>0</v>
      </c>
      <c r="J86" s="82" t="s">
        <v>296</v>
      </c>
      <c r="K86" s="7"/>
      <c r="L86" s="8"/>
    </row>
    <row r="87" spans="1:12" s="13" customFormat="1" ht="27" customHeight="1">
      <c r="A87" s="114" t="s">
        <v>12</v>
      </c>
      <c r="B87" s="115"/>
      <c r="C87" s="43">
        <f>SUM(C65:C86)</f>
        <v>196259907</v>
      </c>
      <c r="D87" s="43">
        <f>SUM(D65:D86)</f>
        <v>4540107</v>
      </c>
      <c r="E87" s="43"/>
      <c r="F87" s="43"/>
      <c r="G87" s="43"/>
      <c r="H87" s="43">
        <f>SUM(H65:H86)</f>
        <v>4540107</v>
      </c>
      <c r="I87" s="94">
        <f t="shared" si="5"/>
        <v>0.0231331353886762</v>
      </c>
      <c r="J87" s="85"/>
      <c r="K87" s="1"/>
      <c r="L87" s="12"/>
    </row>
    <row r="88" spans="1:12" s="13" customFormat="1" ht="29.25" customHeight="1">
      <c r="A88" s="118" t="s">
        <v>42</v>
      </c>
      <c r="B88" s="119"/>
      <c r="C88" s="46"/>
      <c r="D88" s="40"/>
      <c r="E88" s="41"/>
      <c r="F88" s="42"/>
      <c r="G88" s="42"/>
      <c r="H88" s="31"/>
      <c r="I88" s="34"/>
      <c r="J88" s="81"/>
      <c r="K88" s="1"/>
      <c r="L88" s="12"/>
    </row>
    <row r="89" spans="1:12" s="9" customFormat="1" ht="39.75" customHeight="1">
      <c r="A89" s="104">
        <v>1</v>
      </c>
      <c r="B89" s="105" t="s">
        <v>189</v>
      </c>
      <c r="C89" s="106">
        <v>900000</v>
      </c>
      <c r="D89" s="106">
        <v>0</v>
      </c>
      <c r="E89" s="106"/>
      <c r="F89" s="106"/>
      <c r="G89" s="106"/>
      <c r="H89" s="106">
        <f>SUM(D89:G89)</f>
        <v>0</v>
      </c>
      <c r="I89" s="107">
        <f>H89/C89</f>
        <v>0</v>
      </c>
      <c r="J89" s="108" t="s">
        <v>218</v>
      </c>
      <c r="K89" s="7"/>
      <c r="L89" s="8"/>
    </row>
    <row r="90" spans="1:12" s="9" customFormat="1" ht="66" customHeight="1">
      <c r="A90" s="101">
        <v>2</v>
      </c>
      <c r="B90" s="102" t="s">
        <v>190</v>
      </c>
      <c r="C90" s="80">
        <v>3230000</v>
      </c>
      <c r="D90" s="80">
        <v>351253</v>
      </c>
      <c r="E90" s="80"/>
      <c r="F90" s="80"/>
      <c r="G90" s="80"/>
      <c r="H90" s="80">
        <f aca="true" t="shared" si="6" ref="H90:H117">SUM(D90:G90)</f>
        <v>351253</v>
      </c>
      <c r="I90" s="92">
        <f aca="true" t="shared" si="7" ref="I90:I117">H90/C90</f>
        <v>0.1087470588235294</v>
      </c>
      <c r="J90" s="103" t="s">
        <v>219</v>
      </c>
      <c r="K90" s="7"/>
      <c r="L90" s="8"/>
    </row>
    <row r="91" spans="1:12" s="9" customFormat="1" ht="53.25" customHeight="1">
      <c r="A91" s="3">
        <v>3</v>
      </c>
      <c r="B91" s="4" t="s">
        <v>191</v>
      </c>
      <c r="C91" s="38">
        <v>8152000</v>
      </c>
      <c r="D91" s="38">
        <v>0</v>
      </c>
      <c r="E91" s="38"/>
      <c r="F91" s="38"/>
      <c r="G91" s="38"/>
      <c r="H91" s="38">
        <f t="shared" si="6"/>
        <v>0</v>
      </c>
      <c r="I91" s="89">
        <f t="shared" si="7"/>
        <v>0</v>
      </c>
      <c r="J91" s="82" t="s">
        <v>220</v>
      </c>
      <c r="K91" s="7"/>
      <c r="L91" s="8"/>
    </row>
    <row r="92" spans="1:12" s="9" customFormat="1" ht="39" customHeight="1">
      <c r="A92" s="3">
        <v>4</v>
      </c>
      <c r="B92" s="4" t="s">
        <v>192</v>
      </c>
      <c r="C92" s="38">
        <v>190531000</v>
      </c>
      <c r="D92" s="38">
        <v>0</v>
      </c>
      <c r="E92" s="38"/>
      <c r="F92" s="38"/>
      <c r="G92" s="38"/>
      <c r="H92" s="38">
        <f t="shared" si="6"/>
        <v>0</v>
      </c>
      <c r="I92" s="89">
        <f t="shared" si="7"/>
        <v>0</v>
      </c>
      <c r="J92" s="82" t="s">
        <v>221</v>
      </c>
      <c r="K92" s="7"/>
      <c r="L92" s="8"/>
    </row>
    <row r="93" spans="1:12" s="9" customFormat="1" ht="39.75" customHeight="1">
      <c r="A93" s="3">
        <v>5</v>
      </c>
      <c r="B93" s="4" t="s">
        <v>193</v>
      </c>
      <c r="C93" s="38">
        <v>900000</v>
      </c>
      <c r="D93" s="38">
        <v>0</v>
      </c>
      <c r="E93" s="38"/>
      <c r="F93" s="38"/>
      <c r="G93" s="38"/>
      <c r="H93" s="38">
        <f t="shared" si="6"/>
        <v>0</v>
      </c>
      <c r="I93" s="89">
        <f t="shared" si="7"/>
        <v>0</v>
      </c>
      <c r="J93" s="82" t="s">
        <v>222</v>
      </c>
      <c r="K93" s="7"/>
      <c r="L93" s="8"/>
    </row>
    <row r="94" spans="1:12" s="9" customFormat="1" ht="69" customHeight="1">
      <c r="A94" s="3">
        <v>6</v>
      </c>
      <c r="B94" s="4" t="s">
        <v>194</v>
      </c>
      <c r="C94" s="38">
        <v>1546000</v>
      </c>
      <c r="D94" s="38">
        <v>136722</v>
      </c>
      <c r="E94" s="38"/>
      <c r="F94" s="38"/>
      <c r="G94" s="38"/>
      <c r="H94" s="38">
        <f t="shared" si="6"/>
        <v>136722</v>
      </c>
      <c r="I94" s="89">
        <f t="shared" si="7"/>
        <v>0.0884359637774903</v>
      </c>
      <c r="J94" s="82" t="s">
        <v>223</v>
      </c>
      <c r="K94" s="7"/>
      <c r="L94" s="8"/>
    </row>
    <row r="95" spans="1:12" s="9" customFormat="1" ht="51" customHeight="1">
      <c r="A95" s="3">
        <v>7</v>
      </c>
      <c r="B95" s="4" t="s">
        <v>195</v>
      </c>
      <c r="C95" s="38">
        <v>2153000</v>
      </c>
      <c r="D95" s="38">
        <v>156737</v>
      </c>
      <c r="E95" s="38"/>
      <c r="F95" s="38"/>
      <c r="G95" s="38"/>
      <c r="H95" s="38">
        <f t="shared" si="6"/>
        <v>156737</v>
      </c>
      <c r="I95" s="89">
        <f t="shared" si="7"/>
        <v>0.0727993497445425</v>
      </c>
      <c r="J95" s="82" t="s">
        <v>224</v>
      </c>
      <c r="K95" s="7"/>
      <c r="L95" s="8"/>
    </row>
    <row r="96" spans="1:12" s="9" customFormat="1" ht="49.5" customHeight="1">
      <c r="A96" s="3">
        <v>8</v>
      </c>
      <c r="B96" s="4" t="s">
        <v>196</v>
      </c>
      <c r="C96" s="38">
        <v>2305000</v>
      </c>
      <c r="D96" s="38">
        <v>0</v>
      </c>
      <c r="E96" s="38"/>
      <c r="F96" s="38"/>
      <c r="G96" s="38"/>
      <c r="H96" s="38">
        <f t="shared" si="6"/>
        <v>0</v>
      </c>
      <c r="I96" s="89">
        <f t="shared" si="7"/>
        <v>0</v>
      </c>
      <c r="J96" s="82" t="s">
        <v>225</v>
      </c>
      <c r="K96" s="7"/>
      <c r="L96" s="8"/>
    </row>
    <row r="97" spans="1:12" s="9" customFormat="1" ht="39.75" customHeight="1">
      <c r="A97" s="3">
        <v>9</v>
      </c>
      <c r="B97" s="4" t="s">
        <v>197</v>
      </c>
      <c r="C97" s="38">
        <v>1506000</v>
      </c>
      <c r="D97" s="38">
        <v>0</v>
      </c>
      <c r="E97" s="38"/>
      <c r="F97" s="38"/>
      <c r="G97" s="38"/>
      <c r="H97" s="38">
        <f t="shared" si="6"/>
        <v>0</v>
      </c>
      <c r="I97" s="89">
        <f t="shared" si="7"/>
        <v>0</v>
      </c>
      <c r="J97" s="82" t="s">
        <v>226</v>
      </c>
      <c r="K97" s="7"/>
      <c r="L97" s="8"/>
    </row>
    <row r="98" spans="1:12" s="9" customFormat="1" ht="51" customHeight="1">
      <c r="A98" s="3">
        <v>10</v>
      </c>
      <c r="B98" s="4" t="s">
        <v>198</v>
      </c>
      <c r="C98" s="38">
        <v>700000</v>
      </c>
      <c r="D98" s="38">
        <v>0</v>
      </c>
      <c r="E98" s="38"/>
      <c r="F98" s="38"/>
      <c r="G98" s="38"/>
      <c r="H98" s="38">
        <f t="shared" si="6"/>
        <v>0</v>
      </c>
      <c r="I98" s="89">
        <f t="shared" si="7"/>
        <v>0</v>
      </c>
      <c r="J98" s="82" t="s">
        <v>227</v>
      </c>
      <c r="K98" s="7"/>
      <c r="L98" s="8"/>
    </row>
    <row r="99" spans="1:12" s="9" customFormat="1" ht="51" customHeight="1">
      <c r="A99" s="3">
        <v>11</v>
      </c>
      <c r="B99" s="4" t="s">
        <v>199</v>
      </c>
      <c r="C99" s="38">
        <v>6360000</v>
      </c>
      <c r="D99" s="38">
        <v>777756</v>
      </c>
      <c r="E99" s="38"/>
      <c r="F99" s="38"/>
      <c r="G99" s="38"/>
      <c r="H99" s="38">
        <f t="shared" si="6"/>
        <v>777756</v>
      </c>
      <c r="I99" s="89">
        <f t="shared" si="7"/>
        <v>0.12228867924528301</v>
      </c>
      <c r="J99" s="82" t="s">
        <v>228</v>
      </c>
      <c r="K99" s="7"/>
      <c r="L99" s="8"/>
    </row>
    <row r="100" spans="1:12" s="9" customFormat="1" ht="70.5" customHeight="1">
      <c r="A100" s="3">
        <v>12</v>
      </c>
      <c r="B100" s="4" t="s">
        <v>200</v>
      </c>
      <c r="C100" s="38">
        <v>723000</v>
      </c>
      <c r="D100" s="38">
        <v>0</v>
      </c>
      <c r="E100" s="38"/>
      <c r="F100" s="38"/>
      <c r="G100" s="38"/>
      <c r="H100" s="38">
        <f t="shared" si="6"/>
        <v>0</v>
      </c>
      <c r="I100" s="89">
        <f t="shared" si="7"/>
        <v>0</v>
      </c>
      <c r="J100" s="82" t="s">
        <v>229</v>
      </c>
      <c r="K100" s="7"/>
      <c r="L100" s="8"/>
    </row>
    <row r="101" spans="1:12" s="9" customFormat="1" ht="56.25" customHeight="1">
      <c r="A101" s="3">
        <v>13</v>
      </c>
      <c r="B101" s="4" t="s">
        <v>201</v>
      </c>
      <c r="C101" s="38">
        <v>6757000</v>
      </c>
      <c r="D101" s="38">
        <v>0</v>
      </c>
      <c r="E101" s="38"/>
      <c r="F101" s="38"/>
      <c r="G101" s="38"/>
      <c r="H101" s="38">
        <f t="shared" si="6"/>
        <v>0</v>
      </c>
      <c r="I101" s="89">
        <f t="shared" si="7"/>
        <v>0</v>
      </c>
      <c r="J101" s="82" t="s">
        <v>230</v>
      </c>
      <c r="K101" s="7"/>
      <c r="L101" s="8"/>
    </row>
    <row r="102" spans="1:12" s="9" customFormat="1" ht="42" customHeight="1">
      <c r="A102" s="3">
        <v>14</v>
      </c>
      <c r="B102" s="4" t="s">
        <v>202</v>
      </c>
      <c r="C102" s="38">
        <v>1727000</v>
      </c>
      <c r="D102" s="38">
        <v>0</v>
      </c>
      <c r="E102" s="38"/>
      <c r="F102" s="38"/>
      <c r="G102" s="38"/>
      <c r="H102" s="38">
        <f t="shared" si="6"/>
        <v>0</v>
      </c>
      <c r="I102" s="89">
        <f t="shared" si="7"/>
        <v>0</v>
      </c>
      <c r="J102" s="82" t="s">
        <v>231</v>
      </c>
      <c r="K102" s="7"/>
      <c r="L102" s="8"/>
    </row>
    <row r="103" spans="1:12" s="9" customFormat="1" ht="69" customHeight="1">
      <c r="A103" s="3">
        <v>15</v>
      </c>
      <c r="B103" s="4" t="s">
        <v>203</v>
      </c>
      <c r="C103" s="38">
        <v>5000000</v>
      </c>
      <c r="D103" s="38">
        <v>541564</v>
      </c>
      <c r="E103" s="38"/>
      <c r="F103" s="38"/>
      <c r="G103" s="38"/>
      <c r="H103" s="38">
        <f t="shared" si="6"/>
        <v>541564</v>
      </c>
      <c r="I103" s="89">
        <f t="shared" si="7"/>
        <v>0.1083128</v>
      </c>
      <c r="J103" s="82" t="s">
        <v>232</v>
      </c>
      <c r="K103" s="7"/>
      <c r="L103" s="8"/>
    </row>
    <row r="104" spans="1:12" s="9" customFormat="1" ht="98.25" customHeight="1">
      <c r="A104" s="3">
        <v>16</v>
      </c>
      <c r="B104" s="4" t="s">
        <v>204</v>
      </c>
      <c r="C104" s="38">
        <v>5000000</v>
      </c>
      <c r="D104" s="38">
        <v>0</v>
      </c>
      <c r="E104" s="38"/>
      <c r="F104" s="38"/>
      <c r="G104" s="38"/>
      <c r="H104" s="38">
        <f t="shared" si="6"/>
        <v>0</v>
      </c>
      <c r="I104" s="89">
        <f t="shared" si="7"/>
        <v>0</v>
      </c>
      <c r="J104" s="82" t="s">
        <v>233</v>
      </c>
      <c r="K104" s="7"/>
      <c r="L104" s="8"/>
    </row>
    <row r="105" spans="1:12" s="9" customFormat="1" ht="128.25" customHeight="1">
      <c r="A105" s="3">
        <v>17</v>
      </c>
      <c r="B105" s="4" t="s">
        <v>205</v>
      </c>
      <c r="C105" s="38">
        <v>13300000</v>
      </c>
      <c r="D105" s="38">
        <v>98028</v>
      </c>
      <c r="E105" s="38"/>
      <c r="F105" s="38"/>
      <c r="G105" s="38"/>
      <c r="H105" s="38">
        <f t="shared" si="6"/>
        <v>98028</v>
      </c>
      <c r="I105" s="89">
        <f t="shared" si="7"/>
        <v>0.007370526315789474</v>
      </c>
      <c r="J105" s="82" t="s">
        <v>234</v>
      </c>
      <c r="K105" s="7"/>
      <c r="L105" s="8"/>
    </row>
    <row r="106" spans="1:12" s="9" customFormat="1" ht="53.25" customHeight="1">
      <c r="A106" s="3">
        <v>18</v>
      </c>
      <c r="B106" s="4" t="s">
        <v>206</v>
      </c>
      <c r="C106" s="38">
        <v>1300000</v>
      </c>
      <c r="D106" s="38">
        <v>0</v>
      </c>
      <c r="E106" s="38"/>
      <c r="F106" s="38"/>
      <c r="G106" s="38"/>
      <c r="H106" s="38">
        <f t="shared" si="6"/>
        <v>0</v>
      </c>
      <c r="I106" s="89">
        <f t="shared" si="7"/>
        <v>0</v>
      </c>
      <c r="J106" s="82" t="s">
        <v>235</v>
      </c>
      <c r="K106" s="7"/>
      <c r="L106" s="8"/>
    </row>
    <row r="107" spans="1:12" s="9" customFormat="1" ht="42.75" customHeight="1">
      <c r="A107" s="96">
        <v>19</v>
      </c>
      <c r="B107" s="97" t="s">
        <v>207</v>
      </c>
      <c r="C107" s="98">
        <v>25488000</v>
      </c>
      <c r="D107" s="98">
        <v>0</v>
      </c>
      <c r="E107" s="98"/>
      <c r="F107" s="98"/>
      <c r="G107" s="98"/>
      <c r="H107" s="98">
        <f t="shared" si="6"/>
        <v>0</v>
      </c>
      <c r="I107" s="99">
        <f t="shared" si="7"/>
        <v>0</v>
      </c>
      <c r="J107" s="100" t="s">
        <v>236</v>
      </c>
      <c r="K107" s="7"/>
      <c r="L107" s="8"/>
    </row>
    <row r="108" spans="1:12" s="9" customFormat="1" ht="42.75" customHeight="1">
      <c r="A108" s="101">
        <v>20</v>
      </c>
      <c r="B108" s="102" t="s">
        <v>208</v>
      </c>
      <c r="C108" s="80">
        <v>5961000</v>
      </c>
      <c r="D108" s="80">
        <v>0</v>
      </c>
      <c r="E108" s="80"/>
      <c r="F108" s="80"/>
      <c r="G108" s="80"/>
      <c r="H108" s="80">
        <f t="shared" si="6"/>
        <v>0</v>
      </c>
      <c r="I108" s="92">
        <f t="shared" si="7"/>
        <v>0</v>
      </c>
      <c r="J108" s="103" t="s">
        <v>236</v>
      </c>
      <c r="K108" s="7"/>
      <c r="L108" s="8"/>
    </row>
    <row r="109" spans="1:12" s="9" customFormat="1" ht="39" customHeight="1">
      <c r="A109" s="3">
        <v>21</v>
      </c>
      <c r="B109" s="4" t="s">
        <v>209</v>
      </c>
      <c r="C109" s="38">
        <v>1252000</v>
      </c>
      <c r="D109" s="38">
        <v>0</v>
      </c>
      <c r="E109" s="38"/>
      <c r="F109" s="38"/>
      <c r="G109" s="38"/>
      <c r="H109" s="38">
        <f t="shared" si="6"/>
        <v>0</v>
      </c>
      <c r="I109" s="89">
        <f t="shared" si="7"/>
        <v>0</v>
      </c>
      <c r="J109" s="82" t="s">
        <v>237</v>
      </c>
      <c r="K109" s="7"/>
      <c r="L109" s="8"/>
    </row>
    <row r="110" spans="1:12" s="9" customFormat="1" ht="54" customHeight="1">
      <c r="A110" s="3">
        <v>22</v>
      </c>
      <c r="B110" s="4" t="s">
        <v>210</v>
      </c>
      <c r="C110" s="38">
        <v>1053000</v>
      </c>
      <c r="D110" s="38">
        <v>132767</v>
      </c>
      <c r="E110" s="38"/>
      <c r="F110" s="38"/>
      <c r="G110" s="38"/>
      <c r="H110" s="38">
        <f t="shared" si="6"/>
        <v>132767</v>
      </c>
      <c r="I110" s="89">
        <f t="shared" si="7"/>
        <v>0.12608452041785376</v>
      </c>
      <c r="J110" s="82" t="s">
        <v>238</v>
      </c>
      <c r="K110" s="7"/>
      <c r="L110" s="8"/>
    </row>
    <row r="111" spans="1:12" s="9" customFormat="1" ht="66.75" customHeight="1">
      <c r="A111" s="3">
        <v>23</v>
      </c>
      <c r="B111" s="4" t="s">
        <v>211</v>
      </c>
      <c r="C111" s="38">
        <v>6752000</v>
      </c>
      <c r="D111" s="38">
        <v>0</v>
      </c>
      <c r="E111" s="38"/>
      <c r="F111" s="38"/>
      <c r="G111" s="38"/>
      <c r="H111" s="38">
        <f t="shared" si="6"/>
        <v>0</v>
      </c>
      <c r="I111" s="89">
        <f t="shared" si="7"/>
        <v>0</v>
      </c>
      <c r="J111" s="82" t="s">
        <v>239</v>
      </c>
      <c r="K111" s="7"/>
      <c r="L111" s="8"/>
    </row>
    <row r="112" spans="1:12" s="9" customFormat="1" ht="71.25" customHeight="1">
      <c r="A112" s="3">
        <v>24</v>
      </c>
      <c r="B112" s="4" t="s">
        <v>212</v>
      </c>
      <c r="C112" s="38">
        <v>1177000</v>
      </c>
      <c r="D112" s="38">
        <v>146848</v>
      </c>
      <c r="E112" s="38"/>
      <c r="F112" s="38"/>
      <c r="G112" s="38"/>
      <c r="H112" s="38">
        <f t="shared" si="6"/>
        <v>146848</v>
      </c>
      <c r="I112" s="89">
        <f t="shared" si="7"/>
        <v>0.12476465590484281</v>
      </c>
      <c r="J112" s="82" t="s">
        <v>240</v>
      </c>
      <c r="K112" s="7"/>
      <c r="L112" s="8"/>
    </row>
    <row r="113" spans="1:12" s="9" customFormat="1" ht="36.75" customHeight="1">
      <c r="A113" s="3">
        <v>25</v>
      </c>
      <c r="B113" s="4" t="s">
        <v>213</v>
      </c>
      <c r="C113" s="38">
        <v>1600000</v>
      </c>
      <c r="D113" s="38">
        <v>1119396</v>
      </c>
      <c r="E113" s="38"/>
      <c r="F113" s="38"/>
      <c r="G113" s="38"/>
      <c r="H113" s="38">
        <f t="shared" si="6"/>
        <v>1119396</v>
      </c>
      <c r="I113" s="89">
        <f t="shared" si="7"/>
        <v>0.6996225</v>
      </c>
      <c r="J113" s="82"/>
      <c r="K113" s="7"/>
      <c r="L113" s="8"/>
    </row>
    <row r="114" spans="1:12" s="9" customFormat="1" ht="36.75" customHeight="1">
      <c r="A114" s="3">
        <v>26</v>
      </c>
      <c r="B114" s="4" t="s">
        <v>214</v>
      </c>
      <c r="C114" s="38">
        <v>1800000</v>
      </c>
      <c r="D114" s="38">
        <v>1392492</v>
      </c>
      <c r="E114" s="38"/>
      <c r="F114" s="38"/>
      <c r="G114" s="38"/>
      <c r="H114" s="38">
        <f t="shared" si="6"/>
        <v>1392492</v>
      </c>
      <c r="I114" s="89">
        <f t="shared" si="7"/>
        <v>0.7736066666666667</v>
      </c>
      <c r="J114" s="82"/>
      <c r="K114" s="7"/>
      <c r="L114" s="8"/>
    </row>
    <row r="115" spans="1:12" s="9" customFormat="1" ht="39.75" customHeight="1">
      <c r="A115" s="3">
        <v>27</v>
      </c>
      <c r="B115" s="4" t="s">
        <v>215</v>
      </c>
      <c r="C115" s="38">
        <v>20000</v>
      </c>
      <c r="D115" s="38">
        <v>8461</v>
      </c>
      <c r="E115" s="38"/>
      <c r="F115" s="38"/>
      <c r="G115" s="38"/>
      <c r="H115" s="38">
        <f t="shared" si="6"/>
        <v>8461</v>
      </c>
      <c r="I115" s="89">
        <f t="shared" si="7"/>
        <v>0.42305</v>
      </c>
      <c r="J115" s="82"/>
      <c r="K115" s="7"/>
      <c r="L115" s="8"/>
    </row>
    <row r="116" spans="1:12" s="9" customFormat="1" ht="67.5" customHeight="1">
      <c r="A116" s="3">
        <v>28</v>
      </c>
      <c r="B116" s="4" t="s">
        <v>216</v>
      </c>
      <c r="C116" s="38">
        <v>68590000</v>
      </c>
      <c r="D116" s="38">
        <v>68506063</v>
      </c>
      <c r="E116" s="38"/>
      <c r="F116" s="38"/>
      <c r="G116" s="38"/>
      <c r="H116" s="38">
        <f t="shared" si="6"/>
        <v>68506063</v>
      </c>
      <c r="I116" s="89">
        <f t="shared" si="7"/>
        <v>0.9987762501822424</v>
      </c>
      <c r="J116" s="82"/>
      <c r="K116" s="7"/>
      <c r="L116" s="8"/>
    </row>
    <row r="117" spans="1:12" s="9" customFormat="1" ht="131.25" customHeight="1">
      <c r="A117" s="3">
        <v>29</v>
      </c>
      <c r="B117" s="4" t="s">
        <v>217</v>
      </c>
      <c r="C117" s="38">
        <v>11801000</v>
      </c>
      <c r="D117" s="38">
        <v>587460</v>
      </c>
      <c r="E117" s="38"/>
      <c r="F117" s="38"/>
      <c r="G117" s="38"/>
      <c r="H117" s="38">
        <f t="shared" si="6"/>
        <v>587460</v>
      </c>
      <c r="I117" s="89">
        <f t="shared" si="7"/>
        <v>0.04978052707397678</v>
      </c>
      <c r="J117" s="82" t="s">
        <v>241</v>
      </c>
      <c r="K117" s="7"/>
      <c r="L117" s="8"/>
    </row>
    <row r="118" spans="1:12" s="13" customFormat="1" ht="26.25" customHeight="1">
      <c r="A118" s="114" t="s">
        <v>11</v>
      </c>
      <c r="B118" s="115"/>
      <c r="C118" s="47">
        <f>SUM(C89:C117)</f>
        <v>377584000</v>
      </c>
      <c r="D118" s="47">
        <f>SUM(D89:D117)</f>
        <v>73955547</v>
      </c>
      <c r="E118" s="47"/>
      <c r="F118" s="47"/>
      <c r="G118" s="47"/>
      <c r="H118" s="47">
        <f>SUM(H89:H117)</f>
        <v>73955547</v>
      </c>
      <c r="I118" s="93">
        <f>H118/C118</f>
        <v>0.19586515053603967</v>
      </c>
      <c r="J118" s="85"/>
      <c r="K118" s="1"/>
      <c r="L118" s="12"/>
    </row>
    <row r="119" spans="1:12" s="13" customFormat="1" ht="29.25" customHeight="1">
      <c r="A119" s="116" t="s">
        <v>44</v>
      </c>
      <c r="B119" s="117"/>
      <c r="C119" s="40"/>
      <c r="D119" s="40"/>
      <c r="E119" s="41"/>
      <c r="F119" s="42"/>
      <c r="G119" s="42"/>
      <c r="H119" s="31"/>
      <c r="I119" s="34"/>
      <c r="J119" s="81"/>
      <c r="K119" s="1"/>
      <c r="L119" s="12"/>
    </row>
    <row r="120" spans="1:12" s="9" customFormat="1" ht="114" customHeight="1">
      <c r="A120" s="3">
        <v>1</v>
      </c>
      <c r="B120" s="4" t="s">
        <v>119</v>
      </c>
      <c r="C120" s="38">
        <v>7000000</v>
      </c>
      <c r="D120" s="80">
        <v>0</v>
      </c>
      <c r="E120" s="80"/>
      <c r="F120" s="80"/>
      <c r="G120" s="80"/>
      <c r="H120" s="38">
        <f>SUM(D120:G120)</f>
        <v>0</v>
      </c>
      <c r="I120" s="89">
        <f>H120/C120</f>
        <v>0</v>
      </c>
      <c r="J120" s="82" t="s">
        <v>126</v>
      </c>
      <c r="K120" s="7" t="s">
        <v>125</v>
      </c>
      <c r="L120" s="8"/>
    </row>
    <row r="121" spans="1:12" s="9" customFormat="1" ht="56.25" customHeight="1">
      <c r="A121" s="3">
        <v>2</v>
      </c>
      <c r="B121" s="4" t="s">
        <v>120</v>
      </c>
      <c r="C121" s="38">
        <v>4700000</v>
      </c>
      <c r="D121" s="38">
        <v>0</v>
      </c>
      <c r="E121" s="38"/>
      <c r="F121" s="38"/>
      <c r="G121" s="38"/>
      <c r="H121" s="38">
        <f aca="true" t="shared" si="8" ref="H121:H159">SUM(D121:G121)</f>
        <v>0</v>
      </c>
      <c r="I121" s="89">
        <f aca="true" t="shared" si="9" ref="I121:I159">H121/C121</f>
        <v>0</v>
      </c>
      <c r="J121" s="82" t="s">
        <v>132</v>
      </c>
      <c r="K121" s="7"/>
      <c r="L121" s="8"/>
    </row>
    <row r="122" spans="1:12" s="9" customFormat="1" ht="53.25" customHeight="1">
      <c r="A122" s="3">
        <v>3</v>
      </c>
      <c r="B122" s="4" t="s">
        <v>121</v>
      </c>
      <c r="C122" s="38">
        <v>3000000</v>
      </c>
      <c r="D122" s="38">
        <v>0</v>
      </c>
      <c r="E122" s="38"/>
      <c r="F122" s="38"/>
      <c r="G122" s="38"/>
      <c r="H122" s="38">
        <f t="shared" si="8"/>
        <v>0</v>
      </c>
      <c r="I122" s="89">
        <f t="shared" si="9"/>
        <v>0</v>
      </c>
      <c r="J122" s="82" t="s">
        <v>127</v>
      </c>
      <c r="K122" s="7"/>
      <c r="L122" s="8"/>
    </row>
    <row r="123" spans="1:12" s="9" customFormat="1" ht="78" customHeight="1">
      <c r="A123" s="3">
        <v>4</v>
      </c>
      <c r="B123" s="4" t="s">
        <v>122</v>
      </c>
      <c r="C123" s="38">
        <v>400000</v>
      </c>
      <c r="D123" s="38">
        <v>10000</v>
      </c>
      <c r="E123" s="38"/>
      <c r="F123" s="38"/>
      <c r="G123" s="38"/>
      <c r="H123" s="38">
        <f t="shared" si="8"/>
        <v>10000</v>
      </c>
      <c r="I123" s="89">
        <f t="shared" si="9"/>
        <v>0.025</v>
      </c>
      <c r="J123" s="82" t="s">
        <v>128</v>
      </c>
      <c r="K123" s="7"/>
      <c r="L123" s="8"/>
    </row>
    <row r="124" spans="1:12" s="9" customFormat="1" ht="97.5" customHeight="1">
      <c r="A124" s="96">
        <v>5</v>
      </c>
      <c r="B124" s="97" t="s">
        <v>133</v>
      </c>
      <c r="C124" s="98">
        <v>65000000</v>
      </c>
      <c r="D124" s="98">
        <v>5950943</v>
      </c>
      <c r="E124" s="98"/>
      <c r="F124" s="98"/>
      <c r="G124" s="98"/>
      <c r="H124" s="98">
        <f t="shared" si="8"/>
        <v>5950943</v>
      </c>
      <c r="I124" s="99">
        <f t="shared" si="9"/>
        <v>0.09155296923076923</v>
      </c>
      <c r="J124" s="100" t="s">
        <v>129</v>
      </c>
      <c r="K124" s="7"/>
      <c r="L124" s="8"/>
    </row>
    <row r="125" spans="1:12" s="9" customFormat="1" ht="83.25" customHeight="1">
      <c r="A125" s="101">
        <v>6</v>
      </c>
      <c r="B125" s="102" t="s">
        <v>123</v>
      </c>
      <c r="C125" s="80">
        <v>400000</v>
      </c>
      <c r="D125" s="80">
        <v>0</v>
      </c>
      <c r="E125" s="80"/>
      <c r="F125" s="80"/>
      <c r="G125" s="80"/>
      <c r="H125" s="80">
        <f t="shared" si="8"/>
        <v>0</v>
      </c>
      <c r="I125" s="92">
        <f t="shared" si="9"/>
        <v>0</v>
      </c>
      <c r="J125" s="103" t="s">
        <v>130</v>
      </c>
      <c r="K125" s="7"/>
      <c r="L125" s="8"/>
    </row>
    <row r="126" spans="1:12" s="9" customFormat="1" ht="69" customHeight="1">
      <c r="A126" s="3">
        <v>7</v>
      </c>
      <c r="B126" s="4" t="s">
        <v>124</v>
      </c>
      <c r="C126" s="38">
        <v>7000000</v>
      </c>
      <c r="D126" s="38">
        <v>0</v>
      </c>
      <c r="E126" s="38"/>
      <c r="F126" s="38"/>
      <c r="G126" s="38"/>
      <c r="H126" s="38">
        <f t="shared" si="8"/>
        <v>0</v>
      </c>
      <c r="I126" s="89">
        <f t="shared" si="9"/>
        <v>0</v>
      </c>
      <c r="J126" s="82" t="s">
        <v>131</v>
      </c>
      <c r="K126" s="7"/>
      <c r="L126" s="8"/>
    </row>
    <row r="127" spans="1:12" s="9" customFormat="1" ht="100.5" customHeight="1">
      <c r="A127" s="3">
        <v>8</v>
      </c>
      <c r="B127" s="4" t="s">
        <v>77</v>
      </c>
      <c r="C127" s="38">
        <v>200000</v>
      </c>
      <c r="D127" s="38">
        <v>0</v>
      </c>
      <c r="E127" s="38"/>
      <c r="F127" s="38"/>
      <c r="G127" s="38"/>
      <c r="H127" s="38">
        <f t="shared" si="8"/>
        <v>0</v>
      </c>
      <c r="I127" s="89">
        <f t="shared" si="9"/>
        <v>0</v>
      </c>
      <c r="J127" s="82" t="s">
        <v>85</v>
      </c>
      <c r="K127" s="7" t="s">
        <v>108</v>
      </c>
      <c r="L127" s="8"/>
    </row>
    <row r="128" spans="1:12" s="9" customFormat="1" ht="172.5" customHeight="1">
      <c r="A128" s="3">
        <v>9</v>
      </c>
      <c r="B128" s="4" t="s">
        <v>92</v>
      </c>
      <c r="C128" s="38">
        <v>20580000</v>
      </c>
      <c r="D128" s="38">
        <v>599684</v>
      </c>
      <c r="E128" s="38"/>
      <c r="F128" s="38"/>
      <c r="G128" s="38"/>
      <c r="H128" s="38">
        <f t="shared" si="8"/>
        <v>599684</v>
      </c>
      <c r="I128" s="89">
        <f t="shared" si="9"/>
        <v>0.02913916423712342</v>
      </c>
      <c r="J128" s="82" t="s">
        <v>86</v>
      </c>
      <c r="K128" s="7"/>
      <c r="L128" s="8"/>
    </row>
    <row r="129" spans="1:12" s="9" customFormat="1" ht="63" customHeight="1">
      <c r="A129" s="3">
        <v>10</v>
      </c>
      <c r="B129" s="4" t="s">
        <v>78</v>
      </c>
      <c r="C129" s="38">
        <v>2180000</v>
      </c>
      <c r="D129" s="38">
        <v>5140</v>
      </c>
      <c r="E129" s="38"/>
      <c r="F129" s="38"/>
      <c r="G129" s="38"/>
      <c r="H129" s="38">
        <f t="shared" si="8"/>
        <v>5140</v>
      </c>
      <c r="I129" s="89">
        <f t="shared" si="9"/>
        <v>0.002357798165137615</v>
      </c>
      <c r="J129" s="82" t="s">
        <v>87</v>
      </c>
      <c r="K129" s="7"/>
      <c r="L129" s="8"/>
    </row>
    <row r="130" spans="1:12" s="9" customFormat="1" ht="81" customHeight="1">
      <c r="A130" s="3">
        <v>11</v>
      </c>
      <c r="B130" s="4" t="s">
        <v>79</v>
      </c>
      <c r="C130" s="38">
        <v>3024000</v>
      </c>
      <c r="D130" s="38">
        <v>232500</v>
      </c>
      <c r="E130" s="38"/>
      <c r="F130" s="38"/>
      <c r="G130" s="38"/>
      <c r="H130" s="38">
        <f t="shared" si="8"/>
        <v>232500</v>
      </c>
      <c r="I130" s="89">
        <f t="shared" si="9"/>
        <v>0.07688492063492064</v>
      </c>
      <c r="J130" s="82" t="s">
        <v>88</v>
      </c>
      <c r="K130" s="7"/>
      <c r="L130" s="8"/>
    </row>
    <row r="131" spans="1:12" s="9" customFormat="1" ht="83.25" customHeight="1">
      <c r="A131" s="3">
        <v>12</v>
      </c>
      <c r="B131" s="4" t="s">
        <v>80</v>
      </c>
      <c r="C131" s="38">
        <v>272000</v>
      </c>
      <c r="D131" s="38">
        <v>3960</v>
      </c>
      <c r="E131" s="38"/>
      <c r="F131" s="38"/>
      <c r="G131" s="38"/>
      <c r="H131" s="38">
        <f t="shared" si="8"/>
        <v>3960</v>
      </c>
      <c r="I131" s="89">
        <f t="shared" si="9"/>
        <v>0.014558823529411765</v>
      </c>
      <c r="J131" s="82" t="s">
        <v>89</v>
      </c>
      <c r="K131" s="7"/>
      <c r="L131" s="8"/>
    </row>
    <row r="132" spans="1:12" s="9" customFormat="1" ht="102" customHeight="1">
      <c r="A132" s="3">
        <v>13</v>
      </c>
      <c r="B132" s="4" t="s">
        <v>81</v>
      </c>
      <c r="C132" s="38">
        <v>1360000</v>
      </c>
      <c r="D132" s="38">
        <v>0</v>
      </c>
      <c r="E132" s="38"/>
      <c r="F132" s="38"/>
      <c r="G132" s="38"/>
      <c r="H132" s="38">
        <f t="shared" si="8"/>
        <v>0</v>
      </c>
      <c r="I132" s="89">
        <f t="shared" si="9"/>
        <v>0</v>
      </c>
      <c r="J132" s="82" t="s">
        <v>90</v>
      </c>
      <c r="K132" s="7"/>
      <c r="L132" s="8"/>
    </row>
    <row r="133" spans="1:12" s="9" customFormat="1" ht="99.75" customHeight="1">
      <c r="A133" s="3">
        <v>14</v>
      </c>
      <c r="B133" s="4" t="s">
        <v>82</v>
      </c>
      <c r="C133" s="38">
        <v>10670000</v>
      </c>
      <c r="D133" s="38">
        <v>0</v>
      </c>
      <c r="E133" s="38"/>
      <c r="F133" s="38"/>
      <c r="G133" s="38"/>
      <c r="H133" s="38">
        <f t="shared" si="8"/>
        <v>0</v>
      </c>
      <c r="I133" s="89">
        <f t="shared" si="9"/>
        <v>0</v>
      </c>
      <c r="J133" s="82" t="s">
        <v>91</v>
      </c>
      <c r="K133" s="7"/>
      <c r="L133" s="8"/>
    </row>
    <row r="134" spans="1:12" s="9" customFormat="1" ht="70.5" customHeight="1">
      <c r="A134" s="3">
        <v>15</v>
      </c>
      <c r="B134" s="4" t="s">
        <v>83</v>
      </c>
      <c r="C134" s="38">
        <v>18804000</v>
      </c>
      <c r="D134" s="38">
        <v>2777983</v>
      </c>
      <c r="E134" s="38"/>
      <c r="F134" s="38"/>
      <c r="G134" s="38"/>
      <c r="H134" s="38">
        <f t="shared" si="8"/>
        <v>2777983</v>
      </c>
      <c r="I134" s="89">
        <f t="shared" si="9"/>
        <v>0.14773362050627525</v>
      </c>
      <c r="J134" s="82" t="s">
        <v>88</v>
      </c>
      <c r="K134" s="7"/>
      <c r="L134" s="8"/>
    </row>
    <row r="135" spans="1:12" s="9" customFormat="1" ht="63" customHeight="1">
      <c r="A135" s="3">
        <v>16</v>
      </c>
      <c r="B135" s="4" t="s">
        <v>183</v>
      </c>
      <c r="C135" s="38">
        <v>3000000</v>
      </c>
      <c r="D135" s="38">
        <v>0</v>
      </c>
      <c r="E135" s="38"/>
      <c r="F135" s="38"/>
      <c r="G135" s="38"/>
      <c r="H135" s="38">
        <f t="shared" si="8"/>
        <v>0</v>
      </c>
      <c r="I135" s="89">
        <f t="shared" si="9"/>
        <v>0</v>
      </c>
      <c r="J135" s="82" t="s">
        <v>344</v>
      </c>
      <c r="K135" s="7" t="s">
        <v>187</v>
      </c>
      <c r="L135" s="8"/>
    </row>
    <row r="136" spans="1:12" s="9" customFormat="1" ht="63" customHeight="1">
      <c r="A136" s="96">
        <v>17</v>
      </c>
      <c r="B136" s="97" t="s">
        <v>184</v>
      </c>
      <c r="C136" s="98">
        <v>200000</v>
      </c>
      <c r="D136" s="98">
        <v>0</v>
      </c>
      <c r="E136" s="98"/>
      <c r="F136" s="98"/>
      <c r="G136" s="98"/>
      <c r="H136" s="98">
        <f t="shared" si="8"/>
        <v>0</v>
      </c>
      <c r="I136" s="99">
        <f t="shared" si="9"/>
        <v>0</v>
      </c>
      <c r="J136" s="100" t="s">
        <v>343</v>
      </c>
      <c r="K136" s="7"/>
      <c r="L136" s="8"/>
    </row>
    <row r="137" spans="1:12" s="9" customFormat="1" ht="63" customHeight="1">
      <c r="A137" s="101">
        <v>18</v>
      </c>
      <c r="B137" s="102" t="s">
        <v>185</v>
      </c>
      <c r="C137" s="80">
        <v>1850000</v>
      </c>
      <c r="D137" s="80">
        <v>0</v>
      </c>
      <c r="E137" s="80"/>
      <c r="F137" s="80"/>
      <c r="G137" s="80"/>
      <c r="H137" s="80">
        <f t="shared" si="8"/>
        <v>0</v>
      </c>
      <c r="I137" s="92">
        <f t="shared" si="9"/>
        <v>0</v>
      </c>
      <c r="J137" s="103" t="s">
        <v>345</v>
      </c>
      <c r="K137" s="7"/>
      <c r="L137" s="8"/>
    </row>
    <row r="138" spans="1:12" s="9" customFormat="1" ht="46.5" customHeight="1">
      <c r="A138" s="3">
        <v>19</v>
      </c>
      <c r="B138" s="4" t="s">
        <v>186</v>
      </c>
      <c r="C138" s="38">
        <v>1500000</v>
      </c>
      <c r="D138" s="38">
        <v>196000</v>
      </c>
      <c r="E138" s="38"/>
      <c r="F138" s="38"/>
      <c r="G138" s="38"/>
      <c r="H138" s="38">
        <f t="shared" si="8"/>
        <v>196000</v>
      </c>
      <c r="I138" s="89">
        <f t="shared" si="9"/>
        <v>0.13066666666666665</v>
      </c>
      <c r="J138" s="82" t="s">
        <v>342</v>
      </c>
      <c r="K138" s="7"/>
      <c r="L138" s="8"/>
    </row>
    <row r="139" spans="1:12" s="9" customFormat="1" ht="129" customHeight="1">
      <c r="A139" s="3">
        <v>20</v>
      </c>
      <c r="B139" s="4" t="s">
        <v>110</v>
      </c>
      <c r="C139" s="38">
        <v>81010000</v>
      </c>
      <c r="D139" s="38">
        <v>3749930</v>
      </c>
      <c r="E139" s="38"/>
      <c r="F139" s="38"/>
      <c r="G139" s="38"/>
      <c r="H139" s="38">
        <f t="shared" si="8"/>
        <v>3749930</v>
      </c>
      <c r="I139" s="89">
        <f t="shared" si="9"/>
        <v>0.046289717318849524</v>
      </c>
      <c r="J139" s="82" t="s">
        <v>115</v>
      </c>
      <c r="K139" s="7" t="s">
        <v>118</v>
      </c>
      <c r="L139" s="8"/>
    </row>
    <row r="140" spans="1:12" s="9" customFormat="1" ht="129" customHeight="1">
      <c r="A140" s="3">
        <v>21</v>
      </c>
      <c r="B140" s="4" t="s">
        <v>111</v>
      </c>
      <c r="C140" s="38">
        <v>6000000</v>
      </c>
      <c r="D140" s="38">
        <v>386605</v>
      </c>
      <c r="E140" s="38"/>
      <c r="F140" s="38"/>
      <c r="G140" s="38"/>
      <c r="H140" s="38">
        <f t="shared" si="8"/>
        <v>386605</v>
      </c>
      <c r="I140" s="89">
        <f t="shared" si="9"/>
        <v>0.06443416666666667</v>
      </c>
      <c r="J140" s="82" t="s">
        <v>115</v>
      </c>
      <c r="K140" s="7"/>
      <c r="L140" s="8"/>
    </row>
    <row r="141" spans="1:12" s="9" customFormat="1" ht="56.25" customHeight="1">
      <c r="A141" s="3">
        <v>22</v>
      </c>
      <c r="B141" s="4" t="s">
        <v>112</v>
      </c>
      <c r="C141" s="38">
        <v>13371000</v>
      </c>
      <c r="D141" s="38">
        <v>1323002</v>
      </c>
      <c r="E141" s="38"/>
      <c r="F141" s="38"/>
      <c r="G141" s="38"/>
      <c r="H141" s="38">
        <f t="shared" si="8"/>
        <v>1323002</v>
      </c>
      <c r="I141" s="89">
        <f t="shared" si="9"/>
        <v>0.09894562859920723</v>
      </c>
      <c r="J141" s="82" t="s">
        <v>116</v>
      </c>
      <c r="K141" s="7"/>
      <c r="L141" s="8"/>
    </row>
    <row r="142" spans="1:12" s="9" customFormat="1" ht="96" customHeight="1">
      <c r="A142" s="3">
        <v>23</v>
      </c>
      <c r="B142" s="4" t="s">
        <v>113</v>
      </c>
      <c r="C142" s="38">
        <v>7900000</v>
      </c>
      <c r="D142" s="38">
        <v>15468</v>
      </c>
      <c r="E142" s="38"/>
      <c r="F142" s="38"/>
      <c r="G142" s="38"/>
      <c r="H142" s="38">
        <f t="shared" si="8"/>
        <v>15468</v>
      </c>
      <c r="I142" s="89">
        <f t="shared" si="9"/>
        <v>0.001957974683544304</v>
      </c>
      <c r="J142" s="82" t="s">
        <v>115</v>
      </c>
      <c r="K142" s="7"/>
      <c r="L142" s="8"/>
    </row>
    <row r="143" spans="1:12" s="9" customFormat="1" ht="104.25" customHeight="1">
      <c r="A143" s="3">
        <v>24</v>
      </c>
      <c r="B143" s="4" t="s">
        <v>114</v>
      </c>
      <c r="C143" s="38">
        <v>5068000</v>
      </c>
      <c r="D143" s="38">
        <v>368599</v>
      </c>
      <c r="E143" s="38"/>
      <c r="F143" s="38"/>
      <c r="G143" s="38"/>
      <c r="H143" s="38">
        <f t="shared" si="8"/>
        <v>368599</v>
      </c>
      <c r="I143" s="89">
        <f t="shared" si="9"/>
        <v>0.07273066298342541</v>
      </c>
      <c r="J143" s="82" t="s">
        <v>117</v>
      </c>
      <c r="K143" s="7"/>
      <c r="L143" s="8"/>
    </row>
    <row r="144" spans="1:12" s="9" customFormat="1" ht="51.75" customHeight="1">
      <c r="A144" s="3">
        <v>25</v>
      </c>
      <c r="B144" s="4" t="s">
        <v>93</v>
      </c>
      <c r="C144" s="38">
        <v>504000</v>
      </c>
      <c r="D144" s="38">
        <v>504000</v>
      </c>
      <c r="E144" s="38"/>
      <c r="F144" s="38"/>
      <c r="G144" s="38"/>
      <c r="H144" s="38">
        <f t="shared" si="8"/>
        <v>504000</v>
      </c>
      <c r="I144" s="89">
        <f t="shared" si="9"/>
        <v>1</v>
      </c>
      <c r="J144" s="82"/>
      <c r="K144" s="7" t="s">
        <v>109</v>
      </c>
      <c r="L144" s="8"/>
    </row>
    <row r="145" spans="1:12" s="9" customFormat="1" ht="51" customHeight="1">
      <c r="A145" s="3">
        <v>26</v>
      </c>
      <c r="B145" s="4" t="s">
        <v>94</v>
      </c>
      <c r="C145" s="38">
        <v>1051000</v>
      </c>
      <c r="D145" s="38">
        <v>0</v>
      </c>
      <c r="E145" s="38"/>
      <c r="F145" s="38"/>
      <c r="G145" s="38"/>
      <c r="H145" s="38">
        <f t="shared" si="8"/>
        <v>0</v>
      </c>
      <c r="I145" s="89">
        <f t="shared" si="9"/>
        <v>0</v>
      </c>
      <c r="J145" s="82" t="s">
        <v>102</v>
      </c>
      <c r="K145" s="7"/>
      <c r="L145" s="8"/>
    </row>
    <row r="146" spans="1:12" s="9" customFormat="1" ht="36.75" customHeight="1">
      <c r="A146" s="3">
        <v>27</v>
      </c>
      <c r="B146" s="4" t="s">
        <v>95</v>
      </c>
      <c r="C146" s="38">
        <v>400000</v>
      </c>
      <c r="D146" s="38">
        <v>0</v>
      </c>
      <c r="E146" s="38"/>
      <c r="F146" s="38"/>
      <c r="G146" s="38"/>
      <c r="H146" s="38">
        <f t="shared" si="8"/>
        <v>0</v>
      </c>
      <c r="I146" s="89">
        <f t="shared" si="9"/>
        <v>0</v>
      </c>
      <c r="J146" s="82" t="s">
        <v>103</v>
      </c>
      <c r="K146" s="7"/>
      <c r="L146" s="8"/>
    </row>
    <row r="147" spans="1:12" s="9" customFormat="1" ht="52.5" customHeight="1">
      <c r="A147" s="3">
        <v>28</v>
      </c>
      <c r="B147" s="4" t="s">
        <v>96</v>
      </c>
      <c r="C147" s="38">
        <v>744000</v>
      </c>
      <c r="D147" s="38">
        <v>0</v>
      </c>
      <c r="E147" s="38"/>
      <c r="F147" s="38"/>
      <c r="G147" s="38"/>
      <c r="H147" s="38">
        <f t="shared" si="8"/>
        <v>0</v>
      </c>
      <c r="I147" s="89">
        <f t="shared" si="9"/>
        <v>0</v>
      </c>
      <c r="J147" s="82" t="s">
        <v>104</v>
      </c>
      <c r="K147" s="7"/>
      <c r="L147" s="8"/>
    </row>
    <row r="148" spans="1:12" s="9" customFormat="1" ht="51" customHeight="1">
      <c r="A148" s="3">
        <v>29</v>
      </c>
      <c r="B148" s="4" t="s">
        <v>97</v>
      </c>
      <c r="C148" s="38">
        <v>301000</v>
      </c>
      <c r="D148" s="38">
        <v>0</v>
      </c>
      <c r="E148" s="38"/>
      <c r="F148" s="38"/>
      <c r="G148" s="38"/>
      <c r="H148" s="38">
        <f t="shared" si="8"/>
        <v>0</v>
      </c>
      <c r="I148" s="89">
        <f t="shared" si="9"/>
        <v>0</v>
      </c>
      <c r="J148" s="82" t="s">
        <v>105</v>
      </c>
      <c r="K148" s="7"/>
      <c r="L148" s="8"/>
    </row>
    <row r="149" spans="1:12" s="9" customFormat="1" ht="82.5" customHeight="1">
      <c r="A149" s="3">
        <v>30</v>
      </c>
      <c r="B149" s="4" t="s">
        <v>98</v>
      </c>
      <c r="C149" s="38">
        <v>1460000</v>
      </c>
      <c r="D149" s="38">
        <v>200000</v>
      </c>
      <c r="E149" s="38"/>
      <c r="F149" s="38"/>
      <c r="G149" s="38"/>
      <c r="H149" s="38">
        <f t="shared" si="8"/>
        <v>200000</v>
      </c>
      <c r="I149" s="89">
        <f t="shared" si="9"/>
        <v>0.136986301369863</v>
      </c>
      <c r="J149" s="82" t="s">
        <v>106</v>
      </c>
      <c r="K149" s="7"/>
      <c r="L149" s="8"/>
    </row>
    <row r="150" spans="1:12" s="9" customFormat="1" ht="54.75" customHeight="1">
      <c r="A150" s="3">
        <v>31</v>
      </c>
      <c r="B150" s="4" t="s">
        <v>99</v>
      </c>
      <c r="C150" s="38">
        <v>448000</v>
      </c>
      <c r="D150" s="38">
        <v>0</v>
      </c>
      <c r="E150" s="38"/>
      <c r="F150" s="38"/>
      <c r="G150" s="38"/>
      <c r="H150" s="38">
        <f t="shared" si="8"/>
        <v>0</v>
      </c>
      <c r="I150" s="89">
        <f t="shared" si="9"/>
        <v>0</v>
      </c>
      <c r="J150" s="82" t="s">
        <v>107</v>
      </c>
      <c r="K150" s="7"/>
      <c r="L150" s="8"/>
    </row>
    <row r="151" spans="1:12" s="9" customFormat="1" ht="56.25" customHeight="1">
      <c r="A151" s="96">
        <v>32</v>
      </c>
      <c r="B151" s="97" t="s">
        <v>100</v>
      </c>
      <c r="C151" s="98">
        <v>767000</v>
      </c>
      <c r="D151" s="98">
        <v>193500</v>
      </c>
      <c r="E151" s="98"/>
      <c r="F151" s="98"/>
      <c r="G151" s="98"/>
      <c r="H151" s="98">
        <f t="shared" si="8"/>
        <v>193500</v>
      </c>
      <c r="I151" s="99">
        <f t="shared" si="9"/>
        <v>0.2522816166883963</v>
      </c>
      <c r="J151" s="100"/>
      <c r="K151" s="7"/>
      <c r="L151" s="8"/>
    </row>
    <row r="152" spans="1:12" s="9" customFormat="1" ht="52.5" customHeight="1">
      <c r="A152" s="101">
        <v>33</v>
      </c>
      <c r="B152" s="102" t="s">
        <v>101</v>
      </c>
      <c r="C152" s="80">
        <v>207000</v>
      </c>
      <c r="D152" s="80">
        <v>118600</v>
      </c>
      <c r="E152" s="80"/>
      <c r="F152" s="80"/>
      <c r="G152" s="80"/>
      <c r="H152" s="80">
        <f t="shared" si="8"/>
        <v>118600</v>
      </c>
      <c r="I152" s="92">
        <f t="shared" si="9"/>
        <v>0.5729468599033817</v>
      </c>
      <c r="J152" s="103"/>
      <c r="K152" s="7"/>
      <c r="L152" s="8"/>
    </row>
    <row r="153" spans="1:12" s="9" customFormat="1" ht="36.75" customHeight="1">
      <c r="A153" s="3">
        <v>34</v>
      </c>
      <c r="B153" s="4" t="s">
        <v>297</v>
      </c>
      <c r="C153" s="38">
        <v>12063000</v>
      </c>
      <c r="D153" s="38">
        <v>2516371</v>
      </c>
      <c r="E153" s="38"/>
      <c r="F153" s="38"/>
      <c r="G153" s="38"/>
      <c r="H153" s="38">
        <f t="shared" si="8"/>
        <v>2516371</v>
      </c>
      <c r="I153" s="89">
        <f t="shared" si="9"/>
        <v>0.2086024206250518</v>
      </c>
      <c r="J153" s="82" t="s">
        <v>304</v>
      </c>
      <c r="K153" s="7" t="s">
        <v>188</v>
      </c>
      <c r="L153" s="8"/>
    </row>
    <row r="154" spans="1:12" s="9" customFormat="1" ht="42" customHeight="1">
      <c r="A154" s="3">
        <v>35</v>
      </c>
      <c r="B154" s="4" t="s">
        <v>298</v>
      </c>
      <c r="C154" s="38">
        <v>258000</v>
      </c>
      <c r="D154" s="38">
        <v>10000</v>
      </c>
      <c r="E154" s="38"/>
      <c r="F154" s="38"/>
      <c r="G154" s="38"/>
      <c r="H154" s="38">
        <f t="shared" si="8"/>
        <v>10000</v>
      </c>
      <c r="I154" s="89">
        <f t="shared" si="9"/>
        <v>0.03875968992248062</v>
      </c>
      <c r="J154" s="82" t="s">
        <v>160</v>
      </c>
      <c r="K154" s="7"/>
      <c r="L154" s="8"/>
    </row>
    <row r="155" spans="1:12" s="9" customFormat="1" ht="42" customHeight="1">
      <c r="A155" s="3">
        <v>36</v>
      </c>
      <c r="B155" s="4" t="s">
        <v>299</v>
      </c>
      <c r="C155" s="38">
        <v>70000</v>
      </c>
      <c r="D155" s="38">
        <v>0</v>
      </c>
      <c r="E155" s="38"/>
      <c r="F155" s="38"/>
      <c r="G155" s="38"/>
      <c r="H155" s="38">
        <f t="shared" si="8"/>
        <v>0</v>
      </c>
      <c r="I155" s="89">
        <f t="shared" si="9"/>
        <v>0</v>
      </c>
      <c r="J155" s="82" t="s">
        <v>160</v>
      </c>
      <c r="K155" s="7"/>
      <c r="L155" s="8"/>
    </row>
    <row r="156" spans="1:12" s="9" customFormat="1" ht="37.5" customHeight="1">
      <c r="A156" s="3">
        <v>37</v>
      </c>
      <c r="B156" s="4" t="s">
        <v>300</v>
      </c>
      <c r="C156" s="38">
        <v>19000</v>
      </c>
      <c r="D156" s="38">
        <v>0</v>
      </c>
      <c r="E156" s="38"/>
      <c r="F156" s="38"/>
      <c r="G156" s="38"/>
      <c r="H156" s="38">
        <f t="shared" si="8"/>
        <v>0</v>
      </c>
      <c r="I156" s="89">
        <f t="shared" si="9"/>
        <v>0</v>
      </c>
      <c r="J156" s="82" t="s">
        <v>305</v>
      </c>
      <c r="K156" s="7"/>
      <c r="L156" s="8"/>
    </row>
    <row r="157" spans="1:12" s="9" customFormat="1" ht="51" customHeight="1">
      <c r="A157" s="3">
        <v>38</v>
      </c>
      <c r="B157" s="4" t="s">
        <v>301</v>
      </c>
      <c r="C157" s="38">
        <v>823000</v>
      </c>
      <c r="D157" s="38">
        <v>184056</v>
      </c>
      <c r="E157" s="38"/>
      <c r="F157" s="38"/>
      <c r="G157" s="38"/>
      <c r="H157" s="38">
        <f t="shared" si="8"/>
        <v>184056</v>
      </c>
      <c r="I157" s="89">
        <f t="shared" si="9"/>
        <v>0.22364034021871204</v>
      </c>
      <c r="J157" s="82" t="s">
        <v>306</v>
      </c>
      <c r="K157" s="7"/>
      <c r="L157" s="8"/>
    </row>
    <row r="158" spans="1:12" s="9" customFormat="1" ht="36.75" customHeight="1">
      <c r="A158" s="3">
        <v>39</v>
      </c>
      <c r="B158" s="4" t="s">
        <v>302</v>
      </c>
      <c r="C158" s="38">
        <v>60000</v>
      </c>
      <c r="D158" s="38">
        <v>0</v>
      </c>
      <c r="E158" s="38"/>
      <c r="F158" s="38"/>
      <c r="G158" s="38"/>
      <c r="H158" s="38">
        <f t="shared" si="8"/>
        <v>0</v>
      </c>
      <c r="I158" s="89">
        <f t="shared" si="9"/>
        <v>0</v>
      </c>
      <c r="J158" s="82" t="s">
        <v>307</v>
      </c>
      <c r="K158" s="7"/>
      <c r="L158" s="8"/>
    </row>
    <row r="159" spans="1:12" s="9" customFormat="1" ht="51" customHeight="1">
      <c r="A159" s="3">
        <v>40</v>
      </c>
      <c r="B159" s="4" t="s">
        <v>303</v>
      </c>
      <c r="C159" s="38">
        <v>631000</v>
      </c>
      <c r="D159" s="38">
        <v>18305</v>
      </c>
      <c r="E159" s="38"/>
      <c r="F159" s="38"/>
      <c r="G159" s="38"/>
      <c r="H159" s="38">
        <f t="shared" si="8"/>
        <v>18305</v>
      </c>
      <c r="I159" s="89">
        <f t="shared" si="9"/>
        <v>0.029009508716323296</v>
      </c>
      <c r="J159" s="82" t="s">
        <v>160</v>
      </c>
      <c r="K159" s="7"/>
      <c r="L159" s="8"/>
    </row>
    <row r="160" spans="1:12" s="49" customFormat="1" ht="27" customHeight="1">
      <c r="A160" s="120" t="s">
        <v>3</v>
      </c>
      <c r="B160" s="144"/>
      <c r="C160" s="47">
        <f aca="true" t="shared" si="10" ref="C160:H160">SUM(C120:C159)</f>
        <v>284295000</v>
      </c>
      <c r="D160" s="47">
        <f t="shared" si="10"/>
        <v>19364646</v>
      </c>
      <c r="E160" s="47">
        <f t="shared" si="10"/>
        <v>0</v>
      </c>
      <c r="F160" s="47">
        <f t="shared" si="10"/>
        <v>0</v>
      </c>
      <c r="G160" s="47">
        <f t="shared" si="10"/>
        <v>0</v>
      </c>
      <c r="H160" s="47">
        <f t="shared" si="10"/>
        <v>19364646</v>
      </c>
      <c r="I160" s="94">
        <f>H160/C160</f>
        <v>0.06811462037672136</v>
      </c>
      <c r="J160" s="87"/>
      <c r="K160" s="11"/>
      <c r="L160" s="48"/>
    </row>
    <row r="161" spans="1:12" s="13" customFormat="1" ht="29.25" customHeight="1">
      <c r="A161" s="118" t="s">
        <v>45</v>
      </c>
      <c r="B161" s="112"/>
      <c r="C161" s="41"/>
      <c r="D161" s="40"/>
      <c r="E161" s="40"/>
      <c r="F161" s="41"/>
      <c r="G161" s="42"/>
      <c r="H161" s="31"/>
      <c r="I161" s="34"/>
      <c r="J161" s="81"/>
      <c r="K161" s="1"/>
      <c r="L161" s="12"/>
    </row>
    <row r="162" spans="1:12" s="9" customFormat="1" ht="48" customHeight="1">
      <c r="A162" s="3">
        <v>1</v>
      </c>
      <c r="B162" s="4" t="s">
        <v>146</v>
      </c>
      <c r="C162" s="38">
        <v>7000000</v>
      </c>
      <c r="D162" s="80">
        <v>1248809</v>
      </c>
      <c r="E162" s="80"/>
      <c r="F162" s="80"/>
      <c r="G162" s="80"/>
      <c r="H162" s="38">
        <f>SUM(D162:G162)</f>
        <v>1248809</v>
      </c>
      <c r="I162" s="89">
        <f>H162/C162</f>
        <v>0.1784012857142857</v>
      </c>
      <c r="J162" s="82" t="s">
        <v>154</v>
      </c>
      <c r="K162" s="7"/>
      <c r="L162" s="8"/>
    </row>
    <row r="163" spans="1:12" s="9" customFormat="1" ht="51" customHeight="1">
      <c r="A163" s="3">
        <v>2</v>
      </c>
      <c r="B163" s="4" t="s">
        <v>134</v>
      </c>
      <c r="C163" s="38">
        <v>2000000</v>
      </c>
      <c r="D163" s="38">
        <v>30681</v>
      </c>
      <c r="E163" s="38"/>
      <c r="F163" s="38"/>
      <c r="G163" s="38"/>
      <c r="H163" s="38">
        <f aca="true" t="shared" si="11" ref="H163:H182">SUM(D163:G163)</f>
        <v>30681</v>
      </c>
      <c r="I163" s="89">
        <f aca="true" t="shared" si="12" ref="I163:I183">H163/C163</f>
        <v>0.0153405</v>
      </c>
      <c r="J163" s="82" t="s">
        <v>154</v>
      </c>
      <c r="K163" s="7"/>
      <c r="L163" s="8"/>
    </row>
    <row r="164" spans="1:12" s="9" customFormat="1" ht="36.75" customHeight="1">
      <c r="A164" s="3">
        <v>3</v>
      </c>
      <c r="B164" s="4" t="s">
        <v>135</v>
      </c>
      <c r="C164" s="38">
        <v>3200000</v>
      </c>
      <c r="D164" s="38">
        <v>0</v>
      </c>
      <c r="E164" s="38"/>
      <c r="F164" s="38"/>
      <c r="G164" s="38"/>
      <c r="H164" s="38">
        <f t="shared" si="11"/>
        <v>0</v>
      </c>
      <c r="I164" s="89">
        <f t="shared" si="12"/>
        <v>0</v>
      </c>
      <c r="J164" s="82" t="s">
        <v>155</v>
      </c>
      <c r="K164" s="7"/>
      <c r="L164" s="8"/>
    </row>
    <row r="165" spans="1:12" s="9" customFormat="1" ht="36.75" customHeight="1">
      <c r="A165" s="3">
        <v>4</v>
      </c>
      <c r="B165" s="4" t="s">
        <v>136</v>
      </c>
      <c r="C165" s="38">
        <v>4600000</v>
      </c>
      <c r="D165" s="38">
        <v>0</v>
      </c>
      <c r="E165" s="38"/>
      <c r="F165" s="38"/>
      <c r="G165" s="38"/>
      <c r="H165" s="38">
        <f t="shared" si="11"/>
        <v>0</v>
      </c>
      <c r="I165" s="89">
        <f t="shared" si="12"/>
        <v>0</v>
      </c>
      <c r="J165" s="82" t="s">
        <v>154</v>
      </c>
      <c r="K165" s="7"/>
      <c r="L165" s="8"/>
    </row>
    <row r="166" spans="1:12" s="9" customFormat="1" ht="45">
      <c r="A166" s="3">
        <v>5</v>
      </c>
      <c r="B166" s="4" t="s">
        <v>137</v>
      </c>
      <c r="C166" s="38">
        <v>360000</v>
      </c>
      <c r="D166" s="38">
        <v>0</v>
      </c>
      <c r="E166" s="38"/>
      <c r="F166" s="38"/>
      <c r="G166" s="38"/>
      <c r="H166" s="38">
        <f t="shared" si="11"/>
        <v>0</v>
      </c>
      <c r="I166" s="89">
        <f t="shared" si="12"/>
        <v>0</v>
      </c>
      <c r="J166" s="82" t="s">
        <v>159</v>
      </c>
      <c r="K166" s="7"/>
      <c r="L166" s="8"/>
    </row>
    <row r="167" spans="1:12" s="9" customFormat="1" ht="75">
      <c r="A167" s="3">
        <v>6</v>
      </c>
      <c r="B167" s="4" t="s">
        <v>147</v>
      </c>
      <c r="C167" s="38">
        <v>100000</v>
      </c>
      <c r="D167" s="38">
        <v>0</v>
      </c>
      <c r="E167" s="38"/>
      <c r="F167" s="38"/>
      <c r="G167" s="38"/>
      <c r="H167" s="38">
        <f t="shared" si="11"/>
        <v>0</v>
      </c>
      <c r="I167" s="89">
        <f t="shared" si="12"/>
        <v>0</v>
      </c>
      <c r="J167" s="82" t="s">
        <v>161</v>
      </c>
      <c r="K167" s="7"/>
      <c r="L167" s="8"/>
    </row>
    <row r="168" spans="1:12" s="9" customFormat="1" ht="75">
      <c r="A168" s="3">
        <v>7</v>
      </c>
      <c r="B168" s="4" t="s">
        <v>149</v>
      </c>
      <c r="C168" s="38">
        <v>400000</v>
      </c>
      <c r="D168" s="38">
        <v>0</v>
      </c>
      <c r="E168" s="38"/>
      <c r="F168" s="38"/>
      <c r="G168" s="38"/>
      <c r="H168" s="38">
        <f t="shared" si="11"/>
        <v>0</v>
      </c>
      <c r="I168" s="89">
        <f t="shared" si="12"/>
        <v>0</v>
      </c>
      <c r="J168" s="82" t="s">
        <v>161</v>
      </c>
      <c r="K168" s="7"/>
      <c r="L168" s="8"/>
    </row>
    <row r="169" spans="1:12" s="9" customFormat="1" ht="36.75" customHeight="1">
      <c r="A169" s="3">
        <v>8</v>
      </c>
      <c r="B169" s="4" t="s">
        <v>148</v>
      </c>
      <c r="C169" s="38">
        <v>300000</v>
      </c>
      <c r="D169" s="38">
        <v>50000</v>
      </c>
      <c r="E169" s="38"/>
      <c r="F169" s="38"/>
      <c r="G169" s="38"/>
      <c r="H169" s="38">
        <f t="shared" si="11"/>
        <v>50000</v>
      </c>
      <c r="I169" s="89">
        <f t="shared" si="12"/>
        <v>0.16666666666666666</v>
      </c>
      <c r="J169" s="82" t="s">
        <v>162</v>
      </c>
      <c r="K169" s="7"/>
      <c r="L169" s="8"/>
    </row>
    <row r="170" spans="1:12" s="9" customFormat="1" ht="45">
      <c r="A170" s="3">
        <v>9</v>
      </c>
      <c r="B170" s="4" t="s">
        <v>138</v>
      </c>
      <c r="C170" s="38">
        <v>350000</v>
      </c>
      <c r="D170" s="38">
        <v>0</v>
      </c>
      <c r="E170" s="38"/>
      <c r="F170" s="38"/>
      <c r="G170" s="38"/>
      <c r="H170" s="38">
        <f t="shared" si="11"/>
        <v>0</v>
      </c>
      <c r="I170" s="89">
        <f t="shared" si="12"/>
        <v>0</v>
      </c>
      <c r="J170" s="82" t="s">
        <v>157</v>
      </c>
      <c r="K170" s="7"/>
      <c r="L170" s="8"/>
    </row>
    <row r="171" spans="1:12" s="9" customFormat="1" ht="36.75" customHeight="1">
      <c r="A171" s="3">
        <v>10</v>
      </c>
      <c r="B171" s="4" t="s">
        <v>150</v>
      </c>
      <c r="C171" s="38">
        <v>13530000</v>
      </c>
      <c r="D171" s="38">
        <v>0</v>
      </c>
      <c r="E171" s="38"/>
      <c r="F171" s="38"/>
      <c r="G171" s="38"/>
      <c r="H171" s="38">
        <f t="shared" si="11"/>
        <v>0</v>
      </c>
      <c r="I171" s="89">
        <f t="shared" si="12"/>
        <v>0</v>
      </c>
      <c r="J171" s="82" t="s">
        <v>163</v>
      </c>
      <c r="K171" s="7"/>
      <c r="L171" s="8"/>
    </row>
    <row r="172" spans="1:12" s="9" customFormat="1" ht="36.75" customHeight="1">
      <c r="A172" s="3">
        <v>11</v>
      </c>
      <c r="B172" s="4" t="s">
        <v>139</v>
      </c>
      <c r="C172" s="38">
        <v>3580000</v>
      </c>
      <c r="D172" s="38">
        <v>553500</v>
      </c>
      <c r="E172" s="38"/>
      <c r="F172" s="38"/>
      <c r="G172" s="38"/>
      <c r="H172" s="38">
        <f t="shared" si="11"/>
        <v>553500</v>
      </c>
      <c r="I172" s="89">
        <f t="shared" si="12"/>
        <v>0.15460893854748603</v>
      </c>
      <c r="J172" s="82" t="s">
        <v>161</v>
      </c>
      <c r="K172" s="7"/>
      <c r="L172" s="8"/>
    </row>
    <row r="173" spans="1:12" s="9" customFormat="1" ht="45">
      <c r="A173" s="3">
        <v>12</v>
      </c>
      <c r="B173" s="4" t="s">
        <v>140</v>
      </c>
      <c r="C173" s="38">
        <v>150000</v>
      </c>
      <c r="D173" s="38">
        <v>0</v>
      </c>
      <c r="E173" s="38"/>
      <c r="F173" s="38"/>
      <c r="G173" s="38"/>
      <c r="H173" s="38">
        <f t="shared" si="11"/>
        <v>0</v>
      </c>
      <c r="I173" s="89">
        <f t="shared" si="12"/>
        <v>0</v>
      </c>
      <c r="J173" s="82" t="s">
        <v>161</v>
      </c>
      <c r="K173" s="7"/>
      <c r="L173" s="8"/>
    </row>
    <row r="174" spans="1:12" s="9" customFormat="1" ht="45">
      <c r="A174" s="3">
        <v>13</v>
      </c>
      <c r="B174" s="4" t="s">
        <v>151</v>
      </c>
      <c r="C174" s="38">
        <v>150000</v>
      </c>
      <c r="D174" s="38">
        <v>0</v>
      </c>
      <c r="E174" s="38"/>
      <c r="F174" s="38"/>
      <c r="G174" s="38"/>
      <c r="H174" s="38">
        <f t="shared" si="11"/>
        <v>0</v>
      </c>
      <c r="I174" s="89">
        <f t="shared" si="12"/>
        <v>0</v>
      </c>
      <c r="J174" s="82" t="s">
        <v>164</v>
      </c>
      <c r="K174" s="7"/>
      <c r="L174" s="8"/>
    </row>
    <row r="175" spans="1:12" s="9" customFormat="1" ht="45">
      <c r="A175" s="96">
        <v>14</v>
      </c>
      <c r="B175" s="97" t="s">
        <v>141</v>
      </c>
      <c r="C175" s="98">
        <v>14605000</v>
      </c>
      <c r="D175" s="98">
        <v>0</v>
      </c>
      <c r="E175" s="98"/>
      <c r="F175" s="98"/>
      <c r="G175" s="98"/>
      <c r="H175" s="98">
        <f t="shared" si="11"/>
        <v>0</v>
      </c>
      <c r="I175" s="99">
        <f t="shared" si="12"/>
        <v>0</v>
      </c>
      <c r="J175" s="100" t="s">
        <v>165</v>
      </c>
      <c r="K175" s="7"/>
      <c r="L175" s="8"/>
    </row>
    <row r="176" spans="1:12" s="9" customFormat="1" ht="45">
      <c r="A176" s="101">
        <v>15</v>
      </c>
      <c r="B176" s="102" t="s">
        <v>142</v>
      </c>
      <c r="C176" s="80">
        <v>3300000</v>
      </c>
      <c r="D176" s="80">
        <v>952981</v>
      </c>
      <c r="E176" s="80"/>
      <c r="F176" s="80"/>
      <c r="G176" s="80"/>
      <c r="H176" s="80">
        <f t="shared" si="11"/>
        <v>952981</v>
      </c>
      <c r="I176" s="92">
        <f t="shared" si="12"/>
        <v>0.2887821212121212</v>
      </c>
      <c r="J176" s="103"/>
      <c r="K176" s="7"/>
      <c r="L176" s="8"/>
    </row>
    <row r="177" spans="1:12" s="9" customFormat="1" ht="36.75" customHeight="1">
      <c r="A177" s="3">
        <v>16</v>
      </c>
      <c r="B177" s="4" t="s">
        <v>143</v>
      </c>
      <c r="C177" s="38">
        <v>19525000</v>
      </c>
      <c r="D177" s="38">
        <v>16143549</v>
      </c>
      <c r="E177" s="38"/>
      <c r="F177" s="38"/>
      <c r="G177" s="38"/>
      <c r="H177" s="38">
        <f t="shared" si="11"/>
        <v>16143549</v>
      </c>
      <c r="I177" s="89">
        <f t="shared" si="12"/>
        <v>0.8268142893725993</v>
      </c>
      <c r="J177" s="82"/>
      <c r="K177" s="7"/>
      <c r="L177" s="8"/>
    </row>
    <row r="178" spans="1:12" s="9" customFormat="1" ht="36.75" customHeight="1">
      <c r="A178" s="3">
        <v>17</v>
      </c>
      <c r="B178" s="4" t="s">
        <v>166</v>
      </c>
      <c r="C178" s="38">
        <v>14884000</v>
      </c>
      <c r="D178" s="38">
        <v>0</v>
      </c>
      <c r="E178" s="38"/>
      <c r="F178" s="38"/>
      <c r="G178" s="38"/>
      <c r="H178" s="38">
        <f t="shared" si="11"/>
        <v>0</v>
      </c>
      <c r="I178" s="89">
        <f t="shared" si="12"/>
        <v>0</v>
      </c>
      <c r="J178" s="82" t="s">
        <v>158</v>
      </c>
      <c r="K178" s="7"/>
      <c r="L178" s="8"/>
    </row>
    <row r="179" spans="1:12" s="9" customFormat="1" ht="36.75" customHeight="1">
      <c r="A179" s="3">
        <v>18</v>
      </c>
      <c r="B179" s="4" t="s">
        <v>144</v>
      </c>
      <c r="C179" s="38">
        <v>30000000</v>
      </c>
      <c r="D179" s="38">
        <v>0</v>
      </c>
      <c r="E179" s="38"/>
      <c r="F179" s="38"/>
      <c r="G179" s="38"/>
      <c r="H179" s="38">
        <f t="shared" si="11"/>
        <v>0</v>
      </c>
      <c r="I179" s="89">
        <f t="shared" si="12"/>
        <v>0</v>
      </c>
      <c r="J179" s="82" t="s">
        <v>158</v>
      </c>
      <c r="K179" s="7"/>
      <c r="L179" s="8"/>
    </row>
    <row r="180" spans="1:12" s="9" customFormat="1" ht="49.5" customHeight="1">
      <c r="A180" s="3">
        <v>19</v>
      </c>
      <c r="B180" s="4" t="s">
        <v>145</v>
      </c>
      <c r="C180" s="38">
        <v>1100000</v>
      </c>
      <c r="D180" s="38">
        <v>94000</v>
      </c>
      <c r="E180" s="38"/>
      <c r="F180" s="38"/>
      <c r="G180" s="38"/>
      <c r="H180" s="38">
        <f t="shared" si="11"/>
        <v>94000</v>
      </c>
      <c r="I180" s="89">
        <f t="shared" si="12"/>
        <v>0.08545454545454545</v>
      </c>
      <c r="J180" s="82" t="s">
        <v>156</v>
      </c>
      <c r="K180" s="7"/>
      <c r="L180" s="8"/>
    </row>
    <row r="181" spans="1:12" s="9" customFormat="1" ht="37.5" customHeight="1">
      <c r="A181" s="3">
        <v>20</v>
      </c>
      <c r="B181" s="4" t="s">
        <v>152</v>
      </c>
      <c r="C181" s="38">
        <v>800000</v>
      </c>
      <c r="D181" s="38">
        <v>310000</v>
      </c>
      <c r="E181" s="38"/>
      <c r="F181" s="38"/>
      <c r="G181" s="38"/>
      <c r="H181" s="38">
        <f t="shared" si="11"/>
        <v>310000</v>
      </c>
      <c r="I181" s="89">
        <f t="shared" si="12"/>
        <v>0.3875</v>
      </c>
      <c r="J181" s="82"/>
      <c r="K181" s="7"/>
      <c r="L181" s="8"/>
    </row>
    <row r="182" spans="1:12" s="9" customFormat="1" ht="36.75" customHeight="1">
      <c r="A182" s="3">
        <v>21</v>
      </c>
      <c r="B182" s="4" t="s">
        <v>153</v>
      </c>
      <c r="C182" s="38">
        <v>450000</v>
      </c>
      <c r="D182" s="38">
        <v>560</v>
      </c>
      <c r="E182" s="38"/>
      <c r="F182" s="38"/>
      <c r="G182" s="38"/>
      <c r="H182" s="38">
        <f t="shared" si="11"/>
        <v>560</v>
      </c>
      <c r="I182" s="89">
        <f t="shared" si="12"/>
        <v>0.0012444444444444445</v>
      </c>
      <c r="J182" s="82" t="s">
        <v>156</v>
      </c>
      <c r="K182" s="7"/>
      <c r="L182" s="8"/>
    </row>
    <row r="183" spans="1:12" s="59" customFormat="1" ht="26.25" customHeight="1">
      <c r="A183" s="120" t="s">
        <v>14</v>
      </c>
      <c r="B183" s="121"/>
      <c r="C183" s="69">
        <f>SUM(C162:C182)</f>
        <v>120384000</v>
      </c>
      <c r="D183" s="69">
        <f>SUM(D162:D182)</f>
        <v>19384080</v>
      </c>
      <c r="E183" s="69"/>
      <c r="F183" s="69"/>
      <c r="G183" s="69"/>
      <c r="H183" s="69">
        <f>SUM(H162:H182)</f>
        <v>19384080</v>
      </c>
      <c r="I183" s="91">
        <f t="shared" si="12"/>
        <v>0.16101874003189792</v>
      </c>
      <c r="J183" s="90"/>
      <c r="K183" s="2"/>
      <c r="L183" s="58"/>
    </row>
    <row r="184" spans="1:12" s="13" customFormat="1" ht="29.25" customHeight="1">
      <c r="A184" s="111" t="s">
        <v>29</v>
      </c>
      <c r="B184" s="112"/>
      <c r="C184" s="41"/>
      <c r="D184" s="40"/>
      <c r="E184" s="40"/>
      <c r="F184" s="41"/>
      <c r="G184" s="42"/>
      <c r="H184" s="31"/>
      <c r="I184" s="68"/>
      <c r="J184" s="81"/>
      <c r="K184" s="1"/>
      <c r="L184" s="12"/>
    </row>
    <row r="185" spans="1:12" s="13" customFormat="1" ht="31.5" customHeight="1">
      <c r="A185" s="122" t="s">
        <v>35</v>
      </c>
      <c r="B185" s="123"/>
      <c r="C185" s="50"/>
      <c r="D185" s="51"/>
      <c r="E185" s="5"/>
      <c r="F185" s="52"/>
      <c r="G185" s="6"/>
      <c r="H185" s="78"/>
      <c r="I185" s="79"/>
      <c r="J185" s="86"/>
      <c r="K185" s="53"/>
      <c r="L185" s="12"/>
    </row>
    <row r="186" spans="1:12" s="59" customFormat="1" ht="26.25" customHeight="1">
      <c r="A186" s="120" t="s">
        <v>11</v>
      </c>
      <c r="B186" s="121"/>
      <c r="C186" s="54"/>
      <c r="D186" s="55"/>
      <c r="E186" s="56"/>
      <c r="F186" s="54"/>
      <c r="G186" s="57"/>
      <c r="H186" s="67"/>
      <c r="I186" s="68"/>
      <c r="J186" s="85"/>
      <c r="K186" s="2"/>
      <c r="L186" s="58"/>
    </row>
    <row r="187" spans="1:12" s="13" customFormat="1" ht="29.25" customHeight="1">
      <c r="A187" s="111" t="s">
        <v>30</v>
      </c>
      <c r="B187" s="112"/>
      <c r="C187" s="41"/>
      <c r="D187" s="40"/>
      <c r="E187" s="40"/>
      <c r="F187" s="41"/>
      <c r="G187" s="42"/>
      <c r="H187" s="31"/>
      <c r="I187" s="34"/>
      <c r="J187" s="81"/>
      <c r="K187" s="1"/>
      <c r="L187" s="12"/>
    </row>
    <row r="188" spans="1:12" s="13" customFormat="1" ht="33" customHeight="1">
      <c r="A188" s="122" t="s">
        <v>36</v>
      </c>
      <c r="B188" s="123"/>
      <c r="C188" s="50"/>
      <c r="D188" s="51"/>
      <c r="E188" s="5"/>
      <c r="F188" s="52"/>
      <c r="G188" s="6"/>
      <c r="H188" s="78"/>
      <c r="I188" s="79"/>
      <c r="J188" s="86"/>
      <c r="K188" s="53"/>
      <c r="L188" s="12"/>
    </row>
    <row r="189" spans="1:12" s="59" customFormat="1" ht="33" customHeight="1">
      <c r="A189" s="120" t="s">
        <v>11</v>
      </c>
      <c r="B189" s="121"/>
      <c r="C189" s="54"/>
      <c r="D189" s="55"/>
      <c r="E189" s="56"/>
      <c r="F189" s="54"/>
      <c r="G189" s="57"/>
      <c r="H189" s="67"/>
      <c r="I189" s="68"/>
      <c r="J189" s="85"/>
      <c r="K189" s="2"/>
      <c r="L189" s="58"/>
    </row>
    <row r="190" spans="1:12" s="13" customFormat="1" ht="29.25" customHeight="1">
      <c r="A190" s="111" t="s">
        <v>31</v>
      </c>
      <c r="B190" s="112"/>
      <c r="C190" s="41"/>
      <c r="D190" s="40"/>
      <c r="E190" s="40"/>
      <c r="F190" s="41"/>
      <c r="G190" s="42"/>
      <c r="H190" s="31"/>
      <c r="I190" s="34"/>
      <c r="J190" s="81"/>
      <c r="K190" s="1"/>
      <c r="L190" s="12"/>
    </row>
    <row r="191" spans="1:12" s="9" customFormat="1" ht="48" customHeight="1">
      <c r="A191" s="3">
        <v>1</v>
      </c>
      <c r="B191" s="4" t="s">
        <v>255</v>
      </c>
      <c r="C191" s="38">
        <v>2000000</v>
      </c>
      <c r="D191" s="80">
        <v>0</v>
      </c>
      <c r="E191" s="80"/>
      <c r="F191" s="80"/>
      <c r="G191" s="80"/>
      <c r="H191" s="38">
        <f>SUM(D191:G191)</f>
        <v>0</v>
      </c>
      <c r="I191" s="89">
        <f>H191/C191</f>
        <v>0</v>
      </c>
      <c r="J191" s="82" t="s">
        <v>242</v>
      </c>
      <c r="K191" s="7"/>
      <c r="L191" s="8"/>
    </row>
    <row r="192" spans="1:12" s="9" customFormat="1" ht="53.25" customHeight="1">
      <c r="A192" s="3">
        <v>2</v>
      </c>
      <c r="B192" s="4" t="s">
        <v>256</v>
      </c>
      <c r="C192" s="38">
        <v>2000000</v>
      </c>
      <c r="D192" s="38">
        <v>0</v>
      </c>
      <c r="E192" s="38"/>
      <c r="F192" s="38"/>
      <c r="G192" s="38"/>
      <c r="H192" s="38">
        <f aca="true" t="shared" si="13" ref="H192:H198">SUM(D192:G192)</f>
        <v>0</v>
      </c>
      <c r="I192" s="89">
        <f aca="true" t="shared" si="14" ref="I192:I200">H192/C192</f>
        <v>0</v>
      </c>
      <c r="J192" s="82" t="s">
        <v>242</v>
      </c>
      <c r="K192" s="7"/>
      <c r="L192" s="8"/>
    </row>
    <row r="193" spans="1:12" s="9" customFormat="1" ht="49.5" customHeight="1">
      <c r="A193" s="3">
        <v>3</v>
      </c>
      <c r="B193" s="4" t="s">
        <v>254</v>
      </c>
      <c r="C193" s="38">
        <v>566000</v>
      </c>
      <c r="D193" s="38">
        <v>0</v>
      </c>
      <c r="E193" s="38"/>
      <c r="F193" s="38"/>
      <c r="G193" s="38"/>
      <c r="H193" s="38">
        <f t="shared" si="13"/>
        <v>0</v>
      </c>
      <c r="I193" s="89">
        <f t="shared" si="14"/>
        <v>0</v>
      </c>
      <c r="J193" s="82" t="s">
        <v>243</v>
      </c>
      <c r="K193" s="7"/>
      <c r="L193" s="8"/>
    </row>
    <row r="194" spans="1:12" s="9" customFormat="1" ht="156.75" customHeight="1">
      <c r="A194" s="3">
        <v>4</v>
      </c>
      <c r="B194" s="4" t="s">
        <v>253</v>
      </c>
      <c r="C194" s="38">
        <v>1436000</v>
      </c>
      <c r="D194" s="38">
        <v>40078</v>
      </c>
      <c r="E194" s="38"/>
      <c r="F194" s="38"/>
      <c r="G194" s="38"/>
      <c r="H194" s="38">
        <f t="shared" si="13"/>
        <v>40078</v>
      </c>
      <c r="I194" s="89">
        <f t="shared" si="14"/>
        <v>0.027909470752089136</v>
      </c>
      <c r="J194" s="82" t="s">
        <v>246</v>
      </c>
      <c r="K194" s="7"/>
      <c r="L194" s="8"/>
    </row>
    <row r="195" spans="1:12" s="9" customFormat="1" ht="36.75" customHeight="1">
      <c r="A195" s="3">
        <v>5</v>
      </c>
      <c r="B195" s="4" t="s">
        <v>252</v>
      </c>
      <c r="C195" s="38">
        <v>1350000</v>
      </c>
      <c r="D195" s="38">
        <v>0</v>
      </c>
      <c r="E195" s="38"/>
      <c r="F195" s="38"/>
      <c r="G195" s="38"/>
      <c r="H195" s="38">
        <f t="shared" si="13"/>
        <v>0</v>
      </c>
      <c r="I195" s="89">
        <f t="shared" si="14"/>
        <v>0</v>
      </c>
      <c r="J195" s="82" t="s">
        <v>247</v>
      </c>
      <c r="K195" s="7"/>
      <c r="L195" s="8"/>
    </row>
    <row r="196" spans="1:12" s="9" customFormat="1" ht="110.25" customHeight="1">
      <c r="A196" s="3">
        <v>6</v>
      </c>
      <c r="B196" s="4" t="s">
        <v>251</v>
      </c>
      <c r="C196" s="38">
        <v>2000000</v>
      </c>
      <c r="D196" s="38">
        <v>0</v>
      </c>
      <c r="E196" s="38"/>
      <c r="F196" s="38"/>
      <c r="G196" s="38"/>
      <c r="H196" s="38">
        <f t="shared" si="13"/>
        <v>0</v>
      </c>
      <c r="I196" s="89">
        <f t="shared" si="14"/>
        <v>0</v>
      </c>
      <c r="J196" s="82" t="s">
        <v>244</v>
      </c>
      <c r="K196" s="7"/>
      <c r="L196" s="8"/>
    </row>
    <row r="197" spans="1:12" s="9" customFormat="1" ht="49.5" customHeight="1">
      <c r="A197" s="96">
        <v>7</v>
      </c>
      <c r="B197" s="97" t="s">
        <v>250</v>
      </c>
      <c r="C197" s="98">
        <v>1058000</v>
      </c>
      <c r="D197" s="98">
        <v>0</v>
      </c>
      <c r="E197" s="98"/>
      <c r="F197" s="98"/>
      <c r="G197" s="98"/>
      <c r="H197" s="98">
        <f t="shared" si="13"/>
        <v>0</v>
      </c>
      <c r="I197" s="99">
        <f t="shared" si="14"/>
        <v>0</v>
      </c>
      <c r="J197" s="100" t="s">
        <v>245</v>
      </c>
      <c r="K197" s="7"/>
      <c r="L197" s="8"/>
    </row>
    <row r="198" spans="1:12" s="9" customFormat="1" ht="183.75" customHeight="1">
      <c r="A198" s="101">
        <v>8</v>
      </c>
      <c r="B198" s="102" t="s">
        <v>249</v>
      </c>
      <c r="C198" s="80">
        <v>175000</v>
      </c>
      <c r="D198" s="80">
        <v>0</v>
      </c>
      <c r="E198" s="80"/>
      <c r="F198" s="80"/>
      <c r="G198" s="80"/>
      <c r="H198" s="80">
        <f t="shared" si="13"/>
        <v>0</v>
      </c>
      <c r="I198" s="92">
        <f t="shared" si="14"/>
        <v>0</v>
      </c>
      <c r="J198" s="103" t="s">
        <v>248</v>
      </c>
      <c r="K198" s="7"/>
      <c r="L198" s="8"/>
    </row>
    <row r="199" spans="1:12" s="59" customFormat="1" ht="26.25" customHeight="1">
      <c r="A199" s="120" t="s">
        <v>11</v>
      </c>
      <c r="B199" s="121"/>
      <c r="C199" s="77">
        <f>SUM(C191:C198)</f>
        <v>10585000</v>
      </c>
      <c r="D199" s="77">
        <f>SUM(D191:D198)</f>
        <v>40078</v>
      </c>
      <c r="E199" s="77"/>
      <c r="F199" s="77"/>
      <c r="G199" s="77"/>
      <c r="H199" s="77">
        <f>SUM(H191:H198)</f>
        <v>40078</v>
      </c>
      <c r="I199" s="93">
        <f t="shared" si="14"/>
        <v>0.0037863013698630136</v>
      </c>
      <c r="J199" s="85"/>
      <c r="K199" s="2"/>
      <c r="L199" s="58"/>
    </row>
    <row r="200" spans="1:12" s="13" customFormat="1" ht="26.25" customHeight="1">
      <c r="A200" s="136" t="s">
        <v>37</v>
      </c>
      <c r="B200" s="137"/>
      <c r="C200" s="60">
        <f>C52+C63+C87+C118+C160+C183+C199</f>
        <v>1380535907</v>
      </c>
      <c r="D200" s="60">
        <f>D52+D63+D87+D118+D160+D183+D199</f>
        <v>127983322</v>
      </c>
      <c r="E200" s="60"/>
      <c r="F200" s="60"/>
      <c r="G200" s="60"/>
      <c r="H200" s="60">
        <f>H52+H63+H87+H118+H160+H183+H199</f>
        <v>127983322</v>
      </c>
      <c r="I200" s="95">
        <f t="shared" si="14"/>
        <v>0.0927055365608828</v>
      </c>
      <c r="J200" s="88"/>
      <c r="K200" s="1"/>
      <c r="L200" s="12"/>
    </row>
    <row r="201" spans="1:12" s="13" customFormat="1" ht="15" customHeight="1">
      <c r="A201" s="70"/>
      <c r="B201" s="71"/>
      <c r="C201" s="72"/>
      <c r="D201" s="73"/>
      <c r="E201" s="73"/>
      <c r="F201" s="73"/>
      <c r="G201" s="73"/>
      <c r="H201" s="74" t="s">
        <v>53</v>
      </c>
      <c r="I201" s="75"/>
      <c r="J201" s="76"/>
      <c r="K201" s="1"/>
      <c r="L201" s="12"/>
    </row>
    <row r="202" spans="1:12" ht="22.5" customHeight="1">
      <c r="A202" s="138" t="s">
        <v>21</v>
      </c>
      <c r="B202" s="139"/>
      <c r="C202" s="139"/>
      <c r="D202" s="139"/>
      <c r="E202" s="139"/>
      <c r="F202" s="139"/>
      <c r="G202" s="139"/>
      <c r="H202" s="139"/>
      <c r="I202" s="139"/>
      <c r="J202" s="139"/>
      <c r="K202" s="26"/>
      <c r="L202" s="29"/>
    </row>
    <row r="203" spans="1:12" s="19" customFormat="1" ht="30" customHeight="1">
      <c r="A203" s="138" t="s">
        <v>33</v>
      </c>
      <c r="B203" s="145"/>
      <c r="C203" s="145"/>
      <c r="D203" s="145"/>
      <c r="E203" s="145"/>
      <c r="F203" s="145"/>
      <c r="G203" s="145"/>
      <c r="H203" s="145"/>
      <c r="I203" s="145"/>
      <c r="J203" s="145"/>
      <c r="K203" s="26"/>
      <c r="L203" s="61"/>
    </row>
    <row r="204" spans="1:12" s="19" customFormat="1" ht="19.5">
      <c r="A204" s="62" t="s">
        <v>38</v>
      </c>
      <c r="B204" s="26"/>
      <c r="C204" s="17"/>
      <c r="D204" s="17"/>
      <c r="E204" s="17"/>
      <c r="F204" s="17"/>
      <c r="G204" s="17"/>
      <c r="H204" s="63"/>
      <c r="I204" s="17"/>
      <c r="J204" s="17"/>
      <c r="K204" s="26"/>
      <c r="L204" s="61"/>
    </row>
    <row r="205" spans="1:12" s="19" customFormat="1" ht="22.5" customHeight="1">
      <c r="A205" s="126" t="s">
        <v>341</v>
      </c>
      <c r="B205" s="129"/>
      <c r="C205" s="129"/>
      <c r="D205" s="129"/>
      <c r="E205" s="129"/>
      <c r="F205" s="129"/>
      <c r="G205" s="129"/>
      <c r="H205" s="129"/>
      <c r="I205" s="129"/>
      <c r="J205" s="129"/>
      <c r="K205" s="14"/>
      <c r="L205" s="61"/>
    </row>
    <row r="206" spans="1:12" s="19" customFormat="1" ht="336" customHeight="1">
      <c r="A206" s="127" t="s">
        <v>338</v>
      </c>
      <c r="B206" s="128"/>
      <c r="C206" s="128"/>
      <c r="D206" s="128"/>
      <c r="E206" s="128"/>
      <c r="F206" s="128"/>
      <c r="G206" s="128"/>
      <c r="H206" s="128"/>
      <c r="I206" s="128"/>
      <c r="J206" s="128"/>
      <c r="K206" s="14"/>
      <c r="L206" s="61"/>
    </row>
    <row r="207" spans="1:12" s="19" customFormat="1" ht="22.5" customHeight="1">
      <c r="A207" s="62" t="s">
        <v>19</v>
      </c>
      <c r="B207" s="64"/>
      <c r="C207" s="18"/>
      <c r="D207" s="18"/>
      <c r="E207" s="18"/>
      <c r="F207" s="18"/>
      <c r="G207" s="18"/>
      <c r="H207" s="18"/>
      <c r="I207" s="18"/>
      <c r="J207" s="18"/>
      <c r="K207" s="14"/>
      <c r="L207" s="61"/>
    </row>
    <row r="208" spans="1:12" s="19" customFormat="1" ht="22.5" customHeight="1">
      <c r="A208" s="148" t="s">
        <v>339</v>
      </c>
      <c r="B208" s="148"/>
      <c r="C208" s="148"/>
      <c r="D208" s="148"/>
      <c r="E208" s="148"/>
      <c r="F208" s="148"/>
      <c r="G208" s="148"/>
      <c r="H208" s="148"/>
      <c r="I208" s="148"/>
      <c r="J208" s="148"/>
      <c r="K208" s="14"/>
      <c r="L208" s="61"/>
    </row>
    <row r="209" spans="1:12" s="19" customFormat="1" ht="22.5" customHeight="1">
      <c r="A209" s="148" t="s">
        <v>340</v>
      </c>
      <c r="B209" s="148"/>
      <c r="C209" s="148"/>
      <c r="D209" s="148"/>
      <c r="E209" s="148"/>
      <c r="F209" s="148"/>
      <c r="G209" s="148"/>
      <c r="H209" s="148"/>
      <c r="I209" s="148"/>
      <c r="J209" s="148"/>
      <c r="K209" s="14"/>
      <c r="L209" s="61"/>
    </row>
    <row r="210" spans="1:12" s="19" customFormat="1" ht="22.5" customHeight="1">
      <c r="A210" s="109" t="s">
        <v>26</v>
      </c>
      <c r="B210" s="110"/>
      <c r="C210" s="110"/>
      <c r="D210" s="110"/>
      <c r="E210" s="110"/>
      <c r="F210" s="110"/>
      <c r="G210" s="110"/>
      <c r="H210" s="110"/>
      <c r="I210" s="110"/>
      <c r="J210" s="110"/>
      <c r="K210" s="14"/>
      <c r="L210" s="61"/>
    </row>
    <row r="211" spans="1:12" s="19" customFormat="1" ht="22.5" customHeight="1">
      <c r="A211" s="109" t="s">
        <v>34</v>
      </c>
      <c r="B211" s="110"/>
      <c r="C211" s="110"/>
      <c r="D211" s="110"/>
      <c r="E211" s="110"/>
      <c r="F211" s="110"/>
      <c r="G211" s="110"/>
      <c r="H211" s="110"/>
      <c r="I211" s="110"/>
      <c r="J211" s="110"/>
      <c r="K211" s="14"/>
      <c r="L211" s="61"/>
    </row>
    <row r="212" spans="1:12" s="19" customFormat="1" ht="22.5" customHeight="1">
      <c r="A212" s="109" t="s">
        <v>25</v>
      </c>
      <c r="B212" s="110"/>
      <c r="C212" s="110"/>
      <c r="D212" s="110"/>
      <c r="E212" s="110"/>
      <c r="F212" s="110"/>
      <c r="G212" s="110"/>
      <c r="H212" s="110"/>
      <c r="I212" s="110"/>
      <c r="J212" s="110"/>
      <c r="K212" s="14"/>
      <c r="L212" s="61"/>
    </row>
    <row r="213" spans="1:12" s="19" customFormat="1" ht="22.5" customHeight="1">
      <c r="A213" s="109" t="s">
        <v>32</v>
      </c>
      <c r="B213" s="110"/>
      <c r="C213" s="110"/>
      <c r="D213" s="110"/>
      <c r="E213" s="110"/>
      <c r="F213" s="110"/>
      <c r="G213" s="110"/>
      <c r="H213" s="110"/>
      <c r="I213" s="110"/>
      <c r="J213" s="110"/>
      <c r="K213" s="14"/>
      <c r="L213" s="61"/>
    </row>
    <row r="214" spans="1:12" s="19" customFormat="1" ht="22.5" customHeight="1">
      <c r="A214" s="109" t="s">
        <v>24</v>
      </c>
      <c r="B214" s="110"/>
      <c r="C214" s="110"/>
      <c r="D214" s="110"/>
      <c r="E214" s="110"/>
      <c r="F214" s="110"/>
      <c r="G214" s="110"/>
      <c r="H214" s="110"/>
      <c r="I214" s="110"/>
      <c r="J214" s="110"/>
      <c r="K214" s="14"/>
      <c r="L214" s="61"/>
    </row>
    <row r="215" spans="1:12" ht="15.75">
      <c r="A215" s="65" t="s">
        <v>16</v>
      </c>
      <c r="C215" s="17"/>
      <c r="D215" s="17"/>
      <c r="E215" s="17"/>
      <c r="F215" s="17"/>
      <c r="G215" s="17"/>
      <c r="H215" s="14" t="s">
        <v>4</v>
      </c>
      <c r="I215" s="17"/>
      <c r="J215" s="17"/>
      <c r="L215" s="29"/>
    </row>
    <row r="216" spans="1:12" ht="15.75">
      <c r="A216" s="65" t="s">
        <v>39</v>
      </c>
      <c r="C216" s="17"/>
      <c r="D216" s="17"/>
      <c r="E216" s="17"/>
      <c r="F216" s="17"/>
      <c r="G216" s="17"/>
      <c r="H216" s="14" t="s">
        <v>5</v>
      </c>
      <c r="I216" s="17"/>
      <c r="J216" s="17"/>
      <c r="L216" s="29"/>
    </row>
    <row r="217" spans="1:12" ht="15" customHeight="1">
      <c r="A217" s="65" t="s">
        <v>17</v>
      </c>
      <c r="C217" s="17"/>
      <c r="D217" s="17"/>
      <c r="E217" s="17"/>
      <c r="F217" s="17"/>
      <c r="G217" s="17"/>
      <c r="H217" s="17"/>
      <c r="I217" s="17"/>
      <c r="J217" s="17"/>
      <c r="L217" s="29"/>
    </row>
    <row r="218" spans="3:12" ht="15.75">
      <c r="C218" s="17"/>
      <c r="D218" s="17"/>
      <c r="E218" s="17"/>
      <c r="F218" s="17"/>
      <c r="G218" s="17"/>
      <c r="H218" s="17"/>
      <c r="I218" s="17"/>
      <c r="J218" s="17"/>
      <c r="L218" s="29"/>
    </row>
    <row r="219" spans="1:12" ht="15.75" customHeight="1">
      <c r="A219" s="65" t="s">
        <v>6</v>
      </c>
      <c r="C219" s="17"/>
      <c r="D219" s="17"/>
      <c r="E219" s="17"/>
      <c r="F219" s="17"/>
      <c r="G219" s="17"/>
      <c r="H219" s="14" t="s">
        <v>7</v>
      </c>
      <c r="I219" s="17"/>
      <c r="J219" s="17"/>
      <c r="L219" s="29"/>
    </row>
    <row r="220" spans="1:12" ht="16.5" customHeight="1">
      <c r="A220" s="65" t="s">
        <v>5</v>
      </c>
      <c r="C220" s="17"/>
      <c r="D220" s="17"/>
      <c r="E220" s="17"/>
      <c r="F220" s="17"/>
      <c r="G220" s="17"/>
      <c r="H220" s="14" t="s">
        <v>10</v>
      </c>
      <c r="I220" s="17"/>
      <c r="J220" s="17"/>
      <c r="L220" s="29"/>
    </row>
    <row r="221" spans="1:12" ht="27.75" customHeight="1">
      <c r="A221" s="146" t="s">
        <v>18</v>
      </c>
      <c r="B221" s="147"/>
      <c r="C221" s="147"/>
      <c r="D221" s="147"/>
      <c r="E221" s="147"/>
      <c r="F221" s="147"/>
      <c r="G221" s="147"/>
      <c r="H221" s="147"/>
      <c r="I221" s="147"/>
      <c r="J221" s="147"/>
      <c r="L221" s="29"/>
    </row>
    <row r="222" spans="3:12" ht="15.75">
      <c r="C222" s="17"/>
      <c r="D222" s="17"/>
      <c r="E222" s="17"/>
      <c r="F222" s="17"/>
      <c r="G222" s="17"/>
      <c r="H222" s="17"/>
      <c r="I222" s="17"/>
      <c r="J222" s="17"/>
      <c r="L222" s="29"/>
    </row>
    <row r="223" spans="3:12" ht="15.75">
      <c r="C223" s="17"/>
      <c r="D223" s="17"/>
      <c r="E223" s="17"/>
      <c r="F223" s="17"/>
      <c r="G223" s="17"/>
      <c r="H223" s="17"/>
      <c r="I223" s="17"/>
      <c r="J223" s="17"/>
      <c r="L223" s="29"/>
    </row>
    <row r="224" spans="3:12" ht="15.75">
      <c r="C224" s="17"/>
      <c r="D224" s="17"/>
      <c r="E224" s="17"/>
      <c r="F224" s="17"/>
      <c r="G224" s="17"/>
      <c r="H224" s="17"/>
      <c r="I224" s="66"/>
      <c r="J224" s="17"/>
      <c r="L224" s="29"/>
    </row>
    <row r="225" spans="3:12" ht="15.75">
      <c r="C225" s="17"/>
      <c r="D225" s="17"/>
      <c r="E225" s="17"/>
      <c r="F225" s="17"/>
      <c r="G225" s="17"/>
      <c r="H225" s="17"/>
      <c r="I225" s="17"/>
      <c r="J225" s="17"/>
      <c r="L225" s="29"/>
    </row>
    <row r="226" spans="3:12" ht="15.75">
      <c r="C226" s="17"/>
      <c r="D226" s="17"/>
      <c r="E226" s="17"/>
      <c r="F226" s="17"/>
      <c r="G226" s="17"/>
      <c r="H226" s="17"/>
      <c r="I226" s="17"/>
      <c r="J226" s="17"/>
      <c r="L226" s="29"/>
    </row>
    <row r="227" spans="3:12" ht="15.75">
      <c r="C227" s="17"/>
      <c r="D227" s="17"/>
      <c r="E227" s="17"/>
      <c r="F227" s="17"/>
      <c r="G227" s="17"/>
      <c r="H227" s="17"/>
      <c r="I227" s="17"/>
      <c r="J227" s="17"/>
      <c r="L227" s="29"/>
    </row>
    <row r="228" spans="3:12" ht="15.75">
      <c r="C228" s="17"/>
      <c r="D228" s="17"/>
      <c r="E228" s="17"/>
      <c r="F228" s="17"/>
      <c r="G228" s="17"/>
      <c r="H228" s="17"/>
      <c r="I228" s="17"/>
      <c r="J228" s="17"/>
      <c r="L228" s="29"/>
    </row>
    <row r="229" spans="3:12" ht="15.75">
      <c r="C229" s="17"/>
      <c r="D229" s="17"/>
      <c r="E229" s="17"/>
      <c r="F229" s="17"/>
      <c r="G229" s="17"/>
      <c r="H229" s="17"/>
      <c r="I229" s="17"/>
      <c r="J229" s="17"/>
      <c r="L229" s="29"/>
    </row>
    <row r="230" spans="3:12" ht="15.75">
      <c r="C230" s="17"/>
      <c r="D230" s="17"/>
      <c r="E230" s="17"/>
      <c r="F230" s="17"/>
      <c r="G230" s="17"/>
      <c r="H230" s="17"/>
      <c r="I230" s="17"/>
      <c r="J230" s="17"/>
      <c r="L230" s="29"/>
    </row>
    <row r="231" spans="3:12" ht="15.75">
      <c r="C231" s="17"/>
      <c r="D231" s="17"/>
      <c r="E231" s="17"/>
      <c r="F231" s="17"/>
      <c r="G231" s="17"/>
      <c r="H231" s="17"/>
      <c r="I231" s="17"/>
      <c r="J231" s="17"/>
      <c r="L231" s="29"/>
    </row>
    <row r="232" spans="3:12" ht="15.75">
      <c r="C232" s="17"/>
      <c r="D232" s="17"/>
      <c r="E232" s="17"/>
      <c r="F232" s="17"/>
      <c r="G232" s="17"/>
      <c r="H232" s="17"/>
      <c r="I232" s="17"/>
      <c r="J232" s="17"/>
      <c r="L232" s="29"/>
    </row>
    <row r="233" spans="3:12" ht="15.75">
      <c r="C233" s="17"/>
      <c r="D233" s="17"/>
      <c r="E233" s="17"/>
      <c r="F233" s="17"/>
      <c r="G233" s="17"/>
      <c r="H233" s="17"/>
      <c r="I233" s="17"/>
      <c r="J233" s="17"/>
      <c r="L233" s="29"/>
    </row>
    <row r="234" spans="3:12" ht="15.75">
      <c r="C234" s="17"/>
      <c r="D234" s="17"/>
      <c r="E234" s="17"/>
      <c r="F234" s="17"/>
      <c r="G234" s="17"/>
      <c r="H234" s="17"/>
      <c r="I234" s="17"/>
      <c r="J234" s="17"/>
      <c r="L234" s="29"/>
    </row>
    <row r="235" spans="3:12" ht="15.75">
      <c r="C235" s="17"/>
      <c r="D235" s="17"/>
      <c r="E235" s="17"/>
      <c r="F235" s="17"/>
      <c r="G235" s="17"/>
      <c r="H235" s="17"/>
      <c r="I235" s="17"/>
      <c r="J235" s="17"/>
      <c r="L235" s="29"/>
    </row>
    <row r="236" spans="3:12" ht="15.75">
      <c r="C236" s="17"/>
      <c r="D236" s="17"/>
      <c r="E236" s="17"/>
      <c r="F236" s="17"/>
      <c r="G236" s="17"/>
      <c r="H236" s="17"/>
      <c r="I236" s="17"/>
      <c r="J236" s="17"/>
      <c r="L236" s="29"/>
    </row>
    <row r="237" spans="3:12" ht="15.75">
      <c r="C237" s="17"/>
      <c r="D237" s="17"/>
      <c r="E237" s="17"/>
      <c r="F237" s="17"/>
      <c r="G237" s="17"/>
      <c r="H237" s="17"/>
      <c r="I237" s="17"/>
      <c r="J237" s="17"/>
      <c r="L237" s="29"/>
    </row>
    <row r="238" spans="3:12" ht="15.75">
      <c r="C238" s="17"/>
      <c r="D238" s="17"/>
      <c r="E238" s="17"/>
      <c r="F238" s="17"/>
      <c r="G238" s="17"/>
      <c r="H238" s="17"/>
      <c r="I238" s="17"/>
      <c r="J238" s="17"/>
      <c r="L238" s="29"/>
    </row>
    <row r="239" spans="3:12" ht="15.75">
      <c r="C239" s="17"/>
      <c r="D239" s="17"/>
      <c r="E239" s="17"/>
      <c r="F239" s="17"/>
      <c r="G239" s="17"/>
      <c r="H239" s="17"/>
      <c r="I239" s="17"/>
      <c r="J239" s="17"/>
      <c r="L239" s="29"/>
    </row>
    <row r="240" spans="3:12" ht="15.75">
      <c r="C240" s="17"/>
      <c r="D240" s="17"/>
      <c r="E240" s="17"/>
      <c r="F240" s="17"/>
      <c r="G240" s="17"/>
      <c r="H240" s="17"/>
      <c r="I240" s="17"/>
      <c r="J240" s="17"/>
      <c r="L240" s="29"/>
    </row>
    <row r="241" spans="3:12" ht="15.75">
      <c r="C241" s="17"/>
      <c r="D241" s="17"/>
      <c r="E241" s="17"/>
      <c r="F241" s="17"/>
      <c r="G241" s="17"/>
      <c r="H241" s="17"/>
      <c r="I241" s="17"/>
      <c r="J241" s="17"/>
      <c r="L241" s="29"/>
    </row>
    <row r="242" ht="15.75">
      <c r="L242" s="29"/>
    </row>
    <row r="243" ht="15.75">
      <c r="L243" s="29"/>
    </row>
    <row r="244" ht="15.75">
      <c r="L244" s="29"/>
    </row>
    <row r="245" ht="15.75">
      <c r="L245" s="29"/>
    </row>
    <row r="246" ht="15.75">
      <c r="L246" s="29"/>
    </row>
    <row r="247" ht="15.75">
      <c r="L247" s="29"/>
    </row>
    <row r="248" ht="15.75">
      <c r="L248" s="29"/>
    </row>
    <row r="249" ht="15.75">
      <c r="L249" s="29"/>
    </row>
    <row r="250" ht="15.75">
      <c r="L250" s="29"/>
    </row>
    <row r="251" ht="15.75">
      <c r="L251" s="29"/>
    </row>
  </sheetData>
  <sheetProtection/>
  <mergeCells count="47">
    <mergeCell ref="A214:J214"/>
    <mergeCell ref="A53:B53"/>
    <mergeCell ref="A203:J203"/>
    <mergeCell ref="A221:J221"/>
    <mergeCell ref="A209:J209"/>
    <mergeCell ref="A208:J208"/>
    <mergeCell ref="A205:J205"/>
    <mergeCell ref="A206:J206"/>
    <mergeCell ref="A210:J210"/>
    <mergeCell ref="A212:J212"/>
    <mergeCell ref="A211:J211"/>
    <mergeCell ref="A87:B87"/>
    <mergeCell ref="A161:B161"/>
    <mergeCell ref="A200:B200"/>
    <mergeCell ref="A202:J202"/>
    <mergeCell ref="A3:J3"/>
    <mergeCell ref="A13:J13"/>
    <mergeCell ref="A4:J4"/>
    <mergeCell ref="A5:J5"/>
    <mergeCell ref="A160:B160"/>
    <mergeCell ref="A183:B183"/>
    <mergeCell ref="A2:J2"/>
    <mergeCell ref="A18:B18"/>
    <mergeCell ref="A10:J10"/>
    <mergeCell ref="A9:J9"/>
    <mergeCell ref="A16:J16"/>
    <mergeCell ref="A63:B63"/>
    <mergeCell ref="A190:B190"/>
    <mergeCell ref="A88:B88"/>
    <mergeCell ref="A8:J8"/>
    <mergeCell ref="A52:B52"/>
    <mergeCell ref="A12:J12"/>
    <mergeCell ref="A14:J14"/>
    <mergeCell ref="A15:J15"/>
    <mergeCell ref="A64:B64"/>
    <mergeCell ref="A185:B185"/>
    <mergeCell ref="A186:B186"/>
    <mergeCell ref="A213:J213"/>
    <mergeCell ref="A184:B184"/>
    <mergeCell ref="A19:B19"/>
    <mergeCell ref="A118:B118"/>
    <mergeCell ref="A119:B119"/>
    <mergeCell ref="A20:B20"/>
    <mergeCell ref="A199:B199"/>
    <mergeCell ref="A187:B187"/>
    <mergeCell ref="A188:B188"/>
    <mergeCell ref="A189:B189"/>
  </mergeCells>
  <printOptions/>
  <pageMargins left="0.5118110236220472" right="0.2362204724409449" top="0.3937007874015748" bottom="0.38" header="0.3937007874015748" footer="0"/>
  <pageSetup fitToHeight="0" horizontalDpi="600" verticalDpi="600" orientation="portrait" paperSize="9" scale="71"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2020-04-10T07:14:26Z</cp:lastPrinted>
  <dcterms:created xsi:type="dcterms:W3CDTF">2013-05-16T05:47:59Z</dcterms:created>
  <dcterms:modified xsi:type="dcterms:W3CDTF">2020-04-10T09:32:54Z</dcterms:modified>
  <cp:category>I10</cp:category>
  <cp:version/>
  <cp:contentType/>
  <cp:contentStatus/>
</cp:coreProperties>
</file>