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375" activeTab="0"/>
  </bookViews>
  <sheets>
    <sheet name="Sheet1" sheetId="1" r:id="rId1"/>
    <sheet name="Sheet2" sheetId="2" r:id="rId2"/>
    <sheet name="Sheet3" sheetId="3" r:id="rId3"/>
  </sheets>
  <definedNames>
    <definedName name="_xlnm.Print_Area" localSheetId="0">'Sheet1'!$A$1:$J$194</definedName>
    <definedName name="_xlnm.Print_Titles" localSheetId="0">'Sheet1'!$15:$15</definedName>
  </definedNames>
  <calcPr fullCalcOnLoad="1"/>
</workbook>
</file>

<file path=xl/sharedStrings.xml><?xml version="1.0" encoding="utf-8"?>
<sst xmlns="http://schemas.openxmlformats.org/spreadsheetml/2006/main" count="503" uniqueCount="395">
  <si>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</si>
  <si>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</si>
  <si>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</si>
  <si>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</si>
  <si>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</si>
  <si>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</si>
  <si>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</si>
  <si>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</si>
  <si>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</si>
  <si>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</si>
  <si>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</si>
  <si>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t>本年度預算數</t>
  </si>
  <si>
    <t>備註</t>
  </si>
  <si>
    <t>小計</t>
  </si>
  <si>
    <t>小計</t>
  </si>
  <si>
    <t>小計</t>
  </si>
  <si>
    <t>小計</t>
  </si>
  <si>
    <t xml:space="preserve"> </t>
  </si>
  <si>
    <t>（二）婦女福利</t>
  </si>
  <si>
    <t>（三）老人福利</t>
  </si>
  <si>
    <t>（四）身心障礙者福利</t>
  </si>
  <si>
    <t>（五）社會救助</t>
  </si>
  <si>
    <t>承辦人員簽章：</t>
  </si>
  <si>
    <t>填表日期：</t>
  </si>
  <si>
    <t>備註：簽章欄得由各該直轄巿、縣巿政府視業務劃分，自行調整。</t>
  </si>
  <si>
    <t xml:space="preserve">八、公益彩券盈餘預算經費動支及核銷預估情形： （第4季報表本欄免填）                                  </t>
  </si>
  <si>
    <t>（六）其他福利</t>
  </si>
  <si>
    <t>公益彩券盈餘分配辦理社會福利事業情形季報表</t>
  </si>
  <si>
    <r>
      <t xml:space="preserve"> </t>
    </r>
    <r>
      <rPr>
        <b/>
        <u val="single"/>
        <sz val="18"/>
        <color indexed="8"/>
        <rFont val="標楷體"/>
        <family val="4"/>
      </rPr>
      <t>桃 園 縣 政 府</t>
    </r>
  </si>
  <si>
    <t>中華民國103年4月份至6月份（103年度第2季）</t>
  </si>
  <si>
    <t>1.</t>
  </si>
  <si>
    <t>兒童少年福利服務活動(業務宣導、什項設備修護、弱勢兒少暑期活動、兒少活動補助、收出養媒合服務方案、委託調查研究費等)</t>
  </si>
  <si>
    <t>2.</t>
  </si>
  <si>
    <t>南青履約管理督導業務</t>
  </si>
  <si>
    <t>3.</t>
  </si>
  <si>
    <t>兒童及少年保護扶助等業務(特殊少年團體家屋、高關懷兒少家庭處遇、未婚懷孕宣導、自立少年生活協助方案等)</t>
  </si>
  <si>
    <t>4.</t>
  </si>
  <si>
    <t>兒少保護個案安置及相關業務(兒少安置費、兒少安置機構輔導計畫、兒少安置機構專業人員在職訓練及研習、兒少安置機構審查帳務會計人員審查費等)</t>
  </si>
  <si>
    <t>5.</t>
  </si>
  <si>
    <t>托育服務相關經費(含辦理居家托育相關社區保母系統管理費用、托育資源中心暨公私協力托嬰中心、社區保母文宣、遊樂設施研習、托育機構專業人員在職訓練及研習、托嬰中心幼兒保險等)</t>
  </si>
  <si>
    <t>6.</t>
  </si>
  <si>
    <t>發展遲緩早期療育相關經費（含辦理宣導、療育補助、在宅服務及巡迴輔導服務等）</t>
  </si>
  <si>
    <t>7.</t>
  </si>
  <si>
    <t>8.</t>
  </si>
  <si>
    <t>辦理兒少保護各項設備費</t>
  </si>
  <si>
    <t>9.</t>
  </si>
  <si>
    <t>辦理兒少相關業務及保護個案涉訟所需之法律相關費用</t>
  </si>
  <si>
    <t>補助警察局、地方法院等辦理高關懷輔導外展工作、教育訓練及青春專活動等相關業務</t>
  </si>
  <si>
    <t>辦理一般性婦女福利服務活動</t>
  </si>
  <si>
    <t>辦理單親家庭服務</t>
  </si>
  <si>
    <t>辦理外籍配偶支持性服務</t>
  </si>
  <si>
    <t>設置或提升婦女福利服務中心</t>
  </si>
  <si>
    <t>其他(如印刷文宣及宣導費、修護費、弱勢家戶保險費及各項業務相關辦公文具用品及非消耗物品及雜項支出等)</t>
  </si>
  <si>
    <t>購置婦女福利業務設備</t>
  </si>
  <si>
    <t>辦理南北區老人文康活動中心相關費用</t>
  </si>
  <si>
    <t>行動式老人文康休閒巡迴服務專車所需相關費用</t>
  </si>
  <si>
    <t>撙節支出。</t>
  </si>
  <si>
    <t>老人及身障者乘車補助</t>
  </si>
  <si>
    <t>補助榮總就診專車</t>
  </si>
  <si>
    <t>重陽金婚禮讚表揚活動</t>
  </si>
  <si>
    <t>中低收入老人特別照顧督導訪視費</t>
  </si>
  <si>
    <t>委託辦理老人福利、研習、觀摩、參訪等相關活動</t>
  </si>
  <si>
    <t>委託辦理老人生活狀況需求調查</t>
  </si>
  <si>
    <t xml:space="preserve">辦理年滿百歲及中低老人65-未滿70歲健保費補助 </t>
  </si>
  <si>
    <t>10.</t>
  </si>
  <si>
    <t>辦理輔具購買及居家無障礙環境改善費</t>
  </si>
  <si>
    <t>11.</t>
  </si>
  <si>
    <t>中低收入老人住宅設施設備補助費</t>
  </si>
  <si>
    <t>12.</t>
  </si>
  <si>
    <t>辦理中低收入老人重病住院看護補助費用</t>
  </si>
  <si>
    <t>13.</t>
  </si>
  <si>
    <t>辦理老人大學、長青學苑</t>
  </si>
  <si>
    <t>14.</t>
  </si>
  <si>
    <t>補助預防走失手鍊</t>
  </si>
  <si>
    <t>15.</t>
  </si>
  <si>
    <t>16.</t>
  </si>
  <si>
    <t>補助團體辦理老人福利機構輔導、教育訓練</t>
  </si>
  <si>
    <t>17.</t>
  </si>
  <si>
    <t>辦理老人及身障者免費乘車電子票證製卡</t>
  </si>
  <si>
    <t>18.</t>
  </si>
  <si>
    <t>積優老人福利機構獎勵金</t>
  </si>
  <si>
    <t>19.</t>
  </si>
  <si>
    <t>其他老人福利相關業務（印刷及裝訂費、業務宣導費、出席費、辦公事務用品及其他）</t>
  </si>
  <si>
    <t>撙節支出。</t>
  </si>
  <si>
    <t>20.</t>
  </si>
  <si>
    <t>桃園縣北區老人文康活動中心屋瓦修繕工程保留款</t>
  </si>
  <si>
    <t>綜合性身心障礙福利服務中心各項費用</t>
  </si>
  <si>
    <t>身心障礙者社區資源及生活重建服務、生涯轉銜及個別化專業服務等</t>
  </si>
  <si>
    <t>身心障礙者手語翻譯服務</t>
  </si>
  <si>
    <t>身心障礙者送餐服務</t>
  </si>
  <si>
    <t>身心障礙居家服務</t>
  </si>
  <si>
    <t>身心障礙輔具資源中心</t>
  </si>
  <si>
    <t>委託辦理身心障礙者養護、日托服務、身障體驗、視障服務等中心(恆愛服務體系)</t>
  </si>
  <si>
    <t>補助辦理ICF(國際健康功能與身心障礙分類系統)評估、審查、宣導活動等業務</t>
  </si>
  <si>
    <t>補助低收入無家屬安置機構重病住院看護、指定藥品、運送費用</t>
  </si>
  <si>
    <t>補助身心障礙者119緊急救護車服務</t>
  </si>
  <si>
    <t>身心障礙者、必要陪伴一人及老人搭乘捷運半價優惠補助</t>
  </si>
  <si>
    <t>身心障礙者房屋租金補助費用</t>
  </si>
  <si>
    <t>身心障礙者生活補助</t>
  </si>
  <si>
    <t>身心障礙者福利機構收容身心障礙者住宿托育、日間托育之養護費</t>
  </si>
  <si>
    <t>補助縣內各身心障礙團體行政費及各項活動經費</t>
  </si>
  <si>
    <t>補助縣內各身心障礙機構活動經費</t>
  </si>
  <si>
    <t>身心障礙者生活狀況需求評估調查</t>
  </si>
  <si>
    <t>補助機構、團體辦理身心障礙者社區日間作業設施、自立生活支持服務及社區居住服務等方案</t>
  </si>
  <si>
    <t>補助民間團體或機構辦理家庭托顧計畫等</t>
  </si>
  <si>
    <t>補助民間團體或機構辦理生活重建服務等方案</t>
  </si>
  <si>
    <t>21.</t>
  </si>
  <si>
    <t>身心障礙者復康巴士</t>
  </si>
  <si>
    <t>22.</t>
  </si>
  <si>
    <t>愛心計程車隊服務</t>
  </si>
  <si>
    <t>23.</t>
  </si>
  <si>
    <t>身心障礙者福利週及國際身心障礙者日活動</t>
  </si>
  <si>
    <t>24.</t>
  </si>
  <si>
    <t>綜合性身心障礙福利服務中心內部軟硬體設施設備</t>
  </si>
  <si>
    <t>25.</t>
  </si>
  <si>
    <t>其他身心障礙福利業務(身心障礙鑑定表掃描、身障團體機構人員輔導培力計畫、出席費、印刷及文具等費用)</t>
  </si>
  <si>
    <t>辦理社會救助業務郵資</t>
  </si>
  <si>
    <t>處理突發災害或特殊福利事宜所需物資運送等相關經費</t>
  </si>
  <si>
    <t>辦裡社會救助業務所需印刷費</t>
  </si>
  <si>
    <t>辦理社會救助業務所需之宣導費用</t>
  </si>
  <si>
    <t>辦裡遊民重建方案</t>
  </si>
  <si>
    <t>低收入戶二代脫貧</t>
  </si>
  <si>
    <t>依委外單位實際核銷金額，核實辦理。</t>
  </si>
  <si>
    <t>社會救助業務各項會議所需外聘專家學者出席費或講師鐘點費</t>
  </si>
  <si>
    <t>依實際情形，核實辦理。</t>
  </si>
  <si>
    <t>辦理社會救助業務相關辦公文具用品及非消耗性物品等費用</t>
  </si>
  <si>
    <t>辦理社會救助工作民間捐贈所需獎牌獎座等用品費用</t>
  </si>
  <si>
    <t>補助低收入戶及中低收入戶傷病看護費用</t>
  </si>
  <si>
    <t>低收入戶住院膳食費</t>
  </si>
  <si>
    <t>低收入戶住家庭暨兒童生活補助費</t>
  </si>
  <si>
    <t>低收入戶高中職以上就學生活補助費</t>
  </si>
  <si>
    <t>協助遊民安置、醫療、生活照顧、體檢及喪葬等</t>
  </si>
  <si>
    <t>陷困民眾急難救助金</t>
  </si>
  <si>
    <t>補助公所辦理備災儲存及救助物資所需相關費用</t>
  </si>
  <si>
    <t>視災害狀況，核實辦理。</t>
  </si>
  <si>
    <t>補助榮民服務處、榮民之家辦理弱勢榮民關懷慰問活動費</t>
  </si>
  <si>
    <t>補助郷（鎮、市）公所辦理國民年金業務所需相關費用</t>
  </si>
  <si>
    <t>撥補內政部補助本縣辦理低收入戶及中低收入戶審核業務人員酬金</t>
  </si>
  <si>
    <t>補助本縣鄉鎮市公所辦理內政部年度災害防救演習事宜等相關費用</t>
  </si>
  <si>
    <t>辦理社會救助業務暨社區關懷雜支等費用</t>
  </si>
  <si>
    <t>突發災害或特殊救濟物資採購或辦理災害業務相關雜支</t>
  </si>
  <si>
    <t>推動照顧服務社區化業務等公益活動所需郵費。</t>
  </si>
  <si>
    <t>印製推動照顧服務社區化業務等公益活動所需資料、文件、表格費用。</t>
  </si>
  <si>
    <t>推動照顧服務社區化業務等公益活動宣導費用</t>
  </si>
  <si>
    <t>委託辦理本縣志願服務推廣中心</t>
  </si>
  <si>
    <t>委託辦理本縣青少年志願服務計畫</t>
  </si>
  <si>
    <t>委託辦理人民團體幹部及志工人才培訓計畫</t>
  </si>
  <si>
    <t>委託辦理本縣社區培力暨推廣中心計畫</t>
  </si>
  <si>
    <t>委託辦理社會福利社區化宣導業務</t>
  </si>
  <si>
    <t>委託辦理社會福利專案活動、行銷費用</t>
  </si>
  <si>
    <t>委託辦理弱勢家庭關懷訪視與修繕服務</t>
  </si>
  <si>
    <t>志願服務各項活動、會議、背心、交通費、誤餐費、訓練、保險、雜支等相關費用。</t>
  </si>
  <si>
    <t>辦理相關業務所需之諮詢法律費用。</t>
  </si>
  <si>
    <t>推動照顧服務社區化業務等公益活動所需委員出席費。</t>
  </si>
  <si>
    <t>補助各級人民團體辦理各項公益性活動</t>
  </si>
  <si>
    <t>補助本縣志願服務運用單位推展各項志願服務工作計畫</t>
  </si>
  <si>
    <t>高中職以上服務性社團推展青少年志願服務工作</t>
  </si>
  <si>
    <t>補助本縣祥和計畫志願服務運用單位資訊設備</t>
  </si>
  <si>
    <t>推動創新性青少年參與社區服務計畫</t>
  </si>
  <si>
    <t>補助辦理全縣性社區成果發表研討及社區守望相助觀摩研習</t>
  </si>
  <si>
    <t>補助本縣志願服務運用單位辦理各項志工在職訓練及其他提昇志願服務品質相關研習等活動</t>
  </si>
  <si>
    <t>補助社區發展協會以聯合社區方式推動老人、兒童、青少年、新移民等各項社區福利服務計畫</t>
  </si>
  <si>
    <t>補助社區發展協會辦理本縣績優福利化社區觀摩及培力計畫</t>
  </si>
  <si>
    <t>辦理人民團體評鑑所需獎勵金</t>
  </si>
  <si>
    <t>辦理志願服務評鑑所需獎勵金</t>
  </si>
  <si>
    <t>預計9月份辦理</t>
  </si>
  <si>
    <t>26.</t>
  </si>
  <si>
    <t>推動照顧服務社區化業務等公益活動所需誤餐、茶水等費用</t>
  </si>
  <si>
    <t>27.</t>
  </si>
  <si>
    <t>推動照顧服務社區化業務等公益活動所需雜項支出費用</t>
  </si>
  <si>
    <t>28.</t>
  </si>
  <si>
    <t>辦理人民團體會務評鑑及清查所需費用</t>
  </si>
  <si>
    <t>家庭服務中心水電費</t>
  </si>
  <si>
    <t>核實支應，加強執行</t>
  </si>
  <si>
    <t>家庭服務中心電話費</t>
  </si>
  <si>
    <t>編印社工工作相關工作表單、手冊、宣導單張資料</t>
  </si>
  <si>
    <t>家庭服務中心業務宣導費家庭服務中心業務宣導、志工招募活動費</t>
  </si>
  <si>
    <t>家庭服務中心修理保養及保固維護費、公務機車保險費</t>
  </si>
  <si>
    <t>委託辦理社工日、全縣社會工作分科分級研討訓練、藥酒癮高風險服務方案、監護宣告方案費用、增設家庭服務中心</t>
  </si>
  <si>
    <t>家庭服務中心志工服勤及訓練等服務費用</t>
  </si>
  <si>
    <t>家庭服務中心律師諮詢、外聘督導等專業服務費</t>
  </si>
  <si>
    <t xml:space="preserve">資訊系統維護費
</t>
  </si>
  <si>
    <t>家庭服務中心公務機車油料費及用品消耗辦公室物用品</t>
  </si>
  <si>
    <t>協助本縣陷困民眾及遊民之安置等其他費用</t>
  </si>
  <si>
    <t>補助辦理戒毒中途之家收容相關業務</t>
  </si>
  <si>
    <t xml:space="preserve">撥補內政部補助本縣增聘兒童及少年保護社會工作人力31名社工人力酬金，本縣增聘4年社會工作計畫人力37名社工人力酬金
</t>
  </si>
  <si>
    <t>辦理個案服務督導評鑑、督導支持方案、外聘督導會議等所需茶水、誤餐及雜支費用</t>
  </si>
  <si>
    <t>社工工作地點擴增及裝修費</t>
  </si>
  <si>
    <t>社工工作設施設備費用</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</si>
  <si>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</si>
  <si>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新屋家庭服務中心裝修工程委託設計監造服務保留款</t>
  </si>
  <si>
    <t xml:space="preserve">辦理各項原住民福利工作等相關資料、本縣原住民權益手冊及業務宣導印製費、辦理單親弱勢等原住民青少年成長營、辦理原住民高風險、浩繁家庭訪視各項工作相關費用、辦理原住民獨居老人等文康休閒促進健康活動各項費用、辦理原住民家庭暨婦女服務中心計畫、辦理原住民青少年職業訓練費用、本縣原住民志工服務相關費用、扶助經濟弱勢原住民家庭子女成長計畫、補助原住民急難救助金、辦理各項原住民福利工作誤餐等相關費用。
</t>
  </si>
  <si>
    <t>老人暨高危險族群胸部X光巡迴檢查計畫</t>
  </si>
  <si>
    <t>無健保孕婦產前檢查及愛滋篩檢服務計畫</t>
  </si>
  <si>
    <t>弱勢團體及有礙優生保健照護推動計畫</t>
  </si>
  <si>
    <t>發展遲緩兒童聯合評估專業人員服務費</t>
  </si>
  <si>
    <t>辦理偏遠地區視力、糖尿病及口腔篩檢巡迴車服務</t>
  </si>
  <si>
    <t>委託辦理發展遲緩兒童社區早期療育暨復健服務</t>
  </si>
  <si>
    <t>績優老人長照護理機構獎勵計畫</t>
  </si>
  <si>
    <t>委託辦理自殺高風險個案關懷訪視及家庭暴力及性侵害加害人處遇個案管理服務計畫</t>
  </si>
  <si>
    <t>委託辦理自殺防治志工訓練協談及關懷服務</t>
  </si>
  <si>
    <t>桃園縣（疑似）精神病患社區健康評估關懷服務計畫</t>
  </si>
  <si>
    <t>聘僱及兼職人員薪資(含年終獎金)及加班費</t>
  </si>
  <si>
    <t>公益彩券各項業務郵電費旅運費</t>
  </si>
  <si>
    <t>公益彩券各項業務宣導費等</t>
  </si>
  <si>
    <t>公益彩券業務辦公器具維護費</t>
  </si>
  <si>
    <t>公益彩券一般服務費(計時與計件人員酬金)</t>
  </si>
  <si>
    <t>公益彩券專業服務費</t>
  </si>
  <si>
    <t>公益彩券各項業務辦公事務用品及其他</t>
  </si>
  <si>
    <t>資訊系統相關業務（社政資訊系統、電腦設備）</t>
  </si>
  <si>
    <t>第2代社政資訊系統建置委外服務案保留款</t>
  </si>
  <si>
    <t>102年度保留款</t>
  </si>
  <si>
    <t>102年度社政資訊管理系統-修改身心障礙鑑定表（第7版）服務案保留款</t>
  </si>
  <si>
    <t>社發科</t>
  </si>
  <si>
    <t>社工科</t>
  </si>
  <si>
    <t>家防中心</t>
  </si>
  <si>
    <t>原民局</t>
  </si>
  <si>
    <t>衛生局</t>
  </si>
  <si>
    <t>其他</t>
  </si>
  <si>
    <t xml:space="preserve">醫療保障預算千元以下進整，增列金額
</t>
  </si>
  <si>
    <t>秘書室</t>
  </si>
  <si>
    <t>秘書室</t>
  </si>
  <si>
    <t>1.</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</si>
  <si>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</si>
  <si>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</si>
  <si>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</si>
  <si>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</si>
  <si>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</si>
  <si>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</si>
  <si>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</si>
  <si>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</si>
  <si>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</si>
  <si>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</si>
  <si>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</si>
  <si>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</si>
  <si>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</si>
  <si>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</si>
  <si>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</si>
  <si>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</si>
  <si>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</si>
  <si>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</si>
  <si>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</si>
  <si>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</si>
  <si>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</si>
  <si>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</si>
  <si>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</si>
  <si>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</si>
  <si>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</si>
  <si>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</si>
  <si>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</si>
  <si>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</si>
  <si>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</si>
  <si>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</si>
  <si>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</si>
  <si>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</si>
  <si>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</si>
  <si>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</si>
  <si>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</si>
  <si>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</si>
  <si>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</si>
  <si>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</si>
  <si>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</si>
  <si>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</si>
  <si>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</si>
  <si>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</si>
  <si>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補助團體辦理「揚智學堂」、家屬支持團體等失智症及老人福利服務活動及方案</t>
  </si>
  <si>
    <r>
      <t>第</t>
    </r>
    <r>
      <rPr>
        <sz val="11"/>
        <color indexed="8"/>
        <rFont val="Times New Roman"/>
        <family val="1"/>
      </rPr>
      <t>1</t>
    </r>
    <r>
      <rPr>
        <sz val="11"/>
        <color indexed="8"/>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</si>
  <si>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</si>
  <si>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</si>
  <si>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</si>
  <si>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color indexed="8"/>
        <rFont val="Times New Roman"/>
        <family val="1"/>
      </rPr>
      <t>1</t>
    </r>
    <r>
      <rPr>
        <sz val="11"/>
        <color indexed="8"/>
        <rFont val="標楷體"/>
        <family val="4"/>
      </rPr>
      <t>月起至本季截止累計執行數</t>
    </r>
  </si>
  <si>
    <r>
      <t>執行率（</t>
    </r>
    <r>
      <rPr>
        <sz val="11"/>
        <color indexed="8"/>
        <rFont val="Times New Roman"/>
        <family val="1"/>
      </rPr>
      <t>%</t>
    </r>
    <r>
      <rPr>
        <sz val="11"/>
        <color indexed="8"/>
        <rFont val="標楷體"/>
        <family val="4"/>
      </rPr>
      <t>）</t>
    </r>
  </si>
  <si>
    <r>
      <t>合</t>
    </r>
    <r>
      <rPr>
        <b/>
        <sz val="11"/>
        <color indexed="8"/>
        <rFont val="Times New Roman"/>
        <family val="1"/>
      </rPr>
      <t xml:space="preserve">        </t>
    </r>
    <r>
      <rPr>
        <b/>
        <sz val="11"/>
        <color indexed="8"/>
        <rFont val="標楷體"/>
        <family val="4"/>
      </rPr>
      <t>計</t>
    </r>
  </si>
  <si>
    <r>
      <t>七、本年度</t>
    </r>
    <r>
      <rPr>
        <sz val="11"/>
        <color indexed="8"/>
        <rFont val="Times New Roman"/>
        <family val="1"/>
      </rPr>
      <t>1</t>
    </r>
    <r>
      <rPr>
        <sz val="11"/>
        <color indexed="8"/>
        <rFont val="標楷體"/>
        <family val="4"/>
      </rPr>
      <t>月起至本季截止公益彩券盈餘分配剩餘情形：</t>
    </r>
  </si>
  <si>
    <r>
      <t>聯絡電話：</t>
    </r>
  </si>
  <si>
    <r>
      <t>簽</t>
    </r>
    <r>
      <rPr>
        <sz val="11"/>
        <rFont val="Times New Roman"/>
        <family val="1"/>
      </rPr>
      <t xml:space="preserve">    </t>
    </r>
    <r>
      <rPr>
        <sz val="11"/>
        <rFont val="標楷體"/>
        <family val="4"/>
      </rPr>
      <t>章：</t>
    </r>
  </si>
  <si>
    <t>撙節支出，依實際需求辦理。</t>
  </si>
  <si>
    <t>因採雙月核銷，目前該執行數僅至4月止。</t>
  </si>
  <si>
    <t>依委辦單位實際服務執行情形核銷。</t>
  </si>
  <si>
    <t>每月依實際核定人數、餐數、餐別進行送餐服務後，覈實撥付費用。</t>
  </si>
  <si>
    <t>本項業務部分由公務預算支出。</t>
  </si>
  <si>
    <t>委辦單位目前僅核銷至4月份。</t>
  </si>
  <si>
    <t>因辦理多項方案活動(如體適能活動計畫)下半年度執行。</t>
  </si>
  <si>
    <t>本案2月份開始業務執行，目前僅核銷至5月份。</t>
  </si>
  <si>
    <t>本項業務先由公務預算支出。</t>
  </si>
  <si>
    <t>因部分計畫尚在執行中，且下半年行政費須於年底核銷結案</t>
  </si>
  <si>
    <t>依實際縣內身心障礙福利機構申請案，核實撥付。</t>
  </si>
  <si>
    <t>年底辦理核銷。</t>
  </si>
  <si>
    <t>委辦單位尚未辦理核銷。</t>
  </si>
  <si>
    <t>因向央申請補助款，故未使用公彩經費。</t>
  </si>
  <si>
    <t>補助單位尚未辦理核銷。</t>
  </si>
  <si>
    <t>依實際搭乘數核銷。</t>
  </si>
  <si>
    <t>預計12月辦理。</t>
  </si>
  <si>
    <t>身礙中心多項修繕工程，預計下半年度執行</t>
  </si>
  <si>
    <t>身心障礙鑑定表掃描年底辦理核銷;其餘撙支出。</t>
  </si>
  <si>
    <t>撙節支出</t>
  </si>
  <si>
    <t>依實際進用人力，核實支付。</t>
  </si>
  <si>
    <t>填表說明：「福利類別及項目」，得視當季實際執行情形酌予增減或修正。                       (c)</t>
  </si>
  <si>
    <r>
      <t>二、本年度第</t>
    </r>
    <r>
      <rPr>
        <u val="single"/>
        <sz val="14"/>
        <color indexed="8"/>
        <rFont val="Times New Roman"/>
        <family val="1"/>
      </rPr>
      <t xml:space="preserve"> 2 </t>
    </r>
    <r>
      <rPr>
        <sz val="14"/>
        <color indexed="8"/>
        <rFont val="標楷體"/>
        <family val="4"/>
      </rPr>
      <t>季，彩券盈餘分配數為</t>
    </r>
    <r>
      <rPr>
        <u val="single"/>
        <sz val="14"/>
        <color indexed="8"/>
        <rFont val="Times New Roman"/>
        <family val="1"/>
      </rPr>
      <t xml:space="preserve">  338,179,068 </t>
    </r>
    <r>
      <rPr>
        <u val="single"/>
        <sz val="14"/>
        <color indexed="8"/>
        <rFont val="標楷體"/>
        <family val="4"/>
      </rPr>
      <t>元</t>
    </r>
    <r>
      <rPr>
        <u val="single"/>
        <sz val="14"/>
        <color indexed="8"/>
        <rFont val="Times New Roman"/>
        <family val="1"/>
      </rPr>
      <t>(</t>
    </r>
    <r>
      <rPr>
        <u val="single"/>
        <sz val="14"/>
        <color indexed="8"/>
        <rFont val="標楷體"/>
        <family val="4"/>
      </rPr>
      <t>含第</t>
    </r>
    <r>
      <rPr>
        <u val="single"/>
        <sz val="14"/>
        <color indexed="8"/>
        <rFont val="Times New Roman"/>
        <family val="1"/>
      </rPr>
      <t>3</t>
    </r>
    <r>
      <rPr>
        <u val="single"/>
        <sz val="14"/>
        <color indexed="8"/>
        <rFont val="標楷體"/>
        <family val="4"/>
      </rPr>
      <t>屆發行結束結算盈餘</t>
    </r>
    <r>
      <rPr>
        <u val="single"/>
        <sz val="14"/>
        <color indexed="8"/>
        <rFont val="Times New Roman"/>
        <family val="1"/>
      </rPr>
      <t>(103.1.1-103.4.1)</t>
    </r>
    <r>
      <rPr>
        <u val="single"/>
        <sz val="14"/>
        <color indexed="8"/>
        <rFont val="標楷體"/>
        <family val="4"/>
      </rPr>
      <t>分配</t>
    </r>
  </si>
  <si>
    <r>
      <t xml:space="preserve">    </t>
    </r>
    <r>
      <rPr>
        <u val="single"/>
        <sz val="14"/>
        <color indexed="8"/>
        <rFont val="標楷體"/>
        <family val="4"/>
      </rPr>
      <t>數166,457,932元</t>
    </r>
    <r>
      <rPr>
        <sz val="14"/>
        <color indexed="8"/>
        <rFont val="標楷體"/>
        <family val="4"/>
      </rPr>
      <t>)。</t>
    </r>
  </si>
  <si>
    <r>
      <t>（一）截至去年度</t>
    </r>
    <r>
      <rPr>
        <sz val="14"/>
        <color indexed="8"/>
        <rFont val="Times New Roman"/>
        <family val="1"/>
      </rPr>
      <t>12</t>
    </r>
    <r>
      <rPr>
        <sz val="14"/>
        <color indexed="8"/>
        <rFont val="標楷體"/>
        <family val="4"/>
      </rPr>
      <t>月底止，公益彩券盈餘分配待運用數為</t>
    </r>
    <r>
      <rPr>
        <b/>
        <sz val="14"/>
        <color indexed="8"/>
        <rFont val="Times New Roman"/>
        <family val="1"/>
      </rPr>
      <t>(a)</t>
    </r>
    <r>
      <rPr>
        <b/>
        <u val="single"/>
        <sz val="14"/>
        <color indexed="8"/>
        <rFont val="Times New Roman"/>
        <family val="1"/>
      </rPr>
      <t xml:space="preserve">  1,360,133,835 </t>
    </r>
    <r>
      <rPr>
        <b/>
        <sz val="14"/>
        <color indexed="8"/>
        <rFont val="標楷體"/>
        <family val="4"/>
      </rPr>
      <t>元</t>
    </r>
    <r>
      <rPr>
        <sz val="14"/>
        <rFont val="Times New Roman"/>
        <family val="1"/>
      </rPr>
      <t xml:space="preserve"> </t>
    </r>
    <r>
      <rPr>
        <sz val="14"/>
        <color indexed="8"/>
        <rFont val="標楷體"/>
        <family val="4"/>
      </rPr>
      <t>。</t>
    </r>
  </si>
  <si>
    <r>
      <t>（二）處理情形：</t>
    </r>
    <r>
      <rPr>
        <u val="single"/>
        <sz val="14"/>
        <rFont val="標楷體"/>
        <family val="4"/>
      </rPr>
      <t xml:space="preserve">  納入103年度基金預算處理</t>
    </r>
    <r>
      <rPr>
        <u val="single"/>
        <sz val="14"/>
        <rFont val="Times New Roman"/>
        <family val="1"/>
      </rPr>
      <t xml:space="preserve"> </t>
    </r>
    <r>
      <rPr>
        <sz val="14"/>
        <rFont val="標楷體"/>
        <family val="4"/>
      </rPr>
      <t>。</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</si>
  <si>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 xml:space="preserve">(b) </t>
    </r>
    <r>
      <rPr>
        <b/>
        <u val="single"/>
        <sz val="14"/>
        <color indexed="8"/>
        <rFont val="Times New Roman"/>
        <family val="1"/>
      </rPr>
      <t xml:space="preserve"> 847,433,675 </t>
    </r>
    <r>
      <rPr>
        <b/>
        <sz val="14"/>
        <color indexed="8"/>
        <rFont val="標楷體"/>
        <family val="4"/>
      </rPr>
      <t>元</t>
    </r>
    <r>
      <rPr>
        <sz val="14"/>
        <color indexed="8"/>
        <rFont val="標楷體"/>
        <family val="4"/>
      </rPr>
      <t>。</t>
    </r>
  </si>
  <si>
    <r>
      <t>（一）歲入預算原編</t>
    </r>
    <r>
      <rPr>
        <u val="single"/>
        <sz val="14"/>
        <rFont val="Times New Roman"/>
        <family val="1"/>
      </rPr>
      <t xml:space="preserve">   1,071,346,000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1,071,346,000  </t>
    </r>
    <r>
      <rPr>
        <sz val="14"/>
        <rFont val="標楷體"/>
        <family val="4"/>
      </rPr>
      <t>元。</t>
    </r>
  </si>
  <si>
    <r>
      <t>（二）歲出預算原編</t>
    </r>
    <r>
      <rPr>
        <u val="single"/>
        <sz val="14"/>
        <rFont val="Times New Roman"/>
        <family val="1"/>
      </rPr>
      <t xml:space="preserve">   1,439,949,000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1,439,949,000 </t>
    </r>
    <r>
      <rPr>
        <sz val="14"/>
        <rFont val="標楷體"/>
        <family val="4"/>
      </rPr>
      <t>元。</t>
    </r>
  </si>
  <si>
    <r>
      <t>一、本年度公益彩券盈餘分配管理方式：■基金管理□收支並列□其他：</t>
    </r>
    <r>
      <rPr>
        <u val="single"/>
        <sz val="14"/>
        <color indexed="8"/>
        <rFont val="標楷體"/>
        <family val="4"/>
      </rPr>
      <t xml:space="preserve">        </t>
    </r>
    <r>
      <rPr>
        <sz val="14"/>
        <color indexed="8"/>
        <rFont val="標楷體"/>
        <family val="4"/>
      </rPr>
      <t>。</t>
    </r>
  </si>
  <si>
    <t>預計12月辦理核銷。</t>
  </si>
  <si>
    <t>撙節支出，使用情形良好無產生設備購置需求</t>
  </si>
  <si>
    <t xml:space="preserve">1.寒、暑假青少年活動，將於暑假期間持續執行。
2.預防少年犯罪會議，於下半年陸續召開少輔會委員及幹事會議。
3.教育訓練課程，規劃集中於7至9月份執行。
4.外展活動案，本案4月開始執行尚在陸續辦理中。  </t>
  </si>
  <si>
    <t>1.收出養程序尚在進行中，故機構尚未辦理請款。　　　　　　　　　　　　　2.各項辦公庶務採購、設備修護費用依實際業務需求撙節辦理。 　　　　　　　　　3.委託研究案於6月中決標，依契約規定需先完成期中審查報告才可核銷第１期款項，預計10月核銷。</t>
  </si>
  <si>
    <t>經費預計7月底前核銷。</t>
  </si>
  <si>
    <t>1.高關懷少年服務方案按每月核銷期程動支 。                   2.團體家屋預計於10月辦理動支。            3.少年自立方案刻正辦理第1季核銷。
4.未成年懷孕方案將於7月中辦理第2季核銷。</t>
  </si>
  <si>
    <t xml:space="preserve">1.安置費核銷刻正辦理中。                    2.輔導計畫與在職訓練尚在招標中，故尚未動支 。           3.會計人員審查案尚在規劃辦理方式，預計12月核銷 。   </t>
  </si>
  <si>
    <t xml:space="preserve">1.第2季未核銷為中央尚未准予計畫經費補助，本案於7月1日函知准予補助約1,415萬元預計7月15日辦理第１-2季核銷事宜。                    2.因托育資源中心(親子館)尚在籌辦尋找場地中，故尚未支用。  </t>
  </si>
  <si>
    <t>早療相關業務將於7月15日完成第2季核銷</t>
  </si>
  <si>
    <t>婦女自立培力方案及婦女學苑已委外辦理，惟經費覈實辦理核銷，將加強追蹤動支進度。</t>
  </si>
  <si>
    <t>經費覈實辦理核銷，將加強動支進度。</t>
  </si>
  <si>
    <t>外籍配偶家庭服務中心及相關據點均已委外辦理，惟經費覈實辦理核銷，將加強追蹤動支進度。</t>
  </si>
  <si>
    <t>婦女館經費係7月及12月份分2期辦理核銷，故截至第2季並無核銷經費。</t>
  </si>
  <si>
    <t>依實際搭乘數核銷。</t>
  </si>
  <si>
    <t>4家居家服務單位，僅有一家申請督導費用。</t>
  </si>
  <si>
    <t>年底辦理核銷</t>
  </si>
  <si>
    <t>依實際申請核銷數辦理核銷</t>
  </si>
  <si>
    <t>依實際申請核銷數辦理核銷</t>
  </si>
  <si>
    <t>單位尚未辦理核銷</t>
  </si>
  <si>
    <t>尚未辦理核銷</t>
  </si>
  <si>
    <t>撙節支出</t>
  </si>
  <si>
    <t>購製獎牌及表揚活動規劃中。</t>
  </si>
  <si>
    <t>依實際案件，核實撥付。</t>
  </si>
  <si>
    <t>已執行完成，7月底前辦理核銷</t>
  </si>
  <si>
    <t>撙節支出。</t>
  </si>
  <si>
    <t>依實際情形，核實辦理。</t>
  </si>
  <si>
    <t>補助要點於103年4月10日完成法制程序，4月23日公告並發新聞稿。依據民眾實際申辦情形，核實辦理。</t>
  </si>
  <si>
    <t>依據實際申請案件審核情形撥付補助費用。</t>
  </si>
  <si>
    <t>依遊民業務實際需求，核實辦理。</t>
  </si>
  <si>
    <t>優先使用縣庫預算，並依據實際申請案件審核情形撥付補助費用。</t>
  </si>
  <si>
    <t>年底一次核撥</t>
  </si>
  <si>
    <t>執行中，第一期預計8月撥付</t>
  </si>
  <si>
    <t>本案(微電影)預計7月才會支付款項</t>
  </si>
  <si>
    <t>第2季核銷由公務預算支出</t>
  </si>
  <si>
    <t>申請單位尚未辦理核銷事宜</t>
  </si>
  <si>
    <t>尚未有單位申請</t>
  </si>
  <si>
    <t>預計9月份辦理</t>
  </si>
  <si>
    <t>宣導品與手冊發包製作中</t>
  </si>
  <si>
    <t>目前核定補助20案，計100萬9,700元，已動支47萬9,700元，其餘尚在辦理核銷中。</t>
  </si>
  <si>
    <t>撙節支出。</t>
  </si>
  <si>
    <t>年底辦理核銷。</t>
  </si>
  <si>
    <t>年底辦理核銷。</t>
  </si>
  <si>
    <t>撙節支出。</t>
  </si>
  <si>
    <t>撙節支出。</t>
  </si>
  <si>
    <t>擬與志工嘉年華合併辦理(預計10月辦理)。</t>
  </si>
  <si>
    <t>尚未有單位申請。</t>
  </si>
  <si>
    <t>目前補助5案，金額共15萬，已動支5,8971元，其餘尚在辦理核銷中。</t>
  </si>
  <si>
    <t>預計8月完成計畫核定。</t>
  </si>
  <si>
    <t>預計12月與全國福利社區觀摩會合併辦理。</t>
  </si>
  <si>
    <t>第3季執行。</t>
  </si>
  <si>
    <t>核實支應，加強執行。</t>
  </si>
  <si>
    <t>撙節支出。</t>
  </si>
  <si>
    <t>依實際申請案，核實撥付。</t>
  </si>
  <si>
    <t>已執行刻正辦理核銷中，7月底前完成。</t>
  </si>
  <si>
    <t>刻正辦理執行計畫及核銷進度。</t>
  </si>
  <si>
    <t>觀音中心裝修積極辦理中。</t>
  </si>
  <si>
    <t>家庭服務中心委外案第二季起執行，積極辦理核銷進度。</t>
  </si>
  <si>
    <t>新屋、復興家庭服務中心預定第二季工程竣工驗收完畢後再一次支付承攬廠商。</t>
  </si>
  <si>
    <t>刻正辦理第3季經費核銷。</t>
  </si>
  <si>
    <t>核實支應，加強執行。</t>
  </si>
  <si>
    <t>目前中心場地獲鄉鎮市公所無償借用。</t>
  </si>
  <si>
    <t>核實支應，第2季核銷刻正辦理中。</t>
  </si>
  <si>
    <t>預定第2季起辦理。</t>
  </si>
  <si>
    <t>預付費用年度終了時核銷。</t>
  </si>
  <si>
    <t>一、委託辦理方案核銷至4月。
二、部分業務預計於第4季執行。</t>
  </si>
  <si>
    <t xml:space="preserve">因部分計畫執行延後預計於7-9月份執行並10月起核銷
</t>
  </si>
  <si>
    <r>
      <t>宣導品標案進行中</t>
    </r>
    <r>
      <rPr>
        <sz val="12"/>
        <rFont val="新細明體"/>
        <family val="1"/>
      </rPr>
      <t>，</t>
    </r>
    <r>
      <rPr>
        <sz val="12"/>
        <rFont val="標楷體"/>
        <family val="4"/>
      </rPr>
      <t>近日將陸續完成6月及5月X光委外標案核銷</t>
    </r>
    <r>
      <rPr>
        <sz val="12"/>
        <rFont val="新細明體"/>
        <family val="1"/>
      </rPr>
      <t>。</t>
    </r>
  </si>
  <si>
    <r>
      <t>由於國健署「新住民懷孕婦女未納健保產前檢查補助計畫」及健保署「弱勢民眾就醫方案」針對孕婦產前、產後不鎖卡就醫政策因應下，致無健保孕婦已銳減，並協助轉知各院所申請以上2種補助計畫</t>
    </r>
    <r>
      <rPr>
        <sz val="12"/>
        <rFont val="新細明體"/>
        <family val="1"/>
      </rPr>
      <t>，</t>
    </r>
    <r>
      <rPr>
        <sz val="12"/>
        <rFont val="標楷體"/>
        <family val="4"/>
      </rPr>
      <t>故未達執行率。</t>
    </r>
  </si>
  <si>
    <r>
      <t>保留6至12月份通譯員薪資計210萬及留控分配宣導品標案支出18萬</t>
    </r>
    <r>
      <rPr>
        <sz val="12"/>
        <rFont val="新細明體"/>
        <family val="1"/>
      </rPr>
      <t>。</t>
    </r>
  </si>
  <si>
    <t>本案為勞務採購案，侍廠商於7/15提交期中報告，審查通過後撥付款項。</t>
  </si>
  <si>
    <t>本案為公開徵求之補助計畫，截至6/30計有4家機構提出申請，因其中1家未通過審查，退回請其補正後復向本局申請。</t>
  </si>
  <si>
    <r>
      <t>本計畫另含自殺防治分3期撥付，第2期款將於7月審核通過始能核銷</t>
    </r>
    <r>
      <rPr>
        <sz val="12"/>
        <rFont val="新細明體"/>
        <family val="1"/>
      </rPr>
      <t>。</t>
    </r>
  </si>
  <si>
    <r>
      <t>有關心理諮詢志工訓練分3期撥付，第2期款將於7月審核通過始能核銷</t>
    </r>
    <r>
      <rPr>
        <sz val="12"/>
        <rFont val="新細明體"/>
        <family val="1"/>
      </rPr>
      <t>。</t>
    </r>
  </si>
  <si>
    <r>
      <t>有關疑似精神送醫分2期撥付，第1期款將於7月審核通過始能核銷</t>
    </r>
    <r>
      <rPr>
        <sz val="12"/>
        <rFont val="新細明體"/>
        <family val="1"/>
      </rPr>
      <t>。</t>
    </r>
  </si>
  <si>
    <t xml:space="preserve">1.電腦設備汰舊換新採購14組，共計462,395元，業於6月12日完成驗收，並已辦理動支，惟電腦設備須完成列入財產流程方能付款，預計7月中旬完成。
2.待第2代社政資訊系統建置委外服務案完成後，再行依業務需求進行系統維護及需求評估。 </t>
  </si>
  <si>
    <t>微型保險經費係7月及12月份分2期辦理核銷，故截至第2季並無核銷經費。</t>
  </si>
  <si>
    <t>依委外單位實際核銷金額，核實辦理。</t>
  </si>
  <si>
    <t>目前核定補助3案，計8萬5,000元，已動支2萬0,000元，其餘尚在辦理核銷中。</t>
  </si>
  <si>
    <t>高中職以上服務性社團推展青少年志願服務工作</t>
  </si>
  <si>
    <t>已決標，分3期核銷，第1期預計8月辦理核銷</t>
  </si>
  <si>
    <t xml:space="preserve">家庭服務中心場地租金
</t>
  </si>
  <si>
    <r>
      <t>少年/成年藥癮者家屬支持團體擬於第3季</t>
    </r>
    <r>
      <rPr>
        <sz val="12"/>
        <rFont val="新細明體"/>
        <family val="1"/>
      </rPr>
      <t>、</t>
    </r>
    <r>
      <rPr>
        <sz val="12"/>
        <rFont val="標楷體"/>
        <family val="4"/>
      </rPr>
      <t>第4季辦理</t>
    </r>
    <r>
      <rPr>
        <sz val="12"/>
        <rFont val="新細明體"/>
        <family val="1"/>
      </rPr>
      <t>。</t>
    </r>
    <r>
      <rPr>
        <sz val="12"/>
        <rFont val="標楷體"/>
        <family val="4"/>
      </rPr>
      <t>成長課程</t>
    </r>
    <r>
      <rPr>
        <sz val="12"/>
        <rFont val="新細明體"/>
        <family val="1"/>
      </rPr>
      <t>、</t>
    </r>
    <r>
      <rPr>
        <sz val="12"/>
        <rFont val="標楷體"/>
        <family val="4"/>
      </rPr>
      <t>青少年藥癮戒治輔導陸續執行中</t>
    </r>
    <r>
      <rPr>
        <sz val="12"/>
        <rFont val="新細明體"/>
        <family val="1"/>
      </rPr>
      <t>。</t>
    </r>
  </si>
  <si>
    <t>桃園縣藥毒癮家庭服務計畫</t>
  </si>
  <si>
    <r>
      <t>（二）尚未執行之原因：</t>
    </r>
    <r>
      <rPr>
        <u val="single"/>
        <sz val="11"/>
        <color indexed="8"/>
        <rFont val="標楷體"/>
        <family val="4"/>
      </rPr>
      <t>兒童及少年福利：各項委辦方案採按季核銷或年底核銷，另委託研究案於6月中決標，預計10月核銷。婦女福利：1.單親服務方案均已委外辦理，惟經費覈實辦理核銷，將加強追蹤動支進。2.婦女館微、型保險經費經費係7月及12月份分2期辦理核銷，故截至第2季並無核銷經費。老人福利:1.各項經費陸續執行，撙節經費原則，覈實支付。2.各項補助業務依實際申請案件簽辦補助。身障福利：1.委辦單位實際服務執行情形核銷。2.各項補助業務依實際申請案件補助。社會救助:1.有關低收入戶補助申請相關經費，先行優先使用公務預算。2.委辦業務依委外單位實際核銷金額，核實辦理。其他福利：1.人民團體已核定案件因活動期程未至尚未完成核銷作業。2.志願服務運用單位推展各項志願服務工作計畫分3期核銷，第1期預計8月辦理核銷。3.各家庭服務中心業務宣導積極辦理中，加強核銷進度。另各中心辦公場地均獲各單位支持無償使用，無須支付租金。4.原住民各項福利，因部分計畫執行延後預計於7-9月份執行並10月起核銷。5.青少年藥癮戒治輔導陸續執行中。6.其餘依實際撙節原則覈實辦理。</t>
    </r>
  </si>
  <si>
    <r>
      <t>（一）本年度</t>
    </r>
    <r>
      <rPr>
        <sz val="11"/>
        <color indexed="8"/>
        <rFont val="Times New Roman"/>
        <family val="1"/>
      </rPr>
      <t>1</t>
    </r>
    <r>
      <rPr>
        <sz val="11"/>
        <color indexed="8"/>
        <rFont val="標楷體"/>
        <family val="4"/>
      </rPr>
      <t>月起至本季截止，累計公益彩券盈餘分配待運用數</t>
    </r>
    <r>
      <rPr>
        <sz val="11"/>
        <color indexed="8"/>
        <rFont val="Times New Roman"/>
        <family val="1"/>
      </rPr>
      <t>(d)=(a)+(b)-(c</t>
    </r>
    <r>
      <rPr>
        <sz val="11"/>
        <color indexed="8"/>
        <rFont val="標楷體"/>
        <family val="4"/>
      </rPr>
      <t>）</t>
    </r>
    <r>
      <rPr>
        <u val="single"/>
        <sz val="11"/>
        <color indexed="8"/>
        <rFont val="Times New Roman"/>
        <family val="1"/>
      </rPr>
      <t xml:space="preserve">   1,429,425,262  </t>
    </r>
    <r>
      <rPr>
        <sz val="11"/>
        <color indexed="8"/>
        <rFont val="標楷體"/>
        <family val="4"/>
      </rPr>
      <t>元。</t>
    </r>
  </si>
  <si>
    <r>
      <t xml:space="preserve">（一）本年度1月起至本季截止，已發包或已簽約經費 </t>
    </r>
    <r>
      <rPr>
        <u val="single"/>
        <sz val="11"/>
        <color indexed="10"/>
        <rFont val="標楷體"/>
        <family val="4"/>
      </rPr>
      <t xml:space="preserve">  355,964,057 </t>
    </r>
    <r>
      <rPr>
        <sz val="11"/>
        <color indexed="10"/>
        <rFont val="標楷體"/>
        <family val="4"/>
      </rPr>
      <t xml:space="preserve">元，預計於次季執行經費 </t>
    </r>
    <r>
      <rPr>
        <u val="single"/>
        <sz val="11"/>
        <color indexed="10"/>
        <rFont val="標楷體"/>
        <family val="4"/>
      </rPr>
      <t xml:space="preserve"> 85,989,077 </t>
    </r>
    <r>
      <rPr>
        <sz val="11"/>
        <color indexed="10"/>
        <rFont val="標楷體"/>
        <family val="4"/>
      </rPr>
      <t>元。</t>
    </r>
  </si>
  <si>
    <r>
      <t>（二）預計於次季核銷經費</t>
    </r>
    <r>
      <rPr>
        <u val="single"/>
        <sz val="11"/>
        <color indexed="10"/>
        <rFont val="標楷體"/>
        <family val="4"/>
      </rPr>
      <t xml:space="preserve"> 200,263,301</t>
    </r>
    <r>
      <rPr>
        <sz val="11"/>
        <color indexed="10"/>
        <rFont val="標楷體"/>
        <family val="4"/>
      </rPr>
      <t xml:space="preserve">元，預估累計至次季止執行率 </t>
    </r>
    <r>
      <rPr>
        <u val="single"/>
        <sz val="11"/>
        <color indexed="10"/>
        <rFont val="標楷體"/>
        <family val="4"/>
      </rPr>
      <t xml:space="preserve">  67.95  </t>
    </r>
    <r>
      <rPr>
        <sz val="11"/>
        <color indexed="10"/>
        <rFont val="標楷體"/>
        <family val="4"/>
      </rPr>
      <t>%。</t>
    </r>
  </si>
  <si>
    <t>99,99%</t>
  </si>
  <si>
    <t>102年保留款</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</si>
</sst>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00_);[Red]\(0.00\)"/>
    <numFmt numFmtId="184" formatCode="#,##0_ "/>
    <numFmt numFmtId="185" formatCode="0_ "/>
  </numFmts>
  <fonts count="78">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1"/>
      <color indexed="8"/>
      <name val="標楷體"/>
      <family val="4"/>
    </font>
    <font>
      <sz val="12"/>
      <name val="標楷體"/>
      <family val="4"/>
    </font>
    <font>
      <sz val="11"/>
      <color indexed="8"/>
      <name val="Times New Roman"/>
      <family val="1"/>
    </font>
    <font>
      <b/>
      <sz val="14"/>
      <color indexed="8"/>
      <name val="標楷體"/>
      <family val="4"/>
    </font>
    <font>
      <b/>
      <sz val="14"/>
      <color indexed="8"/>
      <name val="Times New Roman"/>
      <family val="1"/>
    </font>
    <font>
      <b/>
      <u val="single"/>
      <sz val="14"/>
      <color indexed="8"/>
      <name val="Times New Roman"/>
      <family val="1"/>
    </font>
    <font>
      <sz val="12"/>
      <color indexed="8"/>
      <name val="新細明體"/>
      <family val="1"/>
    </font>
    <font>
      <sz val="14"/>
      <name val="Times New Roman"/>
      <family val="1"/>
    </font>
    <font>
      <b/>
      <u val="single"/>
      <sz val="18"/>
      <color indexed="8"/>
      <name val="Times New Roman"/>
      <family val="1"/>
    </font>
    <font>
      <b/>
      <u val="single"/>
      <sz val="18"/>
      <color indexed="8"/>
      <name val="標楷體"/>
      <family val="4"/>
    </font>
    <font>
      <sz val="18"/>
      <name val="新細明體"/>
      <family val="1"/>
    </font>
    <font>
      <sz val="10"/>
      <name val="標楷體"/>
      <family val="4"/>
    </font>
    <font>
      <sz val="11"/>
      <name val="標楷體"/>
      <family val="4"/>
    </font>
    <font>
      <b/>
      <sz val="11"/>
      <name val="Times New Roman"/>
      <family val="1"/>
    </font>
    <font>
      <sz val="11"/>
      <name val="Times New Roman"/>
      <family val="1"/>
    </font>
    <font>
      <sz val="11"/>
      <name val="新細明體"/>
      <family val="1"/>
    </font>
    <font>
      <b/>
      <sz val="11"/>
      <color indexed="8"/>
      <name val="標楷體"/>
      <family val="4"/>
    </font>
    <font>
      <b/>
      <sz val="11"/>
      <name val="標楷體"/>
      <family val="4"/>
    </font>
    <font>
      <b/>
      <sz val="11"/>
      <color indexed="8"/>
      <name val="Times New Roman"/>
      <family val="1"/>
    </font>
    <font>
      <sz val="11"/>
      <color indexed="8"/>
      <name val="新細明體"/>
      <family val="1"/>
    </font>
    <font>
      <u val="single"/>
      <sz val="11"/>
      <color indexed="8"/>
      <name val="Times New Roman"/>
      <family val="1"/>
    </font>
    <font>
      <u val="single"/>
      <sz val="11"/>
      <color indexed="8"/>
      <name val="標楷體"/>
      <family val="4"/>
    </font>
    <font>
      <sz val="11"/>
      <color indexed="10"/>
      <name val="標楷體"/>
      <family val="4"/>
    </font>
    <font>
      <sz val="11"/>
      <color indexed="10"/>
      <name val="新細明體"/>
      <family val="1"/>
    </font>
    <font>
      <u val="single"/>
      <sz val="11"/>
      <color indexed="10"/>
      <name val="標楷體"/>
      <family val="4"/>
    </font>
    <font>
      <sz val="11"/>
      <name val="細明體"/>
      <family val="3"/>
    </font>
    <font>
      <u val="single"/>
      <sz val="14"/>
      <name val="標楷體"/>
      <family val="4"/>
    </font>
    <font>
      <b/>
      <sz val="10"/>
      <name val="標楷體"/>
      <family val="4"/>
    </font>
    <font>
      <b/>
      <sz val="12"/>
      <name val="標楷體"/>
      <family val="4"/>
    </font>
    <font>
      <b/>
      <sz val="10"/>
      <color indexed="8"/>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color indexed="8"/>
      </right>
      <top>
        <color indexed="63"/>
      </top>
      <bottom>
        <color indexed="63"/>
      </bottom>
    </border>
    <border>
      <left style="thin"/>
      <right style="thin"/>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0" applyNumberFormat="0" applyFill="0" applyBorder="0" applyAlignment="0" applyProtection="0"/>
    <xf numFmtId="0" fontId="62" fillId="20" borderId="0" applyNumberFormat="0" applyBorder="0" applyAlignment="0" applyProtection="0"/>
    <xf numFmtId="0" fontId="63" fillId="0" borderId="1" applyNumberFormat="0" applyFill="0" applyAlignment="0" applyProtection="0"/>
    <xf numFmtId="0" fontId="64" fillId="21" borderId="0" applyNumberFormat="0" applyBorder="0" applyAlignment="0" applyProtection="0"/>
    <xf numFmtId="9" fontId="0" fillId="0" borderId="0" applyFont="0" applyFill="0" applyBorder="0" applyAlignment="0" applyProtection="0"/>
    <xf numFmtId="0" fontId="6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3" borderId="4"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0" borderId="2" applyNumberFormat="0" applyAlignment="0" applyProtection="0"/>
    <xf numFmtId="0" fontId="74" fillId="22" borderId="8" applyNumberFormat="0" applyAlignment="0" applyProtection="0"/>
    <xf numFmtId="0" fontId="75" fillId="31" borderId="9" applyNumberFormat="0" applyAlignment="0" applyProtection="0"/>
    <xf numFmtId="0" fontId="76" fillId="32" borderId="0" applyNumberFormat="0" applyBorder="0" applyAlignment="0" applyProtection="0"/>
    <xf numFmtId="0" fontId="77" fillId="0" borderId="0" applyNumberFormat="0" applyFill="0" applyBorder="0" applyAlignment="0" applyProtection="0"/>
  </cellStyleXfs>
  <cellXfs count="206">
    <xf numFmtId="0" fontId="0" fillId="0" borderId="0" xfId="0" applyAlignment="1">
      <alignment vertical="center"/>
    </xf>
    <xf numFmtId="0" fontId="26" fillId="0" borderId="0" xfId="0" applyFont="1" applyFill="1" applyBorder="1" applyAlignment="1">
      <alignment vertical="center"/>
    </xf>
    <xf numFmtId="0" fontId="30" fillId="0" borderId="0" xfId="0" applyFont="1" applyFill="1" applyBorder="1" applyAlignment="1">
      <alignment vertical="center"/>
    </xf>
    <xf numFmtId="0" fontId="11" fillId="0" borderId="10" xfId="0" applyFont="1" applyFill="1" applyBorder="1" applyAlignment="1">
      <alignment horizontal="left" vertical="top" wrapText="1"/>
    </xf>
    <xf numFmtId="10" fontId="11" fillId="0" borderId="10" xfId="0" applyNumberFormat="1" applyFont="1" applyFill="1" applyBorder="1" applyAlignment="1">
      <alignment horizontal="right" vertical="top" wrapText="1"/>
    </xf>
    <xf numFmtId="49" fontId="23" fillId="0" borderId="11" xfId="0" applyNumberFormat="1" applyFont="1" applyFill="1" applyBorder="1" applyAlignment="1">
      <alignment horizontal="left" vertical="top"/>
    </xf>
    <xf numFmtId="0" fontId="11" fillId="0" borderId="12" xfId="0" applyFont="1" applyFill="1" applyBorder="1" applyAlignment="1">
      <alignment horizontal="left" vertical="top" wrapText="1"/>
    </xf>
    <xf numFmtId="41" fontId="23" fillId="0" borderId="10" xfId="0" applyNumberFormat="1" applyFont="1" applyFill="1" applyBorder="1" applyAlignment="1">
      <alignment horizontal="right" vertical="top" wrapText="1"/>
    </xf>
    <xf numFmtId="3" fontId="23" fillId="0" borderId="10" xfId="0" applyNumberFormat="1" applyFont="1" applyFill="1" applyBorder="1" applyAlignment="1">
      <alignment horizontal="right" vertical="top" wrapText="1"/>
    </xf>
    <xf numFmtId="3" fontId="28" fillId="0" borderId="10" xfId="0" applyNumberFormat="1" applyFont="1" applyFill="1" applyBorder="1" applyAlignment="1">
      <alignment horizontal="right" vertical="top" wrapText="1"/>
    </xf>
    <xf numFmtId="3" fontId="11"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0" fontId="23" fillId="0" borderId="0" xfId="0" applyFont="1" applyFill="1" applyAlignment="1">
      <alignment vertical="center"/>
    </xf>
    <xf numFmtId="0" fontId="11" fillId="0" borderId="13" xfId="0" applyFont="1" applyFill="1" applyBorder="1" applyAlignment="1">
      <alignment horizontal="left" vertical="top" wrapText="1"/>
    </xf>
    <xf numFmtId="41" fontId="23" fillId="0" borderId="14" xfId="0" applyNumberFormat="1" applyFont="1" applyFill="1" applyBorder="1" applyAlignment="1">
      <alignment horizontal="right" vertical="top" wrapText="1"/>
    </xf>
    <xf numFmtId="3" fontId="28" fillId="0" borderId="14" xfId="0" applyNumberFormat="1" applyFont="1" applyFill="1" applyBorder="1" applyAlignment="1">
      <alignment horizontal="right" vertical="top" wrapText="1"/>
    </xf>
    <xf numFmtId="3" fontId="11" fillId="0" borderId="14" xfId="0" applyNumberFormat="1" applyFont="1" applyFill="1" applyBorder="1" applyAlignment="1">
      <alignment horizontal="right" vertical="top" wrapText="1"/>
    </xf>
    <xf numFmtId="10" fontId="11" fillId="0" borderId="14" xfId="0" applyNumberFormat="1" applyFont="1" applyFill="1" applyBorder="1" applyAlignment="1">
      <alignment horizontal="right" vertical="top" wrapText="1"/>
    </xf>
    <xf numFmtId="0" fontId="11" fillId="0" borderId="15" xfId="0" applyFont="1" applyFill="1" applyBorder="1" applyAlignment="1">
      <alignment horizontal="left" vertical="top" wrapText="1"/>
    </xf>
    <xf numFmtId="41" fontId="23" fillId="0" borderId="16" xfId="0" applyNumberFormat="1" applyFont="1" applyFill="1" applyBorder="1" applyAlignment="1">
      <alignment horizontal="right" vertical="top" wrapText="1"/>
    </xf>
    <xf numFmtId="3" fontId="28" fillId="0" borderId="16" xfId="0" applyNumberFormat="1" applyFont="1" applyFill="1" applyBorder="1" applyAlignment="1">
      <alignment horizontal="right" vertical="top" wrapText="1"/>
    </xf>
    <xf numFmtId="3" fontId="11" fillId="0" borderId="16" xfId="0" applyNumberFormat="1" applyFont="1" applyFill="1" applyBorder="1" applyAlignment="1">
      <alignment horizontal="right" vertical="top" wrapText="1"/>
    </xf>
    <xf numFmtId="10" fontId="11" fillId="0" borderId="16" xfId="0" applyNumberFormat="1" applyFont="1" applyFill="1" applyBorder="1" applyAlignment="1">
      <alignment horizontal="right" vertical="top" wrapText="1"/>
    </xf>
    <xf numFmtId="185" fontId="12" fillId="0" borderId="10" xfId="0" applyNumberFormat="1" applyFont="1" applyFill="1" applyBorder="1" applyAlignment="1">
      <alignment horizontal="left" vertical="top" wrapText="1"/>
    </xf>
    <xf numFmtId="0" fontId="23" fillId="0" borderId="12" xfId="0" applyFont="1" applyFill="1" applyBorder="1" applyAlignment="1">
      <alignment horizontal="left" vertical="top" wrapText="1"/>
    </xf>
    <xf numFmtId="0" fontId="39" fillId="0" borderId="10" xfId="0" applyFont="1" applyFill="1" applyBorder="1" applyAlignment="1">
      <alignment horizontal="left" vertical="top"/>
    </xf>
    <xf numFmtId="184" fontId="23" fillId="0" borderId="10" xfId="0" applyNumberFormat="1" applyFont="1" applyFill="1" applyBorder="1" applyAlignment="1">
      <alignment horizontal="right" vertical="top" wrapText="1"/>
    </xf>
    <xf numFmtId="184" fontId="23" fillId="0" borderId="0" xfId="0" applyNumberFormat="1" applyFont="1" applyFill="1" applyAlignment="1">
      <alignment horizontal="right" vertical="top"/>
    </xf>
    <xf numFmtId="0" fontId="23" fillId="0" borderId="10" xfId="0" applyFont="1" applyFill="1" applyBorder="1" applyAlignment="1">
      <alignment horizontal="left" vertical="top"/>
    </xf>
    <xf numFmtId="0" fontId="23" fillId="0" borderId="10" xfId="0" applyFont="1" applyFill="1" applyBorder="1" applyAlignment="1">
      <alignment horizontal="left" vertical="top" wrapText="1"/>
    </xf>
    <xf numFmtId="10" fontId="23" fillId="0" borderId="10" xfId="0" applyNumberFormat="1" applyFont="1" applyFill="1" applyBorder="1" applyAlignment="1">
      <alignment horizontal="right" vertical="top" wrapText="1"/>
    </xf>
    <xf numFmtId="0" fontId="11" fillId="0" borderId="0" xfId="0" applyFont="1" applyFill="1" applyAlignment="1">
      <alignment vertical="center"/>
    </xf>
    <xf numFmtId="184" fontId="12" fillId="0" borderId="10" xfId="0" applyNumberFormat="1" applyFont="1" applyFill="1" applyBorder="1" applyAlignment="1">
      <alignment horizontal="right" vertical="top" wrapText="1"/>
    </xf>
    <xf numFmtId="184" fontId="12" fillId="0" borderId="10" xfId="36" applyNumberFormat="1" applyFont="1" applyFill="1" applyBorder="1" applyAlignment="1">
      <alignment horizontal="right" vertical="top" wrapText="1"/>
    </xf>
    <xf numFmtId="0" fontId="0" fillId="0" borderId="0" xfId="0" applyFill="1" applyAlignment="1">
      <alignment vertical="center"/>
    </xf>
    <xf numFmtId="0" fontId="0" fillId="0" borderId="0" xfId="0" applyFill="1" applyAlignment="1">
      <alignment vertical="center" wrapText="1"/>
    </xf>
    <xf numFmtId="0" fontId="4"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top"/>
    </xf>
    <xf numFmtId="0" fontId="14" fillId="0" borderId="0"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1" fillId="0" borderId="17" xfId="0" applyFont="1" applyFill="1" applyBorder="1" applyAlignment="1">
      <alignment vertical="center"/>
    </xf>
    <xf numFmtId="0" fontId="1" fillId="0" borderId="17" xfId="0" applyFont="1" applyFill="1" applyBorder="1" applyAlignment="1">
      <alignment vertical="top"/>
    </xf>
    <xf numFmtId="0" fontId="4" fillId="0" borderId="17" xfId="0" applyFont="1" applyFill="1" applyBorder="1" applyAlignment="1">
      <alignment vertical="center"/>
    </xf>
    <xf numFmtId="0" fontId="1" fillId="0" borderId="17" xfId="0" applyFont="1" applyFill="1" applyBorder="1" applyAlignment="1">
      <alignment horizontal="right" vertical="center"/>
    </xf>
    <xf numFmtId="0" fontId="0" fillId="0" borderId="0" xfId="0" applyFill="1" applyBorder="1" applyAlignment="1">
      <alignment vertical="center"/>
    </xf>
    <xf numFmtId="0" fontId="11"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6" fillId="0" borderId="0" xfId="0" applyFont="1" applyFill="1" applyAlignment="1">
      <alignment vertical="center"/>
    </xf>
    <xf numFmtId="0" fontId="25" fillId="0" borderId="10" xfId="0" applyFont="1" applyFill="1" applyBorder="1" applyAlignment="1">
      <alignment vertical="center"/>
    </xf>
    <xf numFmtId="0" fontId="25" fillId="0" borderId="0" xfId="0" applyFont="1" applyFill="1" applyAlignment="1">
      <alignment vertical="top"/>
    </xf>
    <xf numFmtId="0" fontId="25" fillId="0" borderId="21" xfId="0" applyFont="1" applyFill="1" applyBorder="1" applyAlignment="1">
      <alignment vertical="center"/>
    </xf>
    <xf numFmtId="0" fontId="25" fillId="0" borderId="16" xfId="0" applyFont="1" applyFill="1" applyBorder="1" applyAlignment="1">
      <alignment vertical="center"/>
    </xf>
    <xf numFmtId="49" fontId="23" fillId="0" borderId="12" xfId="0" applyNumberFormat="1" applyFont="1" applyFill="1" applyBorder="1" applyAlignment="1">
      <alignment horizontal="left" vertical="top" wrapText="1"/>
    </xf>
    <xf numFmtId="0" fontId="23" fillId="0" borderId="10" xfId="0" applyFont="1" applyFill="1" applyBorder="1" applyAlignment="1">
      <alignment horizontal="right" vertical="top" wrapText="1"/>
    </xf>
    <xf numFmtId="49" fontId="23" fillId="0" borderId="22" xfId="0" applyNumberFormat="1" applyFont="1" applyFill="1" applyBorder="1" applyAlignment="1">
      <alignment horizontal="left" vertical="top"/>
    </xf>
    <xf numFmtId="49" fontId="23" fillId="0" borderId="13" xfId="0" applyNumberFormat="1" applyFont="1" applyFill="1" applyBorder="1" applyAlignment="1">
      <alignment horizontal="left" vertical="top" wrapText="1"/>
    </xf>
    <xf numFmtId="3" fontId="23" fillId="0" borderId="14" xfId="0" applyNumberFormat="1" applyFont="1" applyFill="1" applyBorder="1" applyAlignment="1">
      <alignment horizontal="right" vertical="top" wrapText="1"/>
    </xf>
    <xf numFmtId="0" fontId="23" fillId="0" borderId="14" xfId="0" applyFont="1" applyFill="1" applyBorder="1" applyAlignment="1">
      <alignment horizontal="right" vertical="top" wrapText="1"/>
    </xf>
    <xf numFmtId="10" fontId="23" fillId="0" borderId="14" xfId="0" applyNumberFormat="1" applyFont="1" applyFill="1" applyBorder="1" applyAlignment="1">
      <alignment horizontal="right" vertical="top" wrapText="1"/>
    </xf>
    <xf numFmtId="0" fontId="23" fillId="0" borderId="14" xfId="0" applyFont="1" applyFill="1" applyBorder="1" applyAlignment="1">
      <alignment horizontal="left" vertical="top" wrapText="1"/>
    </xf>
    <xf numFmtId="49" fontId="23" fillId="0" borderId="23" xfId="0" applyNumberFormat="1" applyFont="1" applyFill="1" applyBorder="1" applyAlignment="1">
      <alignment horizontal="left" vertical="top"/>
    </xf>
    <xf numFmtId="3" fontId="23" fillId="0" borderId="16" xfId="0" applyNumberFormat="1" applyFont="1" applyFill="1" applyBorder="1" applyAlignment="1">
      <alignment horizontal="right" vertical="top" wrapText="1"/>
    </xf>
    <xf numFmtId="10" fontId="23" fillId="0" borderId="16" xfId="0" applyNumberFormat="1" applyFont="1" applyFill="1" applyBorder="1" applyAlignment="1">
      <alignment horizontal="right" vertical="top" wrapText="1"/>
    </xf>
    <xf numFmtId="0" fontId="11" fillId="0" borderId="16" xfId="0" applyFont="1" applyFill="1" applyBorder="1" applyAlignment="1">
      <alignment horizontal="left" vertical="top" wrapText="1"/>
    </xf>
    <xf numFmtId="3" fontId="24" fillId="0" borderId="14" xfId="0" applyNumberFormat="1" applyFont="1" applyFill="1" applyBorder="1" applyAlignment="1">
      <alignment vertical="center"/>
    </xf>
    <xf numFmtId="0" fontId="25" fillId="0" borderId="14" xfId="0" applyFont="1" applyFill="1" applyBorder="1" applyAlignment="1">
      <alignment horizontal="left" vertical="top"/>
    </xf>
    <xf numFmtId="0" fontId="25" fillId="0" borderId="10" xfId="0" applyFont="1" applyFill="1" applyBorder="1" applyAlignment="1">
      <alignment horizontal="right" vertical="top"/>
    </xf>
    <xf numFmtId="0" fontId="25" fillId="0" borderId="16" xfId="0" applyFont="1" applyFill="1" applyBorder="1" applyAlignment="1">
      <alignment horizontal="right" vertical="top"/>
    </xf>
    <xf numFmtId="0" fontId="25" fillId="0" borderId="0" xfId="0" applyFont="1" applyFill="1" applyBorder="1" applyAlignment="1">
      <alignment horizontal="right" vertical="top"/>
    </xf>
    <xf numFmtId="0" fontId="25" fillId="0" borderId="24" xfId="0" applyFont="1" applyFill="1" applyBorder="1" applyAlignment="1">
      <alignment horizontal="right" vertical="top"/>
    </xf>
    <xf numFmtId="0" fontId="25" fillId="0" borderId="21" xfId="0" applyFont="1" applyFill="1" applyBorder="1" applyAlignment="1">
      <alignment horizontal="right" vertical="top"/>
    </xf>
    <xf numFmtId="0" fontId="25" fillId="0" borderId="25" xfId="0" applyFont="1" applyFill="1" applyBorder="1" applyAlignment="1">
      <alignment horizontal="right" vertical="top"/>
    </xf>
    <xf numFmtId="0" fontId="25" fillId="0" borderId="16" xfId="0" applyFont="1" applyFill="1" applyBorder="1" applyAlignment="1">
      <alignment horizontal="left" vertical="top"/>
    </xf>
    <xf numFmtId="182" fontId="23" fillId="0" borderId="10" xfId="0" applyNumberFormat="1" applyFont="1" applyFill="1" applyBorder="1" applyAlignment="1">
      <alignment horizontal="right" vertical="top" wrapText="1"/>
    </xf>
    <xf numFmtId="182" fontId="11" fillId="0" borderId="10" xfId="0" applyNumberFormat="1" applyFont="1" applyFill="1" applyBorder="1" applyAlignment="1">
      <alignment horizontal="right" vertical="top" wrapText="1"/>
    </xf>
    <xf numFmtId="3" fontId="24" fillId="0" borderId="22" xfId="0" applyNumberFormat="1" applyFont="1" applyFill="1" applyBorder="1" applyAlignment="1">
      <alignment horizontal="right" vertical="top"/>
    </xf>
    <xf numFmtId="0" fontId="24" fillId="0" borderId="14" xfId="0" applyFont="1" applyFill="1" applyBorder="1" applyAlignment="1">
      <alignment horizontal="left" vertical="top"/>
    </xf>
    <xf numFmtId="0" fontId="25" fillId="0" borderId="11" xfId="0" applyFont="1" applyFill="1" applyBorder="1" applyAlignment="1">
      <alignment horizontal="right" vertical="top"/>
    </xf>
    <xf numFmtId="0" fontId="25" fillId="0" borderId="0" xfId="0" applyFont="1" applyFill="1" applyAlignment="1">
      <alignment horizontal="right" vertical="top"/>
    </xf>
    <xf numFmtId="183" fontId="23" fillId="0" borderId="12" xfId="33" applyNumberFormat="1" applyFont="1" applyFill="1" applyBorder="1" applyAlignment="1">
      <alignment horizontal="left" vertical="top" wrapText="1"/>
      <protection/>
    </xf>
    <xf numFmtId="181" fontId="23" fillId="0" borderId="10" xfId="37" applyNumberFormat="1" applyFont="1" applyFill="1" applyBorder="1" applyAlignment="1">
      <alignment horizontal="right" vertical="top" wrapText="1"/>
    </xf>
    <xf numFmtId="182" fontId="23" fillId="0" borderId="10" xfId="34" applyNumberFormat="1" applyFont="1" applyFill="1" applyBorder="1" applyAlignment="1">
      <alignment horizontal="right" vertical="top" wrapText="1"/>
      <protection/>
    </xf>
    <xf numFmtId="181" fontId="23" fillId="0" borderId="10" xfId="36" applyNumberFormat="1" applyFont="1" applyFill="1" applyBorder="1" applyAlignment="1">
      <alignment horizontal="right" vertical="top" wrapText="1"/>
    </xf>
    <xf numFmtId="184" fontId="23" fillId="0" borderId="10" xfId="37" applyNumberFormat="1" applyFont="1" applyFill="1" applyBorder="1" applyAlignment="1">
      <alignment horizontal="left" vertical="center" wrapText="1"/>
    </xf>
    <xf numFmtId="181" fontId="22" fillId="0" borderId="10" xfId="37" applyNumberFormat="1" applyFont="1" applyFill="1" applyBorder="1" applyAlignment="1">
      <alignment horizontal="right" vertical="top" wrapText="1"/>
    </xf>
    <xf numFmtId="182" fontId="23" fillId="0" borderId="10" xfId="35" applyNumberFormat="1" applyFont="1" applyFill="1" applyBorder="1" applyAlignment="1">
      <alignment horizontal="left" vertical="center" wrapText="1"/>
      <protection/>
    </xf>
    <xf numFmtId="41" fontId="23" fillId="0" borderId="10" xfId="34" applyNumberFormat="1" applyFont="1" applyFill="1" applyBorder="1" applyAlignment="1">
      <alignment horizontal="right" vertical="top" wrapText="1"/>
      <protection/>
    </xf>
    <xf numFmtId="183" fontId="11" fillId="0" borderId="12" xfId="33" applyNumberFormat="1" applyFont="1" applyFill="1" applyBorder="1" applyAlignment="1">
      <alignment horizontal="left" vertical="top" wrapText="1"/>
      <protection/>
    </xf>
    <xf numFmtId="0" fontId="23" fillId="0" borderId="10" xfId="35" applyFont="1" applyFill="1" applyBorder="1" applyAlignment="1">
      <alignment horizontal="left" vertical="center" wrapText="1"/>
      <protection/>
    </xf>
    <xf numFmtId="0" fontId="23" fillId="0" borderId="26" xfId="0" applyFont="1" applyFill="1" applyBorder="1" applyAlignment="1">
      <alignment horizontal="left" vertical="center" wrapText="1"/>
    </xf>
    <xf numFmtId="0" fontId="23" fillId="0" borderId="12" xfId="33" applyFont="1" applyFill="1" applyBorder="1" applyAlignment="1">
      <alignment horizontal="left" vertical="top" wrapText="1"/>
      <protection/>
    </xf>
    <xf numFmtId="3" fontId="23" fillId="0" borderId="10" xfId="34" applyNumberFormat="1" applyFont="1" applyFill="1" applyBorder="1" applyAlignment="1">
      <alignment horizontal="right" vertical="top" wrapText="1"/>
      <protection/>
    </xf>
    <xf numFmtId="181" fontId="23" fillId="0" borderId="10" xfId="37" applyNumberFormat="1" applyFont="1" applyFill="1" applyBorder="1" applyAlignment="1">
      <alignment horizontal="left" vertical="center" wrapText="1"/>
    </xf>
    <xf numFmtId="0" fontId="23" fillId="0" borderId="13" xfId="33" applyFont="1" applyFill="1" applyBorder="1" applyAlignment="1">
      <alignment horizontal="left" vertical="top" wrapText="1"/>
      <protection/>
    </xf>
    <xf numFmtId="181" fontId="23" fillId="0" borderId="14" xfId="37" applyNumberFormat="1" applyFont="1" applyFill="1" applyBorder="1" applyAlignment="1">
      <alignment horizontal="right" vertical="top" wrapText="1"/>
    </xf>
    <xf numFmtId="182" fontId="23" fillId="0" borderId="14" xfId="34" applyNumberFormat="1" applyFont="1" applyFill="1" applyBorder="1" applyAlignment="1">
      <alignment horizontal="right" vertical="top" wrapText="1"/>
      <protection/>
    </xf>
    <xf numFmtId="182" fontId="23" fillId="0" borderId="14" xfId="0" applyNumberFormat="1" applyFont="1" applyFill="1" applyBorder="1" applyAlignment="1">
      <alignment horizontal="right" vertical="top" wrapText="1"/>
    </xf>
    <xf numFmtId="0" fontId="23" fillId="0" borderId="15" xfId="33" applyFont="1" applyFill="1" applyBorder="1" applyAlignment="1">
      <alignment horizontal="left" vertical="top" wrapText="1"/>
      <protection/>
    </xf>
    <xf numFmtId="181" fontId="23" fillId="0" borderId="16" xfId="37" applyNumberFormat="1" applyFont="1" applyFill="1" applyBorder="1" applyAlignment="1">
      <alignment horizontal="right" vertical="top" wrapText="1"/>
    </xf>
    <xf numFmtId="182" fontId="23" fillId="0" borderId="16" xfId="34" applyNumberFormat="1" applyFont="1" applyFill="1" applyBorder="1" applyAlignment="1">
      <alignment horizontal="right" vertical="top" wrapText="1"/>
      <protection/>
    </xf>
    <xf numFmtId="0" fontId="23" fillId="0" borderId="16" xfId="0" applyFont="1" applyFill="1" applyBorder="1" applyAlignment="1">
      <alignment horizontal="right" vertical="top" wrapText="1"/>
    </xf>
    <xf numFmtId="182" fontId="23" fillId="0" borderId="16" xfId="0" applyNumberFormat="1" applyFont="1" applyFill="1" applyBorder="1" applyAlignment="1">
      <alignment horizontal="right" vertical="top" wrapText="1"/>
    </xf>
    <xf numFmtId="0" fontId="23" fillId="0" borderId="10" xfId="37" applyNumberFormat="1" applyFont="1" applyFill="1" applyBorder="1" applyAlignment="1">
      <alignment horizontal="left" vertical="center" wrapText="1"/>
    </xf>
    <xf numFmtId="0" fontId="25" fillId="0" borderId="23" xfId="0" applyFont="1" applyFill="1" applyBorder="1" applyAlignment="1">
      <alignment horizontal="right" vertical="top"/>
    </xf>
    <xf numFmtId="0" fontId="25" fillId="0" borderId="27" xfId="0" applyFont="1" applyFill="1" applyBorder="1" applyAlignment="1">
      <alignment horizontal="right" vertical="top"/>
    </xf>
    <xf numFmtId="181" fontId="23" fillId="0" borderId="10" xfId="36" applyNumberFormat="1" applyFont="1" applyFill="1" applyBorder="1" applyAlignment="1">
      <alignment horizontal="right" vertical="top"/>
    </xf>
    <xf numFmtId="0" fontId="11" fillId="0" borderId="11" xfId="0" applyFont="1" applyFill="1" applyBorder="1" applyAlignment="1">
      <alignment horizontal="left" vertical="top" wrapText="1"/>
    </xf>
    <xf numFmtId="184" fontId="23" fillId="0" borderId="10" xfId="36" applyNumberFormat="1" applyFont="1" applyFill="1" applyBorder="1" applyAlignment="1">
      <alignment horizontal="right" vertical="top" wrapText="1"/>
    </xf>
    <xf numFmtId="184" fontId="23" fillId="0" borderId="10" xfId="36" applyNumberFormat="1" applyFont="1" applyFill="1" applyBorder="1" applyAlignment="1">
      <alignment horizontal="right" vertical="top"/>
    </xf>
    <xf numFmtId="0" fontId="23" fillId="0" borderId="13" xfId="0" applyFont="1" applyFill="1" applyBorder="1" applyAlignment="1">
      <alignment horizontal="left" vertical="top" wrapText="1"/>
    </xf>
    <xf numFmtId="3" fontId="23" fillId="0" borderId="10" xfId="36" applyNumberFormat="1" applyFont="1" applyFill="1" applyBorder="1" applyAlignment="1">
      <alignment horizontal="right" vertical="top"/>
    </xf>
    <xf numFmtId="0" fontId="23" fillId="0" borderId="15" xfId="0" applyFont="1" applyFill="1" applyBorder="1" applyAlignment="1">
      <alignment horizontal="left" vertical="top" wrapText="1"/>
    </xf>
    <xf numFmtId="3" fontId="24" fillId="0" borderId="14" xfId="0" applyNumberFormat="1" applyFont="1" applyFill="1" applyBorder="1" applyAlignment="1">
      <alignment horizontal="right" vertical="top"/>
    </xf>
    <xf numFmtId="3" fontId="23" fillId="0" borderId="10" xfId="36" applyNumberFormat="1" applyFont="1" applyFill="1" applyBorder="1" applyAlignment="1">
      <alignment horizontal="right" vertical="top" wrapText="1" shrinkToFit="1"/>
    </xf>
    <xf numFmtId="10" fontId="11" fillId="0" borderId="10"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184" fontId="23" fillId="0" borderId="14" xfId="0" applyNumberFormat="1" applyFont="1" applyFill="1" applyBorder="1" applyAlignment="1">
      <alignment horizontal="right" vertical="top" wrapText="1"/>
    </xf>
    <xf numFmtId="10" fontId="11" fillId="0" borderId="14" xfId="0" applyNumberFormat="1" applyFont="1" applyFill="1" applyBorder="1" applyAlignment="1">
      <alignment horizontal="left" vertical="top" wrapText="1"/>
    </xf>
    <xf numFmtId="184" fontId="23" fillId="0" borderId="16" xfId="0" applyNumberFormat="1" applyFont="1" applyFill="1" applyBorder="1" applyAlignment="1">
      <alignment horizontal="right" vertical="top" wrapText="1"/>
    </xf>
    <xf numFmtId="10" fontId="11" fillId="0" borderId="16" xfId="0" applyNumberFormat="1" applyFont="1" applyFill="1" applyBorder="1" applyAlignment="1">
      <alignment horizontal="left" vertical="top" wrapText="1"/>
    </xf>
    <xf numFmtId="0" fontId="29" fillId="0" borderId="14" xfId="0" applyFont="1" applyFill="1" applyBorder="1" applyAlignment="1">
      <alignment horizontal="left" vertical="top"/>
    </xf>
    <xf numFmtId="0" fontId="30" fillId="0" borderId="0" xfId="0" applyFont="1" applyFill="1" applyAlignment="1">
      <alignment vertical="center"/>
    </xf>
    <xf numFmtId="10" fontId="23" fillId="0" borderId="10" xfId="0" applyNumberFormat="1" applyFont="1" applyFill="1" applyBorder="1" applyAlignment="1">
      <alignment horizontal="right" vertical="top"/>
    </xf>
    <xf numFmtId="182" fontId="11" fillId="0" borderId="10" xfId="0" applyNumberFormat="1" applyFont="1" applyFill="1" applyBorder="1" applyAlignment="1">
      <alignment horizontal="left" vertical="top" wrapText="1"/>
    </xf>
    <xf numFmtId="182" fontId="11" fillId="0" borderId="10" xfId="0" applyNumberFormat="1" applyFont="1" applyFill="1" applyBorder="1" applyAlignment="1">
      <alignment horizontal="left" vertical="top"/>
    </xf>
    <xf numFmtId="182" fontId="11" fillId="0" borderId="14" xfId="0" applyNumberFormat="1" applyFont="1" applyFill="1" applyBorder="1" applyAlignment="1">
      <alignment horizontal="right" vertical="top" wrapText="1"/>
    </xf>
    <xf numFmtId="10" fontId="23" fillId="0" borderId="14" xfId="0" applyNumberFormat="1" applyFont="1" applyFill="1" applyBorder="1" applyAlignment="1">
      <alignment horizontal="right" vertical="top"/>
    </xf>
    <xf numFmtId="182" fontId="11" fillId="0" borderId="16" xfId="0" applyNumberFormat="1" applyFont="1" applyFill="1" applyBorder="1" applyAlignment="1">
      <alignment horizontal="right" vertical="top" wrapText="1"/>
    </xf>
    <xf numFmtId="10" fontId="23" fillId="0" borderId="16" xfId="0" applyNumberFormat="1" applyFont="1" applyFill="1" applyBorder="1" applyAlignment="1">
      <alignment horizontal="right" vertical="top"/>
    </xf>
    <xf numFmtId="182" fontId="11" fillId="0" borderId="16" xfId="0" applyNumberFormat="1" applyFont="1" applyFill="1" applyBorder="1" applyAlignment="1">
      <alignment horizontal="left" vertical="top" wrapText="1"/>
    </xf>
    <xf numFmtId="0" fontId="23" fillId="0" borderId="16" xfId="0" applyFont="1" applyFill="1" applyBorder="1" applyAlignment="1">
      <alignment horizontal="left" vertical="top" wrapText="1"/>
    </xf>
    <xf numFmtId="3" fontId="29" fillId="0" borderId="10" xfId="0" applyNumberFormat="1" applyFont="1" applyFill="1" applyBorder="1" applyAlignment="1">
      <alignment horizontal="right" vertical="center"/>
    </xf>
    <xf numFmtId="0" fontId="25" fillId="0" borderId="14"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33" fillId="0" borderId="0" xfId="0" applyFont="1" applyFill="1" applyAlignment="1">
      <alignment vertical="center"/>
    </xf>
    <xf numFmtId="0" fontId="34" fillId="0" borderId="0" xfId="0" applyFont="1" applyFill="1" applyAlignment="1">
      <alignment vertical="center"/>
    </xf>
    <xf numFmtId="0" fontId="34" fillId="0" borderId="0" xfId="0" applyFont="1" applyFill="1" applyAlignment="1">
      <alignment vertical="top"/>
    </xf>
    <xf numFmtId="0" fontId="36" fillId="0" borderId="0" xfId="0" applyFont="1" applyFill="1" applyAlignment="1">
      <alignment vertical="center"/>
    </xf>
    <xf numFmtId="0" fontId="26" fillId="0" borderId="0" xfId="0" applyFont="1" applyFill="1" applyAlignment="1">
      <alignment vertical="top"/>
    </xf>
    <xf numFmtId="0" fontId="0" fillId="0" borderId="0" xfId="0" applyFill="1" applyAlignment="1">
      <alignment vertical="top"/>
    </xf>
    <xf numFmtId="0" fontId="11" fillId="0" borderId="14" xfId="0" applyFont="1" applyFill="1" applyBorder="1" applyAlignment="1">
      <alignment horizontal="left" vertical="top" wrapText="1"/>
    </xf>
    <xf numFmtId="10" fontId="28" fillId="0" borderId="14" xfId="0" applyNumberFormat="1" applyFont="1" applyFill="1" applyBorder="1" applyAlignment="1">
      <alignment horizontal="right" vertical="top" wrapText="1"/>
    </xf>
    <xf numFmtId="49" fontId="23" fillId="0" borderId="15" xfId="0" applyNumberFormat="1" applyFont="1" applyFill="1" applyBorder="1" applyAlignment="1">
      <alignment horizontal="left" vertical="top" wrapText="1"/>
    </xf>
    <xf numFmtId="0" fontId="23" fillId="0" borderId="28" xfId="0" applyFont="1" applyFill="1" applyBorder="1" applyAlignment="1">
      <alignment horizontal="left" vertical="center" wrapText="1"/>
    </xf>
    <xf numFmtId="181" fontId="23" fillId="0" borderId="16" xfId="36" applyNumberFormat="1" applyFont="1" applyFill="1" applyBorder="1" applyAlignment="1">
      <alignment horizontal="right" vertical="top" wrapText="1"/>
    </xf>
    <xf numFmtId="181" fontId="23" fillId="0" borderId="14" xfId="36" applyNumberFormat="1" applyFont="1" applyFill="1" applyBorder="1" applyAlignment="1">
      <alignment horizontal="right" vertical="top"/>
    </xf>
    <xf numFmtId="181" fontId="23" fillId="0" borderId="16" xfId="36" applyNumberFormat="1" applyFont="1" applyFill="1" applyBorder="1" applyAlignment="1">
      <alignment horizontal="right" vertical="top"/>
    </xf>
    <xf numFmtId="10" fontId="27" fillId="0" borderId="14" xfId="0" applyNumberFormat="1" applyFont="1" applyFill="1" applyBorder="1" applyAlignment="1">
      <alignment horizontal="right" vertical="top" wrapText="1"/>
    </xf>
    <xf numFmtId="182" fontId="11" fillId="0" borderId="14" xfId="0" applyNumberFormat="1" applyFont="1" applyFill="1" applyBorder="1" applyAlignment="1">
      <alignment horizontal="left" vertical="top" wrapText="1"/>
    </xf>
    <xf numFmtId="0" fontId="12" fillId="0" borderId="14" xfId="0" applyFont="1" applyFill="1" applyBorder="1" applyAlignment="1">
      <alignment horizontal="left" vertical="top" wrapText="1"/>
    </xf>
    <xf numFmtId="0" fontId="23" fillId="0" borderId="10" xfId="0" applyFont="1" applyFill="1" applyBorder="1" applyAlignment="1">
      <alignment vertical="center" wrapText="1"/>
    </xf>
    <xf numFmtId="41" fontId="23" fillId="0" borderId="10" xfId="36" applyNumberFormat="1" applyFont="1" applyFill="1" applyBorder="1" applyAlignment="1">
      <alignment horizontal="right" vertical="top" wrapText="1"/>
    </xf>
    <xf numFmtId="3" fontId="29" fillId="0" borderId="14" xfId="0" applyNumberFormat="1" applyFont="1" applyFill="1" applyBorder="1" applyAlignment="1">
      <alignment horizontal="right" vertical="top"/>
    </xf>
    <xf numFmtId="10" fontId="40" fillId="0" borderId="10" xfId="0" applyNumberFormat="1" applyFont="1" applyFill="1" applyBorder="1" applyAlignment="1">
      <alignment horizontal="right" vertical="top" wrapText="1"/>
    </xf>
    <xf numFmtId="10" fontId="40" fillId="0" borderId="18" xfId="0" applyNumberFormat="1" applyFont="1" applyFill="1" applyBorder="1" applyAlignment="1">
      <alignment horizontal="right" vertical="top" wrapText="1"/>
    </xf>
    <xf numFmtId="0" fontId="25" fillId="0" borderId="10" xfId="0" applyFont="1" applyFill="1" applyBorder="1" applyAlignment="1">
      <alignment horizontal="left" vertical="top"/>
    </xf>
    <xf numFmtId="10" fontId="38" fillId="0" borderId="14" xfId="0" applyNumberFormat="1" applyFont="1" applyFill="1" applyBorder="1" applyAlignment="1">
      <alignment horizontal="right" vertical="top" wrapText="1"/>
    </xf>
    <xf numFmtId="10" fontId="40" fillId="0" borderId="14" xfId="0" applyNumberFormat="1" applyFont="1" applyFill="1" applyBorder="1" applyAlignment="1">
      <alignment horizontal="right" vertical="top" wrapText="1"/>
    </xf>
    <xf numFmtId="3" fontId="23" fillId="0" borderId="14" xfId="36" applyNumberFormat="1" applyFont="1" applyFill="1" applyBorder="1" applyAlignment="1">
      <alignment horizontal="right" vertical="top" wrapText="1" shrinkToFit="1"/>
    </xf>
    <xf numFmtId="3" fontId="23" fillId="0" borderId="16" xfId="36" applyNumberFormat="1" applyFont="1" applyFill="1" applyBorder="1" applyAlignment="1">
      <alignment horizontal="right" vertical="top" wrapText="1" shrinkToFit="1"/>
    </xf>
    <xf numFmtId="3" fontId="11" fillId="0" borderId="16" xfId="0" applyNumberFormat="1" applyFont="1" applyFill="1" applyBorder="1" applyAlignment="1">
      <alignment horizontal="right" vertical="top"/>
    </xf>
    <xf numFmtId="0" fontId="27" fillId="0" borderId="16" xfId="0" applyFont="1" applyFill="1" applyBorder="1" applyAlignment="1">
      <alignment horizontal="left" vertical="top"/>
    </xf>
    <xf numFmtId="10" fontId="11" fillId="0" borderId="16" xfId="0" applyNumberFormat="1" applyFont="1" applyFill="1" applyBorder="1" applyAlignment="1">
      <alignment horizontal="right" vertical="top"/>
    </xf>
    <xf numFmtId="0" fontId="12" fillId="0" borderId="16" xfId="0" applyFont="1" applyFill="1" applyBorder="1" applyAlignment="1">
      <alignment horizontal="left" vertical="top"/>
    </xf>
    <xf numFmtId="184" fontId="23" fillId="0" borderId="17" xfId="0" applyNumberFormat="1" applyFont="1" applyFill="1" applyBorder="1" applyAlignment="1">
      <alignment horizontal="right" vertical="top"/>
    </xf>
    <xf numFmtId="0" fontId="23" fillId="0" borderId="14" xfId="0" applyFont="1" applyFill="1" applyBorder="1" applyAlignment="1">
      <alignment horizontal="left" vertical="top"/>
    </xf>
    <xf numFmtId="184" fontId="23" fillId="0" borderId="10" xfId="37" applyNumberFormat="1" applyFont="1" applyFill="1" applyBorder="1" applyAlignment="1">
      <alignment horizontal="left" vertical="top" wrapText="1"/>
    </xf>
    <xf numFmtId="184" fontId="23" fillId="0" borderId="16" xfId="37" applyNumberFormat="1" applyFont="1" applyFill="1" applyBorder="1" applyAlignment="1">
      <alignment horizontal="left" vertical="top" wrapText="1"/>
    </xf>
    <xf numFmtId="0" fontId="14"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vertical="center" wrapText="1"/>
    </xf>
    <xf numFmtId="0" fontId="0" fillId="0" borderId="0" xfId="0" applyFill="1" applyAlignment="1">
      <alignment vertical="center"/>
    </xf>
    <xf numFmtId="0" fontId="4" fillId="0" borderId="0" xfId="0" applyFont="1" applyFill="1" applyAlignment="1">
      <alignment vertical="top" wrapText="1"/>
    </xf>
    <xf numFmtId="0" fontId="0" fillId="0" borderId="0" xfId="0" applyFill="1" applyAlignment="1">
      <alignment vertical="top" wrapText="1"/>
    </xf>
    <xf numFmtId="0" fontId="27" fillId="0" borderId="2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 fillId="0" borderId="0" xfId="0" applyFont="1" applyFill="1" applyAlignment="1">
      <alignment horizontal="center" vertical="center"/>
    </xf>
    <xf numFmtId="0" fontId="27" fillId="0" borderId="23" xfId="0" applyFont="1" applyFill="1" applyBorder="1" applyAlignment="1">
      <alignment vertical="center" wrapText="1"/>
    </xf>
    <xf numFmtId="0" fontId="26" fillId="0" borderId="15" xfId="0" applyFont="1" applyFill="1" applyBorder="1" applyAlignment="1">
      <alignment vertical="center" wrapText="1"/>
    </xf>
    <xf numFmtId="0" fontId="27" fillId="0" borderId="15" xfId="0" applyFont="1" applyFill="1" applyBorder="1" applyAlignment="1">
      <alignment vertical="center" wrapText="1"/>
    </xf>
    <xf numFmtId="0" fontId="28" fillId="0" borderId="2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19" fillId="0" borderId="0" xfId="0" applyFont="1" applyFill="1" applyAlignment="1">
      <alignment horizontal="center" vertical="center"/>
    </xf>
    <xf numFmtId="0" fontId="21" fillId="0" borderId="0" xfId="0" applyFont="1" applyFill="1" applyAlignment="1">
      <alignment horizontal="center" vertical="center"/>
    </xf>
    <xf numFmtId="0" fontId="11" fillId="0" borderId="29" xfId="0" applyFont="1" applyFill="1" applyBorder="1" applyAlignment="1">
      <alignment horizontal="center" vertical="center" wrapText="1"/>
    </xf>
    <xf numFmtId="0" fontId="25" fillId="0" borderId="30" xfId="0" applyFont="1" applyFill="1" applyBorder="1" applyAlignment="1">
      <alignment horizontal="center" vertical="center"/>
    </xf>
    <xf numFmtId="0" fontId="17" fillId="0" borderId="0" xfId="0" applyFont="1" applyFill="1" applyAlignment="1">
      <alignment vertical="center" wrapText="1"/>
    </xf>
    <xf numFmtId="0" fontId="0" fillId="0" borderId="0" xfId="0" applyFill="1" applyAlignment="1">
      <alignment vertical="center" wrapText="1"/>
    </xf>
    <xf numFmtId="0" fontId="24" fillId="0" borderId="13"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8" fillId="0" borderId="23" xfId="0" applyFont="1" applyFill="1" applyBorder="1" applyAlignment="1">
      <alignment vertical="center" wrapText="1"/>
    </xf>
    <xf numFmtId="0" fontId="28" fillId="0" borderId="15" xfId="0" applyFont="1" applyFill="1" applyBorder="1" applyAlignment="1">
      <alignment vertical="center" wrapText="1"/>
    </xf>
    <xf numFmtId="0" fontId="27" fillId="0" borderId="11" xfId="0" applyFont="1" applyFill="1" applyBorder="1" applyAlignment="1">
      <alignment vertical="center" wrapText="1"/>
    </xf>
    <xf numFmtId="0" fontId="29" fillId="0" borderId="12" xfId="0" applyFont="1" applyFill="1" applyBorder="1" applyAlignment="1">
      <alignment vertical="center" wrapText="1"/>
    </xf>
    <xf numFmtId="0" fontId="25" fillId="0" borderId="12" xfId="0" applyFont="1" applyFill="1" applyBorder="1" applyAlignment="1">
      <alignment vertical="center" wrapText="1"/>
    </xf>
    <xf numFmtId="0" fontId="23" fillId="0" borderId="31" xfId="0" applyFont="1" applyFill="1" applyBorder="1" applyAlignment="1">
      <alignment horizontal="left" vertical="center" wrapText="1"/>
    </xf>
    <xf numFmtId="0" fontId="23" fillId="0" borderId="0" xfId="0" applyFont="1" applyFill="1" applyAlignment="1">
      <alignment horizontal="left" vertical="center"/>
    </xf>
    <xf numFmtId="0" fontId="33" fillId="0" borderId="0" xfId="0" applyFont="1" applyFill="1" applyAlignment="1">
      <alignment horizontal="left" vertical="center"/>
    </xf>
    <xf numFmtId="0" fontId="11" fillId="0" borderId="0" xfId="0" applyFont="1" applyFill="1" applyAlignment="1">
      <alignment vertical="center" wrapText="1"/>
    </xf>
    <xf numFmtId="0" fontId="11" fillId="0" borderId="0" xfId="0" applyFont="1" applyFill="1" applyAlignment="1">
      <alignment vertical="top" wrapText="1"/>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4"/>
  <sheetViews>
    <sheetView tabSelected="1" zoomScalePageLayoutView="0" workbookViewId="0" topLeftCell="A1">
      <selection activeCell="C191" sqref="C191"/>
    </sheetView>
  </sheetViews>
  <sheetFormatPr defaultColWidth="9.00390625" defaultRowHeight="16.5"/>
  <cols>
    <col min="1" max="1" width="4.375" style="34" customWidth="1"/>
    <col min="2" max="2" width="17.50390625" style="34" customWidth="1"/>
    <col min="3" max="3" width="13.00390625" style="34" customWidth="1"/>
    <col min="4" max="4" width="12.25390625" style="34" customWidth="1"/>
    <col min="5" max="5" width="12.625" style="144" customWidth="1"/>
    <col min="6" max="6" width="11.875" style="34" customWidth="1"/>
    <col min="7" max="8" width="12.375" style="34" customWidth="1"/>
    <col min="9" max="9" width="8.125" style="34" customWidth="1"/>
    <col min="10" max="10" width="16.875" style="34" customWidth="1"/>
    <col min="11" max="16384" width="9.00390625" style="34" customWidth="1"/>
  </cols>
  <sheetData>
    <row r="1" spans="1:10" ht="25.5">
      <c r="A1" s="187" t="s">
        <v>28</v>
      </c>
      <c r="B1" s="188"/>
      <c r="C1" s="188"/>
      <c r="D1" s="188"/>
      <c r="E1" s="188"/>
      <c r="F1" s="188"/>
      <c r="G1" s="188"/>
      <c r="H1" s="188"/>
      <c r="I1" s="188"/>
      <c r="J1" s="188"/>
    </row>
    <row r="2" spans="1:10" ht="25.5">
      <c r="A2" s="181" t="s">
        <v>27</v>
      </c>
      <c r="B2" s="174"/>
      <c r="C2" s="174"/>
      <c r="D2" s="174"/>
      <c r="E2" s="174"/>
      <c r="F2" s="174"/>
      <c r="G2" s="174"/>
      <c r="H2" s="174"/>
      <c r="I2" s="174"/>
      <c r="J2" s="174"/>
    </row>
    <row r="3" spans="1:10" ht="19.5">
      <c r="A3" s="173" t="s">
        <v>29</v>
      </c>
      <c r="B3" s="174"/>
      <c r="C3" s="174"/>
      <c r="D3" s="174"/>
      <c r="E3" s="174"/>
      <c r="F3" s="174"/>
      <c r="G3" s="174"/>
      <c r="H3" s="174"/>
      <c r="I3" s="174"/>
      <c r="J3" s="174"/>
    </row>
    <row r="4" spans="1:10" ht="30" customHeight="1">
      <c r="A4" s="175" t="s">
        <v>305</v>
      </c>
      <c r="B4" s="192"/>
      <c r="C4" s="192"/>
      <c r="D4" s="192"/>
      <c r="E4" s="192"/>
      <c r="F4" s="192"/>
      <c r="G4" s="192"/>
      <c r="H4" s="192"/>
      <c r="I4" s="192"/>
      <c r="J4" s="192"/>
    </row>
    <row r="5" spans="1:10" s="35" customFormat="1" ht="22.5" customHeight="1">
      <c r="A5" s="177" t="s">
        <v>298</v>
      </c>
      <c r="B5" s="178"/>
      <c r="C5" s="178"/>
      <c r="D5" s="178"/>
      <c r="E5" s="178"/>
      <c r="F5" s="178"/>
      <c r="G5" s="178"/>
      <c r="H5" s="178"/>
      <c r="I5" s="178"/>
      <c r="J5" s="178"/>
    </row>
    <row r="6" spans="1:10" s="35" customFormat="1" ht="24" customHeight="1">
      <c r="A6" s="177" t="s">
        <v>299</v>
      </c>
      <c r="B6" s="178"/>
      <c r="C6" s="178"/>
      <c r="D6" s="178"/>
      <c r="E6" s="178"/>
      <c r="F6" s="178"/>
      <c r="G6" s="178"/>
      <c r="H6" s="178"/>
      <c r="I6" s="178"/>
      <c r="J6" s="178"/>
    </row>
    <row r="7" spans="1:10" ht="19.5">
      <c r="A7" s="36" t="s">
        <v>0</v>
      </c>
      <c r="B7" s="37"/>
      <c r="C7" s="37"/>
      <c r="D7" s="37"/>
      <c r="E7" s="38"/>
      <c r="F7" s="37"/>
      <c r="G7" s="37"/>
      <c r="H7" s="37"/>
      <c r="I7" s="37"/>
      <c r="J7" s="37"/>
    </row>
    <row r="8" spans="1:10" ht="22.5" customHeight="1">
      <c r="A8" s="175" t="s">
        <v>300</v>
      </c>
      <c r="B8" s="176"/>
      <c r="C8" s="176"/>
      <c r="D8" s="176"/>
      <c r="E8" s="176"/>
      <c r="F8" s="176"/>
      <c r="G8" s="176"/>
      <c r="H8" s="176"/>
      <c r="I8" s="176"/>
      <c r="J8" s="176"/>
    </row>
    <row r="9" spans="1:10" ht="19.5" customHeight="1">
      <c r="A9" s="175" t="s">
        <v>301</v>
      </c>
      <c r="B9" s="176"/>
      <c r="C9" s="176"/>
      <c r="D9" s="176"/>
      <c r="E9" s="176"/>
      <c r="F9" s="176"/>
      <c r="G9" s="176"/>
      <c r="H9" s="176"/>
      <c r="I9" s="176"/>
      <c r="J9" s="176"/>
    </row>
    <row r="10" spans="1:10" ht="21" customHeight="1">
      <c r="A10" s="175" t="s">
        <v>302</v>
      </c>
      <c r="B10" s="191"/>
      <c r="C10" s="191"/>
      <c r="D10" s="191"/>
      <c r="E10" s="191"/>
      <c r="F10" s="191"/>
      <c r="G10" s="191"/>
      <c r="H10" s="191"/>
      <c r="I10" s="191"/>
      <c r="J10" s="191"/>
    </row>
    <row r="11" spans="1:10" ht="19.5" customHeight="1">
      <c r="A11" s="36" t="s">
        <v>1</v>
      </c>
      <c r="B11" s="37"/>
      <c r="C11" s="37"/>
      <c r="D11" s="37"/>
      <c r="E11" s="38"/>
      <c r="F11" s="37"/>
      <c r="G11" s="37"/>
      <c r="H11" s="37"/>
      <c r="I11" s="37"/>
      <c r="J11" s="37"/>
    </row>
    <row r="12" spans="1:10" ht="19.5" customHeight="1">
      <c r="A12" s="175" t="s">
        <v>303</v>
      </c>
      <c r="B12" s="176"/>
      <c r="C12" s="176"/>
      <c r="D12" s="176"/>
      <c r="E12" s="176"/>
      <c r="F12" s="176"/>
      <c r="G12" s="176"/>
      <c r="H12" s="176"/>
      <c r="I12" s="176"/>
      <c r="J12" s="176"/>
    </row>
    <row r="13" spans="1:11" ht="19.5" customHeight="1">
      <c r="A13" s="175" t="s">
        <v>304</v>
      </c>
      <c r="B13" s="192"/>
      <c r="C13" s="192"/>
      <c r="D13" s="192"/>
      <c r="E13" s="192"/>
      <c r="F13" s="192"/>
      <c r="G13" s="192"/>
      <c r="H13" s="192"/>
      <c r="I13" s="192"/>
      <c r="J13" s="192"/>
      <c r="K13" s="34" t="s">
        <v>17</v>
      </c>
    </row>
    <row r="14" spans="1:11" ht="19.5">
      <c r="A14" s="39" t="s">
        <v>2</v>
      </c>
      <c r="B14" s="40"/>
      <c r="C14" s="41"/>
      <c r="D14" s="42"/>
      <c r="E14" s="43"/>
      <c r="F14" s="42"/>
      <c r="G14" s="42"/>
      <c r="H14" s="42"/>
      <c r="I14" s="44" t="s">
        <v>3</v>
      </c>
      <c r="J14" s="45"/>
      <c r="K14" s="46"/>
    </row>
    <row r="15" spans="1:12" s="51" customFormat="1" ht="50.25" customHeight="1">
      <c r="A15" s="189" t="s">
        <v>4</v>
      </c>
      <c r="B15" s="190"/>
      <c r="C15" s="47" t="s">
        <v>11</v>
      </c>
      <c r="D15" s="47" t="s">
        <v>266</v>
      </c>
      <c r="E15" s="48" t="s">
        <v>267</v>
      </c>
      <c r="F15" s="49" t="s">
        <v>268</v>
      </c>
      <c r="G15" s="49" t="s">
        <v>269</v>
      </c>
      <c r="H15" s="47" t="s">
        <v>270</v>
      </c>
      <c r="I15" s="47" t="s">
        <v>271</v>
      </c>
      <c r="J15" s="50" t="s">
        <v>12</v>
      </c>
      <c r="K15" s="1"/>
      <c r="L15" s="1"/>
    </row>
    <row r="16" spans="1:12" s="51" customFormat="1" ht="29.25" customHeight="1">
      <c r="A16" s="182" t="s">
        <v>5</v>
      </c>
      <c r="B16" s="183"/>
      <c r="C16" s="52"/>
      <c r="D16" s="52"/>
      <c r="E16" s="53"/>
      <c r="F16" s="54"/>
      <c r="G16" s="54"/>
      <c r="H16" s="52"/>
      <c r="I16" s="52"/>
      <c r="J16" s="55"/>
      <c r="K16" s="1"/>
      <c r="L16" s="1"/>
    </row>
    <row r="17" spans="1:10" s="12" customFormat="1" ht="204.75">
      <c r="A17" s="5" t="s">
        <v>30</v>
      </c>
      <c r="B17" s="56" t="s">
        <v>31</v>
      </c>
      <c r="C17" s="8">
        <v>4399000</v>
      </c>
      <c r="D17" s="8">
        <v>104245</v>
      </c>
      <c r="E17" s="8">
        <v>845783</v>
      </c>
      <c r="F17" s="57"/>
      <c r="G17" s="57"/>
      <c r="H17" s="8">
        <f aca="true" t="shared" si="0" ref="H17:H25">SUM(D17:G17)</f>
        <v>950028</v>
      </c>
      <c r="I17" s="30">
        <f aca="true" t="shared" si="1" ref="I17:I26">H17/C17</f>
        <v>0.21596453739486246</v>
      </c>
      <c r="J17" s="155" t="s">
        <v>309</v>
      </c>
    </row>
    <row r="18" spans="1:10" s="12" customFormat="1" ht="31.5">
      <c r="A18" s="5" t="s">
        <v>32</v>
      </c>
      <c r="B18" s="56" t="s">
        <v>33</v>
      </c>
      <c r="C18" s="8">
        <v>1100000</v>
      </c>
      <c r="D18" s="8">
        <v>206000</v>
      </c>
      <c r="E18" s="8">
        <v>0</v>
      </c>
      <c r="F18" s="57"/>
      <c r="G18" s="57"/>
      <c r="H18" s="8">
        <f t="shared" si="0"/>
        <v>206000</v>
      </c>
      <c r="I18" s="30">
        <f t="shared" si="1"/>
        <v>0.18727272727272729</v>
      </c>
      <c r="J18" s="29" t="s">
        <v>310</v>
      </c>
    </row>
    <row r="19" spans="1:10" s="12" customFormat="1" ht="173.25">
      <c r="A19" s="5" t="s">
        <v>34</v>
      </c>
      <c r="B19" s="56" t="s">
        <v>35</v>
      </c>
      <c r="C19" s="8">
        <v>4650000</v>
      </c>
      <c r="D19" s="8">
        <v>0</v>
      </c>
      <c r="E19" s="8">
        <v>597851</v>
      </c>
      <c r="F19" s="57"/>
      <c r="G19" s="57"/>
      <c r="H19" s="8">
        <f t="shared" si="0"/>
        <v>597851</v>
      </c>
      <c r="I19" s="30">
        <f t="shared" si="1"/>
        <v>0.12857010752688172</v>
      </c>
      <c r="J19" s="29" t="s">
        <v>311</v>
      </c>
    </row>
    <row r="20" spans="1:10" s="12" customFormat="1" ht="141.75">
      <c r="A20" s="58" t="s">
        <v>36</v>
      </c>
      <c r="B20" s="59" t="s">
        <v>37</v>
      </c>
      <c r="C20" s="60">
        <v>58450000</v>
      </c>
      <c r="D20" s="60">
        <v>2530616</v>
      </c>
      <c r="E20" s="60">
        <v>19332287</v>
      </c>
      <c r="F20" s="61"/>
      <c r="G20" s="61"/>
      <c r="H20" s="60">
        <f t="shared" si="0"/>
        <v>21862903</v>
      </c>
      <c r="I20" s="62">
        <f t="shared" si="1"/>
        <v>0.3740445337895637</v>
      </c>
      <c r="J20" s="63" t="s">
        <v>312</v>
      </c>
    </row>
    <row r="21" spans="1:10" s="12" customFormat="1" ht="173.25">
      <c r="A21" s="64" t="s">
        <v>38</v>
      </c>
      <c r="B21" s="147" t="s">
        <v>39</v>
      </c>
      <c r="C21" s="65">
        <v>41800000</v>
      </c>
      <c r="D21" s="65">
        <v>852689</v>
      </c>
      <c r="E21" s="65">
        <v>5117449</v>
      </c>
      <c r="F21" s="104"/>
      <c r="G21" s="104"/>
      <c r="H21" s="65">
        <f t="shared" si="0"/>
        <v>5970138</v>
      </c>
      <c r="I21" s="66">
        <f t="shared" si="1"/>
        <v>0.14282626794258374</v>
      </c>
      <c r="J21" s="134" t="s">
        <v>313</v>
      </c>
    </row>
    <row r="22" spans="1:10" s="12" customFormat="1" ht="78.75">
      <c r="A22" s="5" t="s">
        <v>40</v>
      </c>
      <c r="B22" s="56" t="s">
        <v>41</v>
      </c>
      <c r="C22" s="8">
        <v>48230000</v>
      </c>
      <c r="D22" s="8">
        <v>49969</v>
      </c>
      <c r="E22" s="8">
        <v>3316408</v>
      </c>
      <c r="F22" s="57"/>
      <c r="G22" s="57"/>
      <c r="H22" s="8">
        <f t="shared" si="0"/>
        <v>3366377</v>
      </c>
      <c r="I22" s="30">
        <f t="shared" si="1"/>
        <v>0.06979840348330914</v>
      </c>
      <c r="J22" s="29" t="s">
        <v>314</v>
      </c>
    </row>
    <row r="23" spans="1:10" s="12" customFormat="1" ht="47.25">
      <c r="A23" s="5" t="s">
        <v>42</v>
      </c>
      <c r="B23" s="56" t="s">
        <v>46</v>
      </c>
      <c r="C23" s="8">
        <v>100000</v>
      </c>
      <c r="D23" s="8">
        <v>0</v>
      </c>
      <c r="E23" s="8">
        <v>0</v>
      </c>
      <c r="F23" s="57"/>
      <c r="G23" s="57"/>
      <c r="H23" s="8">
        <f t="shared" si="0"/>
        <v>0</v>
      </c>
      <c r="I23" s="30">
        <f t="shared" si="1"/>
        <v>0</v>
      </c>
      <c r="J23" s="29" t="s">
        <v>306</v>
      </c>
    </row>
    <row r="24" spans="1:10" s="12" customFormat="1" ht="47.25">
      <c r="A24" s="5" t="s">
        <v>43</v>
      </c>
      <c r="B24" s="56" t="s">
        <v>44</v>
      </c>
      <c r="C24" s="8">
        <v>100000</v>
      </c>
      <c r="D24" s="8">
        <v>0</v>
      </c>
      <c r="E24" s="8">
        <v>0</v>
      </c>
      <c r="F24" s="57"/>
      <c r="G24" s="57"/>
      <c r="H24" s="8">
        <f t="shared" si="0"/>
        <v>0</v>
      </c>
      <c r="I24" s="30">
        <f t="shared" si="1"/>
        <v>0</v>
      </c>
      <c r="J24" s="29" t="s">
        <v>307</v>
      </c>
    </row>
    <row r="25" spans="1:10" s="12" customFormat="1" ht="204.75">
      <c r="A25" s="5" t="s">
        <v>45</v>
      </c>
      <c r="B25" s="6" t="s">
        <v>47</v>
      </c>
      <c r="C25" s="10">
        <v>5360000</v>
      </c>
      <c r="D25" s="8">
        <v>752008</v>
      </c>
      <c r="E25" s="8">
        <v>1636280</v>
      </c>
      <c r="F25" s="10"/>
      <c r="G25" s="10"/>
      <c r="H25" s="8">
        <f t="shared" si="0"/>
        <v>2388288</v>
      </c>
      <c r="I25" s="30">
        <f t="shared" si="1"/>
        <v>0.4455761194029851</v>
      </c>
      <c r="J25" s="3" t="s">
        <v>308</v>
      </c>
    </row>
    <row r="26" spans="1:12" s="51" customFormat="1" ht="17.25" customHeight="1">
      <c r="A26" s="179" t="s">
        <v>16</v>
      </c>
      <c r="B26" s="180"/>
      <c r="C26" s="68">
        <f>SUM(C17:C25)</f>
        <v>164189000</v>
      </c>
      <c r="D26" s="68">
        <f>SUM(D17:D25)</f>
        <v>4495527</v>
      </c>
      <c r="E26" s="68">
        <f>SUM(E17:E25)</f>
        <v>30846058</v>
      </c>
      <c r="F26" s="68"/>
      <c r="G26" s="68"/>
      <c r="H26" s="68">
        <f>SUM(H17:H25)</f>
        <v>35341585</v>
      </c>
      <c r="I26" s="161">
        <f t="shared" si="1"/>
        <v>0.21524940769479076</v>
      </c>
      <c r="J26" s="69"/>
      <c r="K26" s="1"/>
      <c r="L26" s="1"/>
    </row>
    <row r="27" spans="1:12" s="51" customFormat="1" ht="15.75">
      <c r="A27" s="182" t="s">
        <v>18</v>
      </c>
      <c r="B27" s="184"/>
      <c r="C27" s="70"/>
      <c r="D27" s="71"/>
      <c r="E27" s="72"/>
      <c r="F27" s="73"/>
      <c r="G27" s="74"/>
      <c r="H27" s="75"/>
      <c r="I27" s="70"/>
      <c r="J27" s="76"/>
      <c r="K27" s="1"/>
      <c r="L27" s="1"/>
    </row>
    <row r="28" spans="1:10" s="12" customFormat="1" ht="78.75">
      <c r="A28" s="5" t="s">
        <v>30</v>
      </c>
      <c r="B28" s="24" t="s">
        <v>48</v>
      </c>
      <c r="C28" s="77">
        <v>5456000</v>
      </c>
      <c r="D28" s="77">
        <v>128400</v>
      </c>
      <c r="E28" s="77">
        <v>2061100</v>
      </c>
      <c r="F28" s="57"/>
      <c r="G28" s="57"/>
      <c r="H28" s="77">
        <f aca="true" t="shared" si="2" ref="H28:H33">SUM(D28:G28)</f>
        <v>2189500</v>
      </c>
      <c r="I28" s="30">
        <f aca="true" t="shared" si="3" ref="I28:I34">H28/C28</f>
        <v>0.40130131964809385</v>
      </c>
      <c r="J28" s="3" t="s">
        <v>315</v>
      </c>
    </row>
    <row r="29" spans="1:10" s="12" customFormat="1" ht="47.25">
      <c r="A29" s="5" t="s">
        <v>32</v>
      </c>
      <c r="B29" s="6" t="s">
        <v>49</v>
      </c>
      <c r="C29" s="77">
        <v>380000</v>
      </c>
      <c r="D29" s="77">
        <v>0</v>
      </c>
      <c r="E29" s="77">
        <v>50000</v>
      </c>
      <c r="F29" s="57"/>
      <c r="G29" s="57"/>
      <c r="H29" s="77">
        <f t="shared" si="2"/>
        <v>50000</v>
      </c>
      <c r="I29" s="30">
        <f t="shared" si="3"/>
        <v>0.13157894736842105</v>
      </c>
      <c r="J29" s="3" t="s">
        <v>316</v>
      </c>
    </row>
    <row r="30" spans="1:10" s="12" customFormat="1" ht="94.5">
      <c r="A30" s="5" t="s">
        <v>34</v>
      </c>
      <c r="B30" s="6" t="s">
        <v>50</v>
      </c>
      <c r="C30" s="77">
        <v>2380000</v>
      </c>
      <c r="D30" s="77">
        <v>119470</v>
      </c>
      <c r="E30" s="77">
        <v>228937</v>
      </c>
      <c r="F30" s="57"/>
      <c r="G30" s="57"/>
      <c r="H30" s="77">
        <f t="shared" si="2"/>
        <v>348407</v>
      </c>
      <c r="I30" s="30">
        <f t="shared" si="3"/>
        <v>0.14638949579831934</v>
      </c>
      <c r="J30" s="3" t="s">
        <v>317</v>
      </c>
    </row>
    <row r="31" spans="1:10" s="12" customFormat="1" ht="78.75">
      <c r="A31" s="58" t="s">
        <v>36</v>
      </c>
      <c r="B31" s="13" t="s">
        <v>51</v>
      </c>
      <c r="C31" s="100">
        <v>2200000</v>
      </c>
      <c r="D31" s="100">
        <v>0</v>
      </c>
      <c r="E31" s="100">
        <v>0</v>
      </c>
      <c r="F31" s="61"/>
      <c r="G31" s="61"/>
      <c r="H31" s="100">
        <f t="shared" si="2"/>
        <v>0</v>
      </c>
      <c r="I31" s="62">
        <f t="shared" si="3"/>
        <v>0</v>
      </c>
      <c r="J31" s="145" t="s">
        <v>318</v>
      </c>
    </row>
    <row r="32" spans="1:10" s="12" customFormat="1" ht="110.25">
      <c r="A32" s="64" t="s">
        <v>38</v>
      </c>
      <c r="B32" s="115" t="s">
        <v>52</v>
      </c>
      <c r="C32" s="131">
        <v>6704000</v>
      </c>
      <c r="D32" s="131">
        <v>272803</v>
      </c>
      <c r="E32" s="105">
        <v>399644</v>
      </c>
      <c r="F32" s="104"/>
      <c r="G32" s="104"/>
      <c r="H32" s="105">
        <f t="shared" si="2"/>
        <v>672447</v>
      </c>
      <c r="I32" s="66">
        <f t="shared" si="3"/>
        <v>0.10030534009546539</v>
      </c>
      <c r="J32" s="67" t="s">
        <v>381</v>
      </c>
    </row>
    <row r="33" spans="1:10" s="12" customFormat="1" ht="31.5">
      <c r="A33" s="5" t="s">
        <v>40</v>
      </c>
      <c r="B33" s="24" t="s">
        <v>53</v>
      </c>
      <c r="C33" s="77">
        <v>229000</v>
      </c>
      <c r="D33" s="77">
        <v>123228</v>
      </c>
      <c r="E33" s="77">
        <v>0</v>
      </c>
      <c r="F33" s="57"/>
      <c r="G33" s="57"/>
      <c r="H33" s="77">
        <f t="shared" si="2"/>
        <v>123228</v>
      </c>
      <c r="I33" s="30">
        <f t="shared" si="3"/>
        <v>0.5381135371179039</v>
      </c>
      <c r="J33" s="28"/>
    </row>
    <row r="34" spans="1:12" s="51" customFormat="1" ht="15.75">
      <c r="A34" s="185" t="s">
        <v>15</v>
      </c>
      <c r="B34" s="186"/>
      <c r="C34" s="79">
        <f>SUM(C28:C33)</f>
        <v>17349000</v>
      </c>
      <c r="D34" s="79">
        <f>SUM(D28:D33)</f>
        <v>643901</v>
      </c>
      <c r="E34" s="79">
        <f>SUM(E28:E33)</f>
        <v>2739681</v>
      </c>
      <c r="F34" s="79"/>
      <c r="G34" s="79"/>
      <c r="H34" s="79">
        <f>SUM(H28:H33)</f>
        <v>3383582</v>
      </c>
      <c r="I34" s="146">
        <f t="shared" si="3"/>
        <v>0.19503037639057005</v>
      </c>
      <c r="J34" s="80"/>
      <c r="K34" s="1"/>
      <c r="L34" s="1"/>
    </row>
    <row r="35" spans="1:12" s="51" customFormat="1" ht="15.75">
      <c r="A35" s="182" t="s">
        <v>19</v>
      </c>
      <c r="B35" s="184"/>
      <c r="C35" s="81"/>
      <c r="D35" s="70"/>
      <c r="E35" s="71"/>
      <c r="F35" s="82"/>
      <c r="G35" s="74"/>
      <c r="H35" s="75"/>
      <c r="I35" s="70"/>
      <c r="J35" s="76"/>
      <c r="K35" s="1"/>
      <c r="L35" s="1"/>
    </row>
    <row r="36" spans="1:10" s="12" customFormat="1" ht="47.25">
      <c r="A36" s="5" t="s">
        <v>30</v>
      </c>
      <c r="B36" s="83" t="s">
        <v>54</v>
      </c>
      <c r="C36" s="84">
        <v>4442000</v>
      </c>
      <c r="D36" s="85">
        <v>711110</v>
      </c>
      <c r="E36" s="86">
        <v>729002</v>
      </c>
      <c r="F36" s="57"/>
      <c r="G36" s="57"/>
      <c r="H36" s="77">
        <f aca="true" t="shared" si="4" ref="H36:H55">SUM(D36:G36)</f>
        <v>1440112</v>
      </c>
      <c r="I36" s="4">
        <f aca="true" t="shared" si="5" ref="I36:I56">H36/C36</f>
        <v>0.3242035119315624</v>
      </c>
      <c r="J36" s="87" t="s">
        <v>345</v>
      </c>
    </row>
    <row r="37" spans="1:10" s="12" customFormat="1" ht="47.25">
      <c r="A37" s="5" t="s">
        <v>32</v>
      </c>
      <c r="B37" s="83" t="s">
        <v>55</v>
      </c>
      <c r="C37" s="84">
        <v>314000</v>
      </c>
      <c r="D37" s="85">
        <v>73228</v>
      </c>
      <c r="E37" s="86">
        <v>52847</v>
      </c>
      <c r="F37" s="57"/>
      <c r="G37" s="57"/>
      <c r="H37" s="77">
        <f t="shared" si="4"/>
        <v>126075</v>
      </c>
      <c r="I37" s="4">
        <f t="shared" si="5"/>
        <v>0.4015127388535032</v>
      </c>
      <c r="J37" s="87" t="s">
        <v>56</v>
      </c>
    </row>
    <row r="38" spans="1:10" s="12" customFormat="1" ht="31.5">
      <c r="A38" s="5" t="s">
        <v>34</v>
      </c>
      <c r="B38" s="83" t="s">
        <v>57</v>
      </c>
      <c r="C38" s="88">
        <v>119900000</v>
      </c>
      <c r="D38" s="85">
        <v>20884929</v>
      </c>
      <c r="E38" s="86">
        <v>33125257</v>
      </c>
      <c r="F38" s="57"/>
      <c r="G38" s="57"/>
      <c r="H38" s="77">
        <f t="shared" si="4"/>
        <v>54010186</v>
      </c>
      <c r="I38" s="4">
        <f t="shared" si="5"/>
        <v>0.4504602668890742</v>
      </c>
      <c r="J38" s="89" t="s">
        <v>319</v>
      </c>
    </row>
    <row r="39" spans="1:10" s="12" customFormat="1" ht="31.5">
      <c r="A39" s="5" t="s">
        <v>36</v>
      </c>
      <c r="B39" s="83" t="s">
        <v>58</v>
      </c>
      <c r="C39" s="84">
        <v>9240000</v>
      </c>
      <c r="D39" s="90">
        <v>1246560</v>
      </c>
      <c r="E39" s="86">
        <v>2249040</v>
      </c>
      <c r="F39" s="57"/>
      <c r="G39" s="57"/>
      <c r="H39" s="77">
        <f t="shared" si="4"/>
        <v>3495600</v>
      </c>
      <c r="I39" s="4">
        <f t="shared" si="5"/>
        <v>0.3783116883116883</v>
      </c>
      <c r="J39" s="89" t="s">
        <v>319</v>
      </c>
    </row>
    <row r="40" spans="1:10" s="12" customFormat="1" ht="31.5">
      <c r="A40" s="5" t="s">
        <v>38</v>
      </c>
      <c r="B40" s="91" t="s">
        <v>59</v>
      </c>
      <c r="C40" s="84">
        <v>3500000</v>
      </c>
      <c r="D40" s="85">
        <v>0</v>
      </c>
      <c r="E40" s="86">
        <v>687326</v>
      </c>
      <c r="F40" s="57"/>
      <c r="G40" s="57"/>
      <c r="H40" s="77">
        <f t="shared" si="4"/>
        <v>687326</v>
      </c>
      <c r="I40" s="4">
        <f t="shared" si="5"/>
        <v>0.19637885714285713</v>
      </c>
      <c r="J40" s="92" t="s">
        <v>327</v>
      </c>
    </row>
    <row r="41" spans="1:10" s="12" customFormat="1" ht="47.25">
      <c r="A41" s="5" t="s">
        <v>40</v>
      </c>
      <c r="B41" s="83" t="s">
        <v>60</v>
      </c>
      <c r="C41" s="84">
        <v>30000</v>
      </c>
      <c r="D41" s="85">
        <v>0</v>
      </c>
      <c r="E41" s="86">
        <v>2750</v>
      </c>
      <c r="F41" s="57"/>
      <c r="G41" s="57"/>
      <c r="H41" s="77">
        <f t="shared" si="4"/>
        <v>2750</v>
      </c>
      <c r="I41" s="4">
        <f t="shared" si="5"/>
        <v>0.09166666666666666</v>
      </c>
      <c r="J41" s="92" t="s">
        <v>320</v>
      </c>
    </row>
    <row r="42" spans="1:10" s="12" customFormat="1" ht="47.25">
      <c r="A42" s="5" t="s">
        <v>42</v>
      </c>
      <c r="B42" s="83" t="s">
        <v>61</v>
      </c>
      <c r="C42" s="84">
        <v>600000</v>
      </c>
      <c r="D42" s="85">
        <v>0</v>
      </c>
      <c r="E42" s="85">
        <v>0</v>
      </c>
      <c r="F42" s="57"/>
      <c r="G42" s="57"/>
      <c r="H42" s="77">
        <f t="shared" si="4"/>
        <v>0</v>
      </c>
      <c r="I42" s="4">
        <f t="shared" si="5"/>
        <v>0</v>
      </c>
      <c r="J42" s="93" t="s">
        <v>346</v>
      </c>
    </row>
    <row r="43" spans="1:10" s="12" customFormat="1" ht="31.5">
      <c r="A43" s="5" t="s">
        <v>43</v>
      </c>
      <c r="B43" s="83" t="s">
        <v>62</v>
      </c>
      <c r="C43" s="84">
        <v>500000</v>
      </c>
      <c r="D43" s="85">
        <v>0</v>
      </c>
      <c r="E43" s="85">
        <v>0</v>
      </c>
      <c r="F43" s="57"/>
      <c r="G43" s="57"/>
      <c r="H43" s="77">
        <f t="shared" si="4"/>
        <v>0</v>
      </c>
      <c r="I43" s="4">
        <f t="shared" si="5"/>
        <v>0</v>
      </c>
      <c r="J43" s="93" t="s">
        <v>347</v>
      </c>
    </row>
    <row r="44" spans="1:10" s="12" customFormat="1" ht="47.25">
      <c r="A44" s="5" t="s">
        <v>45</v>
      </c>
      <c r="B44" s="94" t="s">
        <v>63</v>
      </c>
      <c r="C44" s="84">
        <v>4500000</v>
      </c>
      <c r="D44" s="95">
        <v>397339</v>
      </c>
      <c r="E44" s="86">
        <v>1136358</v>
      </c>
      <c r="F44" s="57"/>
      <c r="G44" s="57"/>
      <c r="H44" s="77">
        <f t="shared" si="4"/>
        <v>1533697</v>
      </c>
      <c r="I44" s="4">
        <f t="shared" si="5"/>
        <v>0.34082155555555554</v>
      </c>
      <c r="J44" s="93" t="s">
        <v>328</v>
      </c>
    </row>
    <row r="45" spans="1:10" s="12" customFormat="1" ht="47.25">
      <c r="A45" s="5" t="s">
        <v>64</v>
      </c>
      <c r="B45" s="94" t="s">
        <v>65</v>
      </c>
      <c r="C45" s="84">
        <v>1000000</v>
      </c>
      <c r="D45" s="85">
        <v>0</v>
      </c>
      <c r="E45" s="85">
        <v>0</v>
      </c>
      <c r="F45" s="57"/>
      <c r="G45" s="57"/>
      <c r="H45" s="77">
        <f t="shared" si="4"/>
        <v>0</v>
      </c>
      <c r="I45" s="4">
        <f t="shared" si="5"/>
        <v>0</v>
      </c>
      <c r="J45" s="92" t="s">
        <v>322</v>
      </c>
    </row>
    <row r="46" spans="1:10" s="12" customFormat="1" ht="31.5">
      <c r="A46" s="5" t="s">
        <v>66</v>
      </c>
      <c r="B46" s="94" t="s">
        <v>67</v>
      </c>
      <c r="C46" s="84">
        <v>1000000</v>
      </c>
      <c r="D46" s="85">
        <v>273395</v>
      </c>
      <c r="E46" s="85">
        <v>0</v>
      </c>
      <c r="F46" s="57"/>
      <c r="G46" s="57"/>
      <c r="H46" s="77">
        <f t="shared" si="4"/>
        <v>273395</v>
      </c>
      <c r="I46" s="4">
        <f t="shared" si="5"/>
        <v>0.273395</v>
      </c>
      <c r="J46" s="92" t="s">
        <v>323</v>
      </c>
    </row>
    <row r="47" spans="1:10" s="12" customFormat="1" ht="47.25">
      <c r="A47" s="5" t="s">
        <v>68</v>
      </c>
      <c r="B47" s="94" t="s">
        <v>69</v>
      </c>
      <c r="C47" s="84">
        <v>4500000</v>
      </c>
      <c r="D47" s="85">
        <v>1637550</v>
      </c>
      <c r="E47" s="86">
        <v>1471000</v>
      </c>
      <c r="F47" s="57"/>
      <c r="G47" s="57"/>
      <c r="H47" s="77">
        <f t="shared" si="4"/>
        <v>3108550</v>
      </c>
      <c r="I47" s="4">
        <f t="shared" si="5"/>
        <v>0.6907888888888889</v>
      </c>
      <c r="J47" s="96"/>
    </row>
    <row r="48" spans="1:10" s="12" customFormat="1" ht="31.5">
      <c r="A48" s="5" t="s">
        <v>70</v>
      </c>
      <c r="B48" s="94" t="s">
        <v>71</v>
      </c>
      <c r="C48" s="84">
        <v>1700000</v>
      </c>
      <c r="D48" s="85">
        <v>0</v>
      </c>
      <c r="E48" s="86">
        <v>450000</v>
      </c>
      <c r="F48" s="57"/>
      <c r="G48" s="57"/>
      <c r="H48" s="77">
        <f t="shared" si="4"/>
        <v>450000</v>
      </c>
      <c r="I48" s="4">
        <f t="shared" si="5"/>
        <v>0.2647058823529412</v>
      </c>
      <c r="J48" s="93" t="s">
        <v>324</v>
      </c>
    </row>
    <row r="49" spans="1:10" s="12" customFormat="1" ht="23.25" customHeight="1">
      <c r="A49" s="5" t="s">
        <v>72</v>
      </c>
      <c r="B49" s="94" t="s">
        <v>73</v>
      </c>
      <c r="C49" s="84">
        <v>300000</v>
      </c>
      <c r="D49" s="85">
        <v>0</v>
      </c>
      <c r="E49" s="85">
        <v>0</v>
      </c>
      <c r="F49" s="57"/>
      <c r="G49" s="57"/>
      <c r="H49" s="77">
        <f t="shared" si="4"/>
        <v>0</v>
      </c>
      <c r="I49" s="4">
        <f t="shared" si="5"/>
        <v>0</v>
      </c>
      <c r="J49" s="93" t="s">
        <v>321</v>
      </c>
    </row>
    <row r="50" spans="1:10" s="12" customFormat="1" ht="78.75">
      <c r="A50" s="5" t="s">
        <v>74</v>
      </c>
      <c r="B50" s="94" t="s">
        <v>265</v>
      </c>
      <c r="C50" s="84">
        <v>500000</v>
      </c>
      <c r="D50" s="85">
        <v>0</v>
      </c>
      <c r="E50" s="85">
        <v>0</v>
      </c>
      <c r="F50" s="57"/>
      <c r="G50" s="57"/>
      <c r="H50" s="77">
        <f t="shared" si="4"/>
        <v>0</v>
      </c>
      <c r="I50" s="4">
        <f t="shared" si="5"/>
        <v>0</v>
      </c>
      <c r="J50" s="93" t="s">
        <v>321</v>
      </c>
    </row>
    <row r="51" spans="1:10" s="12" customFormat="1" ht="47.25">
      <c r="A51" s="5" t="s">
        <v>75</v>
      </c>
      <c r="B51" s="94" t="s">
        <v>76</v>
      </c>
      <c r="C51" s="84">
        <v>500000</v>
      </c>
      <c r="D51" s="85">
        <v>0</v>
      </c>
      <c r="E51" s="85">
        <v>0</v>
      </c>
      <c r="F51" s="57"/>
      <c r="G51" s="57"/>
      <c r="H51" s="77">
        <f t="shared" si="4"/>
        <v>0</v>
      </c>
      <c r="I51" s="4">
        <f t="shared" si="5"/>
        <v>0</v>
      </c>
      <c r="J51" s="92" t="s">
        <v>325</v>
      </c>
    </row>
    <row r="52" spans="1:10" s="12" customFormat="1" ht="47.25">
      <c r="A52" s="5" t="s">
        <v>77</v>
      </c>
      <c r="B52" s="94" t="s">
        <v>78</v>
      </c>
      <c r="C52" s="84">
        <v>3000000</v>
      </c>
      <c r="D52" s="85">
        <v>0</v>
      </c>
      <c r="E52" s="86">
        <v>2999942</v>
      </c>
      <c r="F52" s="57"/>
      <c r="G52" s="57"/>
      <c r="H52" s="77">
        <f t="shared" si="4"/>
        <v>2999942</v>
      </c>
      <c r="I52" s="4" t="s">
        <v>393</v>
      </c>
      <c r="J52" s="106"/>
    </row>
    <row r="53" spans="1:10" s="12" customFormat="1" ht="31.5">
      <c r="A53" s="58" t="s">
        <v>79</v>
      </c>
      <c r="B53" s="97" t="s">
        <v>80</v>
      </c>
      <c r="C53" s="98">
        <v>200000</v>
      </c>
      <c r="D53" s="99">
        <v>0</v>
      </c>
      <c r="E53" s="99">
        <v>0</v>
      </c>
      <c r="F53" s="61"/>
      <c r="G53" s="61"/>
      <c r="H53" s="100">
        <f t="shared" si="4"/>
        <v>0</v>
      </c>
      <c r="I53" s="17">
        <f t="shared" si="5"/>
        <v>0</v>
      </c>
      <c r="J53" s="148" t="s">
        <v>321</v>
      </c>
    </row>
    <row r="54" spans="1:10" s="12" customFormat="1" ht="78.75">
      <c r="A54" s="64" t="s">
        <v>81</v>
      </c>
      <c r="B54" s="101" t="s">
        <v>82</v>
      </c>
      <c r="C54" s="102">
        <v>1040000</v>
      </c>
      <c r="D54" s="103">
        <v>29382</v>
      </c>
      <c r="E54" s="149">
        <v>125200</v>
      </c>
      <c r="F54" s="104"/>
      <c r="G54" s="104"/>
      <c r="H54" s="105">
        <f t="shared" si="4"/>
        <v>154582</v>
      </c>
      <c r="I54" s="22">
        <f t="shared" si="5"/>
        <v>0.14863653846153846</v>
      </c>
      <c r="J54" s="172" t="s">
        <v>326</v>
      </c>
    </row>
    <row r="55" spans="1:10" s="12" customFormat="1" ht="47.25">
      <c r="A55" s="5" t="s">
        <v>84</v>
      </c>
      <c r="B55" s="94" t="s">
        <v>85</v>
      </c>
      <c r="C55" s="84">
        <v>2427000</v>
      </c>
      <c r="D55" s="85">
        <v>9068</v>
      </c>
      <c r="E55" s="86">
        <v>2256360</v>
      </c>
      <c r="F55" s="57"/>
      <c r="G55" s="57"/>
      <c r="H55" s="77">
        <f t="shared" si="4"/>
        <v>2265428</v>
      </c>
      <c r="I55" s="4">
        <f t="shared" si="5"/>
        <v>0.9334272764730119</v>
      </c>
      <c r="J55" s="171" t="s">
        <v>394</v>
      </c>
    </row>
    <row r="56" spans="1:12" s="51" customFormat="1" ht="15.75">
      <c r="A56" s="185" t="s">
        <v>14</v>
      </c>
      <c r="B56" s="193"/>
      <c r="C56" s="79">
        <f>SUM(C36:C54)</f>
        <v>156766000</v>
      </c>
      <c r="D56" s="79">
        <f>SUM(D36:D54)</f>
        <v>25253493</v>
      </c>
      <c r="E56" s="79">
        <f>SUM(E36:E54)</f>
        <v>43028722</v>
      </c>
      <c r="F56" s="79"/>
      <c r="G56" s="79"/>
      <c r="H56" s="79">
        <f>SUM(H36:H54)</f>
        <v>68282215</v>
      </c>
      <c r="I56" s="162">
        <f t="shared" si="5"/>
        <v>0.4355677570391539</v>
      </c>
      <c r="J56" s="80"/>
      <c r="K56" s="1"/>
      <c r="L56" s="1"/>
    </row>
    <row r="57" spans="1:12" s="51" customFormat="1" ht="35.25" customHeight="1">
      <c r="A57" s="198" t="s">
        <v>20</v>
      </c>
      <c r="B57" s="200"/>
      <c r="C57" s="107"/>
      <c r="D57" s="71"/>
      <c r="E57" s="82"/>
      <c r="F57" s="73"/>
      <c r="G57" s="74"/>
      <c r="H57" s="108"/>
      <c r="I57" s="70"/>
      <c r="J57" s="67"/>
      <c r="K57" s="1"/>
      <c r="L57" s="1"/>
    </row>
    <row r="58" spans="1:10" s="12" customFormat="1" ht="46.5" customHeight="1">
      <c r="A58" s="5" t="s">
        <v>30</v>
      </c>
      <c r="B58" s="24" t="s">
        <v>86</v>
      </c>
      <c r="C58" s="86">
        <v>8295000</v>
      </c>
      <c r="D58" s="10">
        <v>721870</v>
      </c>
      <c r="E58" s="109">
        <v>1172328</v>
      </c>
      <c r="F58" s="57"/>
      <c r="G58" s="57"/>
      <c r="H58" s="10">
        <f aca="true" t="shared" si="6" ref="H58:H82">SUM(D58:G58)</f>
        <v>1894198</v>
      </c>
      <c r="I58" s="4">
        <f aca="true" t="shared" si="7" ref="I58:I83">H58/C58</f>
        <v>0.22835418927064496</v>
      </c>
      <c r="J58" s="3" t="s">
        <v>276</v>
      </c>
    </row>
    <row r="59" spans="1:10" s="12" customFormat="1" ht="63">
      <c r="A59" s="5" t="s">
        <v>32</v>
      </c>
      <c r="B59" s="24" t="s">
        <v>87</v>
      </c>
      <c r="C59" s="10">
        <v>12000000</v>
      </c>
      <c r="D59" s="10">
        <v>1636471</v>
      </c>
      <c r="E59" s="109">
        <v>1661793</v>
      </c>
      <c r="F59" s="57"/>
      <c r="G59" s="57"/>
      <c r="H59" s="10">
        <f t="shared" si="6"/>
        <v>3298264</v>
      </c>
      <c r="I59" s="4">
        <f t="shared" si="7"/>
        <v>0.27485533333333334</v>
      </c>
      <c r="J59" s="3" t="s">
        <v>277</v>
      </c>
    </row>
    <row r="60" spans="1:10" s="12" customFormat="1" ht="31.5">
      <c r="A60" s="5" t="s">
        <v>34</v>
      </c>
      <c r="B60" s="24" t="s">
        <v>88</v>
      </c>
      <c r="C60" s="86">
        <v>2600000</v>
      </c>
      <c r="D60" s="10">
        <v>333516</v>
      </c>
      <c r="E60" s="109">
        <v>773423</v>
      </c>
      <c r="F60" s="57"/>
      <c r="G60" s="57"/>
      <c r="H60" s="10">
        <f t="shared" si="6"/>
        <v>1106939</v>
      </c>
      <c r="I60" s="4">
        <f t="shared" si="7"/>
        <v>0.42574576923076923</v>
      </c>
      <c r="J60" s="3" t="s">
        <v>278</v>
      </c>
    </row>
    <row r="61" spans="1:10" s="12" customFormat="1" ht="63">
      <c r="A61" s="5" t="s">
        <v>36</v>
      </c>
      <c r="B61" s="24" t="s">
        <v>89</v>
      </c>
      <c r="C61" s="111">
        <v>15000000</v>
      </c>
      <c r="D61" s="10">
        <v>2004691</v>
      </c>
      <c r="E61" s="109">
        <v>3082516</v>
      </c>
      <c r="F61" s="57"/>
      <c r="G61" s="57"/>
      <c r="H61" s="10">
        <f t="shared" si="6"/>
        <v>5087207</v>
      </c>
      <c r="I61" s="4">
        <f t="shared" si="7"/>
        <v>0.33914713333333335</v>
      </c>
      <c r="J61" s="3" t="s">
        <v>279</v>
      </c>
    </row>
    <row r="62" spans="1:10" s="12" customFormat="1" ht="31.5">
      <c r="A62" s="5" t="s">
        <v>38</v>
      </c>
      <c r="B62" s="24" t="s">
        <v>90</v>
      </c>
      <c r="C62" s="111">
        <v>35000000</v>
      </c>
      <c r="D62" s="10">
        <v>803213</v>
      </c>
      <c r="E62" s="109">
        <v>3309351</v>
      </c>
      <c r="F62" s="57"/>
      <c r="G62" s="57"/>
      <c r="H62" s="10">
        <f t="shared" si="6"/>
        <v>4112564</v>
      </c>
      <c r="I62" s="4">
        <f t="shared" si="7"/>
        <v>0.11750182857142857</v>
      </c>
      <c r="J62" s="3" t="s">
        <v>280</v>
      </c>
    </row>
    <row r="63" spans="1:10" s="12" customFormat="1" ht="31.5">
      <c r="A63" s="5" t="s">
        <v>40</v>
      </c>
      <c r="B63" s="24" t="s">
        <v>91</v>
      </c>
      <c r="C63" s="86">
        <v>7500000</v>
      </c>
      <c r="D63" s="10">
        <v>0</v>
      </c>
      <c r="E63" s="109">
        <v>1620345</v>
      </c>
      <c r="F63" s="57"/>
      <c r="G63" s="57"/>
      <c r="H63" s="10">
        <f t="shared" si="6"/>
        <v>1620345</v>
      </c>
      <c r="I63" s="4">
        <f t="shared" si="7"/>
        <v>0.216046</v>
      </c>
      <c r="J63" s="3" t="s">
        <v>281</v>
      </c>
    </row>
    <row r="64" spans="1:10" s="12" customFormat="1" ht="78.75">
      <c r="A64" s="5" t="s">
        <v>42</v>
      </c>
      <c r="B64" s="24" t="s">
        <v>92</v>
      </c>
      <c r="C64" s="86">
        <v>7400000</v>
      </c>
      <c r="D64" s="10">
        <v>1012482</v>
      </c>
      <c r="E64" s="109">
        <v>1554765</v>
      </c>
      <c r="F64" s="57"/>
      <c r="G64" s="57"/>
      <c r="H64" s="10">
        <f t="shared" si="6"/>
        <v>2567247</v>
      </c>
      <c r="I64" s="4">
        <f t="shared" si="7"/>
        <v>0.34692527027027026</v>
      </c>
      <c r="J64" s="3" t="s">
        <v>282</v>
      </c>
    </row>
    <row r="65" spans="1:10" s="12" customFormat="1" ht="78.75">
      <c r="A65" s="5" t="s">
        <v>43</v>
      </c>
      <c r="B65" s="24" t="s">
        <v>93</v>
      </c>
      <c r="C65" s="10">
        <v>2450000</v>
      </c>
      <c r="D65" s="10">
        <v>128548</v>
      </c>
      <c r="E65" s="109">
        <v>400545</v>
      </c>
      <c r="F65" s="57"/>
      <c r="G65" s="57"/>
      <c r="H65" s="10">
        <f t="shared" si="6"/>
        <v>529093</v>
      </c>
      <c r="I65" s="4">
        <f t="shared" si="7"/>
        <v>0.21595632653061225</v>
      </c>
      <c r="J65" s="3" t="s">
        <v>283</v>
      </c>
    </row>
    <row r="66" spans="1:10" s="12" customFormat="1" ht="63">
      <c r="A66" s="5" t="s">
        <v>45</v>
      </c>
      <c r="B66" s="24" t="s">
        <v>94</v>
      </c>
      <c r="C66" s="10">
        <v>250000</v>
      </c>
      <c r="D66" s="10">
        <v>33500</v>
      </c>
      <c r="E66" s="109">
        <v>23500</v>
      </c>
      <c r="F66" s="57"/>
      <c r="G66" s="57"/>
      <c r="H66" s="10">
        <f t="shared" si="6"/>
        <v>57000</v>
      </c>
      <c r="I66" s="4">
        <f t="shared" si="7"/>
        <v>0.228</v>
      </c>
      <c r="J66" s="3" t="s">
        <v>358</v>
      </c>
    </row>
    <row r="67" spans="1:10" s="12" customFormat="1" ht="47.25">
      <c r="A67" s="5" t="s">
        <v>64</v>
      </c>
      <c r="B67" s="24" t="s">
        <v>95</v>
      </c>
      <c r="C67" s="10">
        <v>10000</v>
      </c>
      <c r="D67" s="10">
        <v>3780</v>
      </c>
      <c r="E67" s="109">
        <v>2510</v>
      </c>
      <c r="F67" s="57"/>
      <c r="G67" s="57"/>
      <c r="H67" s="10">
        <f t="shared" si="6"/>
        <v>6290</v>
      </c>
      <c r="I67" s="4">
        <f t="shared" si="7"/>
        <v>0.629</v>
      </c>
      <c r="J67" s="3"/>
    </row>
    <row r="68" spans="1:10" s="12" customFormat="1" ht="63">
      <c r="A68" s="5" t="s">
        <v>66</v>
      </c>
      <c r="B68" s="24" t="s">
        <v>96</v>
      </c>
      <c r="C68" s="10">
        <v>4000000</v>
      </c>
      <c r="D68" s="10">
        <v>1035106</v>
      </c>
      <c r="E68" s="109">
        <v>1586567</v>
      </c>
      <c r="F68" s="57"/>
      <c r="G68" s="57"/>
      <c r="H68" s="10">
        <f t="shared" si="6"/>
        <v>2621673</v>
      </c>
      <c r="I68" s="4">
        <f t="shared" si="7"/>
        <v>0.65541825</v>
      </c>
      <c r="J68" s="3"/>
    </row>
    <row r="69" spans="1:10" s="12" customFormat="1" ht="31.5">
      <c r="A69" s="5" t="s">
        <v>68</v>
      </c>
      <c r="B69" s="24" t="s">
        <v>97</v>
      </c>
      <c r="C69" s="10">
        <v>11436000</v>
      </c>
      <c r="D69" s="10">
        <v>0</v>
      </c>
      <c r="E69" s="112">
        <v>0</v>
      </c>
      <c r="F69" s="57"/>
      <c r="G69" s="57"/>
      <c r="H69" s="10">
        <f t="shared" si="6"/>
        <v>0</v>
      </c>
      <c r="I69" s="4">
        <f t="shared" si="7"/>
        <v>0</v>
      </c>
      <c r="J69" s="3" t="s">
        <v>284</v>
      </c>
    </row>
    <row r="70" spans="1:10" s="12" customFormat="1" ht="42" customHeight="1">
      <c r="A70" s="5" t="s">
        <v>70</v>
      </c>
      <c r="B70" s="24" t="s">
        <v>98</v>
      </c>
      <c r="C70" s="10">
        <v>338000000</v>
      </c>
      <c r="D70" s="10">
        <v>285476083</v>
      </c>
      <c r="E70" s="109">
        <v>52523917</v>
      </c>
      <c r="F70" s="57"/>
      <c r="G70" s="57"/>
      <c r="H70" s="10">
        <f t="shared" si="6"/>
        <v>338000000</v>
      </c>
      <c r="I70" s="4">
        <f t="shared" si="7"/>
        <v>1</v>
      </c>
      <c r="J70" s="3"/>
    </row>
    <row r="71" spans="1:10" s="12" customFormat="1" ht="63">
      <c r="A71" s="58" t="s">
        <v>72</v>
      </c>
      <c r="B71" s="113" t="s">
        <v>99</v>
      </c>
      <c r="C71" s="16">
        <v>102296000</v>
      </c>
      <c r="D71" s="16">
        <v>63626037</v>
      </c>
      <c r="E71" s="150">
        <v>38653557</v>
      </c>
      <c r="F71" s="61"/>
      <c r="G71" s="61"/>
      <c r="H71" s="16">
        <f t="shared" si="6"/>
        <v>102279594</v>
      </c>
      <c r="I71" s="17">
        <f t="shared" si="7"/>
        <v>0.9998396222726206</v>
      </c>
      <c r="J71" s="145"/>
    </row>
    <row r="72" spans="1:10" s="12" customFormat="1" ht="63">
      <c r="A72" s="64" t="s">
        <v>74</v>
      </c>
      <c r="B72" s="115" t="s">
        <v>100</v>
      </c>
      <c r="C72" s="21">
        <v>9000000</v>
      </c>
      <c r="D72" s="21">
        <v>100000</v>
      </c>
      <c r="E72" s="151">
        <v>2881090</v>
      </c>
      <c r="F72" s="104"/>
      <c r="G72" s="104"/>
      <c r="H72" s="21">
        <f t="shared" si="6"/>
        <v>2981090</v>
      </c>
      <c r="I72" s="22">
        <f t="shared" si="7"/>
        <v>0.3312322222222222</v>
      </c>
      <c r="J72" s="67" t="s">
        <v>285</v>
      </c>
    </row>
    <row r="73" spans="1:10" s="12" customFormat="1" ht="47.25">
      <c r="A73" s="5" t="s">
        <v>75</v>
      </c>
      <c r="B73" s="24" t="s">
        <v>101</v>
      </c>
      <c r="C73" s="10">
        <v>1500000</v>
      </c>
      <c r="D73" s="10">
        <v>0</v>
      </c>
      <c r="E73" s="109">
        <v>15000</v>
      </c>
      <c r="F73" s="57"/>
      <c r="G73" s="57"/>
      <c r="H73" s="10">
        <f t="shared" si="6"/>
        <v>15000</v>
      </c>
      <c r="I73" s="4">
        <f t="shared" si="7"/>
        <v>0.01</v>
      </c>
      <c r="J73" s="3" t="s">
        <v>286</v>
      </c>
    </row>
    <row r="74" spans="1:10" s="12" customFormat="1" ht="31.5">
      <c r="A74" s="5" t="s">
        <v>77</v>
      </c>
      <c r="B74" s="24" t="s">
        <v>102</v>
      </c>
      <c r="C74" s="10">
        <v>500000</v>
      </c>
      <c r="D74" s="10">
        <v>0</v>
      </c>
      <c r="E74" s="114">
        <v>0</v>
      </c>
      <c r="F74" s="57"/>
      <c r="G74" s="57"/>
      <c r="H74" s="10">
        <f t="shared" si="6"/>
        <v>0</v>
      </c>
      <c r="I74" s="4">
        <f t="shared" si="7"/>
        <v>0</v>
      </c>
      <c r="J74" s="3" t="s">
        <v>287</v>
      </c>
    </row>
    <row r="75" spans="1:10" s="12" customFormat="1" ht="94.5">
      <c r="A75" s="5" t="s">
        <v>79</v>
      </c>
      <c r="B75" s="24" t="s">
        <v>103</v>
      </c>
      <c r="C75" s="10">
        <v>3000000</v>
      </c>
      <c r="D75" s="10">
        <v>0</v>
      </c>
      <c r="E75" s="112">
        <v>0</v>
      </c>
      <c r="F75" s="57"/>
      <c r="G75" s="57"/>
      <c r="H75" s="10">
        <f t="shared" si="6"/>
        <v>0</v>
      </c>
      <c r="I75" s="4">
        <f t="shared" si="7"/>
        <v>0</v>
      </c>
      <c r="J75" s="3" t="s">
        <v>288</v>
      </c>
    </row>
    <row r="76" spans="1:10" s="12" customFormat="1" ht="47.25">
      <c r="A76" s="5" t="s">
        <v>81</v>
      </c>
      <c r="B76" s="24" t="s">
        <v>104</v>
      </c>
      <c r="C76" s="10">
        <v>2000000</v>
      </c>
      <c r="D76" s="10">
        <v>0</v>
      </c>
      <c r="E76" s="112">
        <v>0</v>
      </c>
      <c r="F76" s="57"/>
      <c r="G76" s="57"/>
      <c r="H76" s="10">
        <f t="shared" si="6"/>
        <v>0</v>
      </c>
      <c r="I76" s="4">
        <f t="shared" si="7"/>
        <v>0</v>
      </c>
      <c r="J76" s="3" t="s">
        <v>289</v>
      </c>
    </row>
    <row r="77" spans="1:10" s="12" customFormat="1" ht="47.25">
      <c r="A77" s="5" t="s">
        <v>84</v>
      </c>
      <c r="B77" s="24" t="s">
        <v>105</v>
      </c>
      <c r="C77" s="10">
        <v>2000000</v>
      </c>
      <c r="D77" s="10">
        <v>0</v>
      </c>
      <c r="E77" s="112">
        <v>0</v>
      </c>
      <c r="F77" s="57"/>
      <c r="G77" s="57"/>
      <c r="H77" s="10">
        <f t="shared" si="6"/>
        <v>0</v>
      </c>
      <c r="I77" s="4">
        <f t="shared" si="7"/>
        <v>0</v>
      </c>
      <c r="J77" s="3" t="s">
        <v>290</v>
      </c>
    </row>
    <row r="78" spans="1:10" s="12" customFormat="1" ht="31.5">
      <c r="A78" s="5" t="s">
        <v>106</v>
      </c>
      <c r="B78" s="24" t="s">
        <v>107</v>
      </c>
      <c r="C78" s="10">
        <v>83317000</v>
      </c>
      <c r="D78" s="10">
        <v>12791254</v>
      </c>
      <c r="E78" s="112">
        <v>13069136</v>
      </c>
      <c r="F78" s="57"/>
      <c r="G78" s="57"/>
      <c r="H78" s="10">
        <f t="shared" si="6"/>
        <v>25860390</v>
      </c>
      <c r="I78" s="4">
        <f t="shared" si="7"/>
        <v>0.31038551556105</v>
      </c>
      <c r="J78" s="3" t="s">
        <v>278</v>
      </c>
    </row>
    <row r="79" spans="1:10" s="12" customFormat="1" ht="31.5">
      <c r="A79" s="5" t="s">
        <v>108</v>
      </c>
      <c r="B79" s="24" t="s">
        <v>109</v>
      </c>
      <c r="C79" s="10">
        <v>10093000</v>
      </c>
      <c r="D79" s="10">
        <v>95479</v>
      </c>
      <c r="E79" s="109">
        <v>207701</v>
      </c>
      <c r="F79" s="57"/>
      <c r="G79" s="57"/>
      <c r="H79" s="10">
        <f t="shared" si="6"/>
        <v>303180</v>
      </c>
      <c r="I79" s="4">
        <f t="shared" si="7"/>
        <v>0.03003864064202913</v>
      </c>
      <c r="J79" s="3" t="s">
        <v>291</v>
      </c>
    </row>
    <row r="80" spans="1:10" s="12" customFormat="1" ht="47.25">
      <c r="A80" s="5" t="s">
        <v>110</v>
      </c>
      <c r="B80" s="24" t="s">
        <v>111</v>
      </c>
      <c r="C80" s="10">
        <v>900000</v>
      </c>
      <c r="D80" s="10">
        <v>0</v>
      </c>
      <c r="E80" s="112">
        <v>0</v>
      </c>
      <c r="F80" s="57"/>
      <c r="G80" s="57"/>
      <c r="H80" s="10">
        <f t="shared" si="6"/>
        <v>0</v>
      </c>
      <c r="I80" s="4">
        <f t="shared" si="7"/>
        <v>0</v>
      </c>
      <c r="J80" s="3" t="s">
        <v>292</v>
      </c>
    </row>
    <row r="81" spans="1:10" s="12" customFormat="1" ht="47.25">
      <c r="A81" s="5" t="s">
        <v>112</v>
      </c>
      <c r="B81" s="24" t="s">
        <v>113</v>
      </c>
      <c r="C81" s="10">
        <v>2500000</v>
      </c>
      <c r="D81" s="10">
        <v>0</v>
      </c>
      <c r="E81" s="112">
        <v>0</v>
      </c>
      <c r="F81" s="57"/>
      <c r="G81" s="57"/>
      <c r="H81" s="10">
        <f t="shared" si="6"/>
        <v>0</v>
      </c>
      <c r="I81" s="4">
        <f t="shared" si="7"/>
        <v>0</v>
      </c>
      <c r="J81" s="155" t="s">
        <v>293</v>
      </c>
    </row>
    <row r="82" spans="1:10" s="12" customFormat="1" ht="110.25">
      <c r="A82" s="5" t="s">
        <v>114</v>
      </c>
      <c r="B82" s="24" t="s">
        <v>115</v>
      </c>
      <c r="C82" s="10">
        <v>9936000</v>
      </c>
      <c r="D82" s="10">
        <v>517226</v>
      </c>
      <c r="E82" s="109">
        <v>634797</v>
      </c>
      <c r="F82" s="57"/>
      <c r="G82" s="57"/>
      <c r="H82" s="10">
        <f t="shared" si="6"/>
        <v>1152023</v>
      </c>
      <c r="I82" s="4">
        <f t="shared" si="7"/>
        <v>0.11594434380032206</v>
      </c>
      <c r="J82" s="3" t="s">
        <v>294</v>
      </c>
    </row>
    <row r="83" spans="1:12" s="51" customFormat="1" ht="15.75">
      <c r="A83" s="185" t="s">
        <v>13</v>
      </c>
      <c r="B83" s="193"/>
      <c r="C83" s="116">
        <f aca="true" t="shared" si="8" ref="C83:H83">SUM(C58:C82)</f>
        <v>670983000</v>
      </c>
      <c r="D83" s="116">
        <f t="shared" si="8"/>
        <v>370319256</v>
      </c>
      <c r="E83" s="116">
        <f t="shared" si="8"/>
        <v>123172841</v>
      </c>
      <c r="F83" s="116">
        <f t="shared" si="8"/>
        <v>0</v>
      </c>
      <c r="G83" s="116">
        <f t="shared" si="8"/>
        <v>0</v>
      </c>
      <c r="H83" s="116">
        <f t="shared" si="8"/>
        <v>493492097</v>
      </c>
      <c r="I83" s="152">
        <f t="shared" si="7"/>
        <v>0.7354763041686601</v>
      </c>
      <c r="J83" s="80"/>
      <c r="K83" s="1"/>
      <c r="L83" s="1"/>
    </row>
    <row r="84" spans="1:12" s="51" customFormat="1" ht="22.5" customHeight="1">
      <c r="A84" s="198" t="s">
        <v>21</v>
      </c>
      <c r="B84" s="199"/>
      <c r="C84" s="82"/>
      <c r="D84" s="70"/>
      <c r="E84" s="70"/>
      <c r="F84" s="82"/>
      <c r="G84" s="74"/>
      <c r="H84" s="108"/>
      <c r="I84" s="70"/>
      <c r="J84" s="3"/>
      <c r="K84" s="1"/>
      <c r="L84" s="1"/>
    </row>
    <row r="85" spans="1:10" s="12" customFormat="1" ht="31.5">
      <c r="A85" s="5" t="s">
        <v>30</v>
      </c>
      <c r="B85" s="6" t="s">
        <v>116</v>
      </c>
      <c r="C85" s="117">
        <v>10000</v>
      </c>
      <c r="D85" s="77">
        <v>3260</v>
      </c>
      <c r="E85" s="57">
        <v>0</v>
      </c>
      <c r="F85" s="57"/>
      <c r="G85" s="57"/>
      <c r="H85" s="77">
        <f aca="true" t="shared" si="9" ref="H85:H106">SUM(D85:G85)</f>
        <v>3260</v>
      </c>
      <c r="I85" s="4">
        <f aca="true" t="shared" si="10" ref="I85:I107">H85/C85</f>
        <v>0.326</v>
      </c>
      <c r="J85" s="118" t="s">
        <v>330</v>
      </c>
    </row>
    <row r="86" spans="1:10" s="12" customFormat="1" ht="47.25">
      <c r="A86" s="5" t="s">
        <v>32</v>
      </c>
      <c r="B86" s="6" t="s">
        <v>117</v>
      </c>
      <c r="C86" s="117">
        <v>300000</v>
      </c>
      <c r="D86" s="77">
        <v>18000</v>
      </c>
      <c r="E86" s="8">
        <v>18810</v>
      </c>
      <c r="F86" s="57"/>
      <c r="G86" s="57"/>
      <c r="H86" s="77">
        <f t="shared" si="9"/>
        <v>36810</v>
      </c>
      <c r="I86" s="4">
        <f t="shared" si="10"/>
        <v>0.1227</v>
      </c>
      <c r="J86" s="118" t="s">
        <v>330</v>
      </c>
    </row>
    <row r="87" spans="1:10" s="12" customFormat="1" ht="31.5">
      <c r="A87" s="5" t="s">
        <v>34</v>
      </c>
      <c r="B87" s="6" t="s">
        <v>118</v>
      </c>
      <c r="C87" s="117">
        <v>150000</v>
      </c>
      <c r="D87" s="77">
        <v>450</v>
      </c>
      <c r="E87" s="8">
        <v>45000</v>
      </c>
      <c r="F87" s="57"/>
      <c r="G87" s="57"/>
      <c r="H87" s="77">
        <f t="shared" si="9"/>
        <v>45450</v>
      </c>
      <c r="I87" s="4">
        <f t="shared" si="10"/>
        <v>0.303</v>
      </c>
      <c r="J87" s="118" t="s">
        <v>83</v>
      </c>
    </row>
    <row r="88" spans="1:10" s="12" customFormat="1" ht="31.5">
      <c r="A88" s="5" t="s">
        <v>36</v>
      </c>
      <c r="B88" s="6" t="s">
        <v>119</v>
      </c>
      <c r="C88" s="117">
        <v>100000</v>
      </c>
      <c r="D88" s="77">
        <v>70000</v>
      </c>
      <c r="E88" s="8">
        <v>20660</v>
      </c>
      <c r="F88" s="57"/>
      <c r="G88" s="57"/>
      <c r="H88" s="77">
        <f t="shared" si="9"/>
        <v>90660</v>
      </c>
      <c r="I88" s="4">
        <f t="shared" si="10"/>
        <v>0.9066</v>
      </c>
      <c r="J88" s="118"/>
    </row>
    <row r="89" spans="1:10" s="12" customFormat="1" ht="47.25">
      <c r="A89" s="5" t="s">
        <v>38</v>
      </c>
      <c r="B89" s="6" t="s">
        <v>120</v>
      </c>
      <c r="C89" s="117">
        <v>3000000</v>
      </c>
      <c r="D89" s="77">
        <v>513500</v>
      </c>
      <c r="E89" s="8">
        <v>537778</v>
      </c>
      <c r="F89" s="57"/>
      <c r="G89" s="57"/>
      <c r="H89" s="77">
        <f t="shared" si="9"/>
        <v>1051278</v>
      </c>
      <c r="I89" s="4">
        <f t="shared" si="10"/>
        <v>0.350426</v>
      </c>
      <c r="J89" s="118" t="s">
        <v>382</v>
      </c>
    </row>
    <row r="90" spans="1:10" s="12" customFormat="1" ht="47.25">
      <c r="A90" s="5" t="s">
        <v>40</v>
      </c>
      <c r="B90" s="6" t="s">
        <v>121</v>
      </c>
      <c r="C90" s="117">
        <v>2500000</v>
      </c>
      <c r="D90" s="77">
        <v>96802</v>
      </c>
      <c r="E90" s="8">
        <v>352526</v>
      </c>
      <c r="F90" s="57"/>
      <c r="G90" s="57"/>
      <c r="H90" s="77">
        <f t="shared" si="9"/>
        <v>449328</v>
      </c>
      <c r="I90" s="4">
        <f t="shared" si="10"/>
        <v>0.1797312</v>
      </c>
      <c r="J90" s="118" t="s">
        <v>122</v>
      </c>
    </row>
    <row r="91" spans="1:10" s="12" customFormat="1" ht="63">
      <c r="A91" s="58" t="s">
        <v>42</v>
      </c>
      <c r="B91" s="13" t="s">
        <v>123</v>
      </c>
      <c r="C91" s="163">
        <v>200000</v>
      </c>
      <c r="D91" s="100">
        <v>4350</v>
      </c>
      <c r="E91" s="60">
        <v>33200</v>
      </c>
      <c r="F91" s="61"/>
      <c r="G91" s="61"/>
      <c r="H91" s="100">
        <f t="shared" si="9"/>
        <v>37550</v>
      </c>
      <c r="I91" s="17">
        <f t="shared" si="10"/>
        <v>0.18775</v>
      </c>
      <c r="J91" s="121" t="s">
        <v>124</v>
      </c>
    </row>
    <row r="92" spans="1:10" s="12" customFormat="1" ht="63">
      <c r="A92" s="64" t="s">
        <v>43</v>
      </c>
      <c r="B92" s="18" t="s">
        <v>125</v>
      </c>
      <c r="C92" s="164">
        <v>200000</v>
      </c>
      <c r="D92" s="105">
        <v>500</v>
      </c>
      <c r="E92" s="65">
        <v>23000</v>
      </c>
      <c r="F92" s="104"/>
      <c r="G92" s="104"/>
      <c r="H92" s="105">
        <f t="shared" si="9"/>
        <v>23500</v>
      </c>
      <c r="I92" s="22">
        <f t="shared" si="10"/>
        <v>0.1175</v>
      </c>
      <c r="J92" s="123" t="s">
        <v>83</v>
      </c>
    </row>
    <row r="93" spans="1:10" s="12" customFormat="1" ht="47.25">
      <c r="A93" s="5" t="s">
        <v>45</v>
      </c>
      <c r="B93" s="6" t="s">
        <v>126</v>
      </c>
      <c r="C93" s="26">
        <v>50000</v>
      </c>
      <c r="D93" s="77">
        <v>8500</v>
      </c>
      <c r="E93" s="8">
        <v>5900</v>
      </c>
      <c r="F93" s="57"/>
      <c r="G93" s="57"/>
      <c r="H93" s="77">
        <f t="shared" si="9"/>
        <v>14400</v>
      </c>
      <c r="I93" s="4">
        <f t="shared" si="10"/>
        <v>0.288</v>
      </c>
      <c r="J93" s="118" t="s">
        <v>331</v>
      </c>
    </row>
    <row r="94" spans="1:10" s="12" customFormat="1" ht="94.5">
      <c r="A94" s="5" t="s">
        <v>64</v>
      </c>
      <c r="B94" s="6" t="s">
        <v>127</v>
      </c>
      <c r="C94" s="26">
        <v>10000000</v>
      </c>
      <c r="D94" s="77">
        <v>0</v>
      </c>
      <c r="E94" s="57">
        <v>0</v>
      </c>
      <c r="F94" s="57"/>
      <c r="G94" s="57"/>
      <c r="H94" s="77">
        <f t="shared" si="9"/>
        <v>0</v>
      </c>
      <c r="I94" s="4">
        <f t="shared" si="10"/>
        <v>0</v>
      </c>
      <c r="J94" s="118" t="s">
        <v>332</v>
      </c>
    </row>
    <row r="95" spans="1:10" s="12" customFormat="1" ht="47.25">
      <c r="A95" s="5" t="s">
        <v>66</v>
      </c>
      <c r="B95" s="119" t="s">
        <v>128</v>
      </c>
      <c r="C95" s="26">
        <v>1200000</v>
      </c>
      <c r="D95" s="77">
        <v>0</v>
      </c>
      <c r="E95" s="8">
        <v>543201</v>
      </c>
      <c r="F95" s="57"/>
      <c r="G95" s="57"/>
      <c r="H95" s="77">
        <f t="shared" si="9"/>
        <v>543201</v>
      </c>
      <c r="I95" s="4">
        <f t="shared" si="10"/>
        <v>0.4526675</v>
      </c>
      <c r="J95" s="118" t="s">
        <v>333</v>
      </c>
    </row>
    <row r="96" spans="1:10" s="12" customFormat="1" ht="31.5">
      <c r="A96" s="5" t="s">
        <v>68</v>
      </c>
      <c r="B96" s="119" t="s">
        <v>129</v>
      </c>
      <c r="C96" s="26">
        <v>73161000</v>
      </c>
      <c r="D96" s="77">
        <v>52600000</v>
      </c>
      <c r="E96" s="8">
        <v>74556</v>
      </c>
      <c r="F96" s="57"/>
      <c r="G96" s="57"/>
      <c r="H96" s="77">
        <f t="shared" si="9"/>
        <v>52674556</v>
      </c>
      <c r="I96" s="4">
        <f t="shared" si="10"/>
        <v>0.7199813561870395</v>
      </c>
      <c r="J96" s="118"/>
    </row>
    <row r="97" spans="1:10" s="12" customFormat="1" ht="31.5">
      <c r="A97" s="5" t="s">
        <v>70</v>
      </c>
      <c r="B97" s="119" t="s">
        <v>130</v>
      </c>
      <c r="C97" s="26">
        <v>91752000</v>
      </c>
      <c r="D97" s="77">
        <v>55870000</v>
      </c>
      <c r="E97" s="57">
        <v>0</v>
      </c>
      <c r="F97" s="57"/>
      <c r="G97" s="57"/>
      <c r="H97" s="77">
        <f t="shared" si="9"/>
        <v>55870000</v>
      </c>
      <c r="I97" s="4">
        <f t="shared" si="10"/>
        <v>0.6089240561513646</v>
      </c>
      <c r="J97" s="118"/>
    </row>
    <row r="98" spans="1:10" s="12" customFormat="1" ht="47.25">
      <c r="A98" s="5" t="s">
        <v>72</v>
      </c>
      <c r="B98" s="119" t="s">
        <v>131</v>
      </c>
      <c r="C98" s="26">
        <v>3500000</v>
      </c>
      <c r="D98" s="77">
        <v>159950</v>
      </c>
      <c r="E98" s="8">
        <v>35930</v>
      </c>
      <c r="F98" s="57"/>
      <c r="G98" s="57"/>
      <c r="H98" s="77">
        <f t="shared" si="9"/>
        <v>195880</v>
      </c>
      <c r="I98" s="4">
        <f t="shared" si="10"/>
        <v>0.055965714285714285</v>
      </c>
      <c r="J98" s="118" t="s">
        <v>334</v>
      </c>
    </row>
    <row r="99" spans="1:10" s="12" customFormat="1" ht="63">
      <c r="A99" s="5" t="s">
        <v>74</v>
      </c>
      <c r="B99" s="119" t="s">
        <v>132</v>
      </c>
      <c r="C99" s="26">
        <v>8200000</v>
      </c>
      <c r="D99" s="77">
        <v>78500</v>
      </c>
      <c r="E99" s="57">
        <v>0</v>
      </c>
      <c r="F99" s="57"/>
      <c r="G99" s="57"/>
      <c r="H99" s="77">
        <f t="shared" si="9"/>
        <v>78500</v>
      </c>
      <c r="I99" s="4">
        <f t="shared" si="10"/>
        <v>0.009573170731707317</v>
      </c>
      <c r="J99" s="118" t="s">
        <v>335</v>
      </c>
    </row>
    <row r="100" spans="1:10" s="12" customFormat="1" ht="47.25">
      <c r="A100" s="5" t="s">
        <v>75</v>
      </c>
      <c r="B100" s="119" t="s">
        <v>133</v>
      </c>
      <c r="C100" s="26">
        <v>50000</v>
      </c>
      <c r="D100" s="77">
        <v>0</v>
      </c>
      <c r="E100" s="57">
        <v>0</v>
      </c>
      <c r="F100" s="57"/>
      <c r="G100" s="57"/>
      <c r="H100" s="77">
        <f t="shared" si="9"/>
        <v>0</v>
      </c>
      <c r="I100" s="4">
        <f t="shared" si="10"/>
        <v>0</v>
      </c>
      <c r="J100" s="118" t="s">
        <v>134</v>
      </c>
    </row>
    <row r="101" spans="1:10" s="12" customFormat="1" ht="63">
      <c r="A101" s="5" t="s">
        <v>77</v>
      </c>
      <c r="B101" s="6" t="s">
        <v>135</v>
      </c>
      <c r="C101" s="26">
        <v>900000</v>
      </c>
      <c r="D101" s="77">
        <v>300000</v>
      </c>
      <c r="E101" s="8">
        <v>300000</v>
      </c>
      <c r="F101" s="57"/>
      <c r="G101" s="57"/>
      <c r="H101" s="77">
        <f t="shared" si="9"/>
        <v>600000</v>
      </c>
      <c r="I101" s="4">
        <f t="shared" si="10"/>
        <v>0.6666666666666666</v>
      </c>
      <c r="J101" s="118"/>
    </row>
    <row r="102" spans="1:10" s="12" customFormat="1" ht="47.25">
      <c r="A102" s="5" t="s">
        <v>79</v>
      </c>
      <c r="B102" s="6" t="s">
        <v>136</v>
      </c>
      <c r="C102" s="26">
        <v>150000</v>
      </c>
      <c r="D102" s="77">
        <v>150000</v>
      </c>
      <c r="E102" s="57">
        <v>0</v>
      </c>
      <c r="F102" s="57"/>
      <c r="G102" s="57"/>
      <c r="H102" s="77">
        <f t="shared" si="9"/>
        <v>150000</v>
      </c>
      <c r="I102" s="4">
        <f t="shared" si="10"/>
        <v>1</v>
      </c>
      <c r="J102" s="118"/>
    </row>
    <row r="103" spans="1:10" s="12" customFormat="1" ht="63">
      <c r="A103" s="5" t="s">
        <v>81</v>
      </c>
      <c r="B103" s="6" t="s">
        <v>137</v>
      </c>
      <c r="C103" s="26">
        <v>593000</v>
      </c>
      <c r="D103" s="77">
        <v>592800</v>
      </c>
      <c r="E103" s="57">
        <v>0</v>
      </c>
      <c r="F103" s="57"/>
      <c r="G103" s="57"/>
      <c r="H103" s="77">
        <f t="shared" si="9"/>
        <v>592800</v>
      </c>
      <c r="I103" s="4">
        <f t="shared" si="10"/>
        <v>0.9996627318718381</v>
      </c>
      <c r="J103" s="118"/>
    </row>
    <row r="104" spans="1:10" s="12" customFormat="1" ht="63">
      <c r="A104" s="5" t="s">
        <v>84</v>
      </c>
      <c r="B104" s="6" t="s">
        <v>138</v>
      </c>
      <c r="C104" s="26">
        <v>150000</v>
      </c>
      <c r="D104" s="77">
        <v>150000</v>
      </c>
      <c r="E104" s="57">
        <v>0</v>
      </c>
      <c r="F104" s="57"/>
      <c r="G104" s="57"/>
      <c r="H104" s="77">
        <f t="shared" si="9"/>
        <v>150000</v>
      </c>
      <c r="I104" s="4">
        <f t="shared" si="10"/>
        <v>1</v>
      </c>
      <c r="J104" s="118"/>
    </row>
    <row r="105" spans="1:10" s="12" customFormat="1" ht="47.25">
      <c r="A105" s="5" t="s">
        <v>106</v>
      </c>
      <c r="B105" s="6" t="s">
        <v>139</v>
      </c>
      <c r="C105" s="26">
        <v>80000</v>
      </c>
      <c r="D105" s="77">
        <v>500</v>
      </c>
      <c r="E105" s="8">
        <v>9152</v>
      </c>
      <c r="F105" s="57"/>
      <c r="G105" s="57"/>
      <c r="H105" s="77">
        <f t="shared" si="9"/>
        <v>9652</v>
      </c>
      <c r="I105" s="4">
        <f t="shared" si="10"/>
        <v>0.12065</v>
      </c>
      <c r="J105" s="118" t="s">
        <v>83</v>
      </c>
    </row>
    <row r="106" spans="1:10" s="12" customFormat="1" ht="47.25">
      <c r="A106" s="5" t="s">
        <v>108</v>
      </c>
      <c r="B106" s="6" t="s">
        <v>140</v>
      </c>
      <c r="C106" s="26">
        <v>70000</v>
      </c>
      <c r="D106" s="77">
        <v>53800</v>
      </c>
      <c r="E106" s="8">
        <v>6380</v>
      </c>
      <c r="F106" s="57"/>
      <c r="G106" s="57"/>
      <c r="H106" s="77">
        <f t="shared" si="9"/>
        <v>60180</v>
      </c>
      <c r="I106" s="4">
        <f t="shared" si="10"/>
        <v>0.8597142857142858</v>
      </c>
      <c r="J106" s="118"/>
    </row>
    <row r="107" spans="1:12" s="125" customFormat="1" ht="15.75">
      <c r="A107" s="179" t="s">
        <v>16</v>
      </c>
      <c r="B107" s="180"/>
      <c r="C107" s="157">
        <f aca="true" t="shared" si="11" ref="C107:H107">SUM(C85:C106)</f>
        <v>196316000</v>
      </c>
      <c r="D107" s="157">
        <f t="shared" si="11"/>
        <v>110670912</v>
      </c>
      <c r="E107" s="157">
        <f t="shared" si="11"/>
        <v>2006093</v>
      </c>
      <c r="F107" s="157"/>
      <c r="G107" s="157"/>
      <c r="H107" s="157">
        <f t="shared" si="11"/>
        <v>112677005</v>
      </c>
      <c r="I107" s="146">
        <f t="shared" si="10"/>
        <v>0.5739573188125268</v>
      </c>
      <c r="J107" s="124"/>
      <c r="K107" s="2"/>
      <c r="L107" s="2"/>
    </row>
    <row r="108" spans="1:12" s="51" customFormat="1" ht="15.75">
      <c r="A108" s="196" t="s">
        <v>26</v>
      </c>
      <c r="B108" s="197"/>
      <c r="C108" s="71"/>
      <c r="D108" s="71"/>
      <c r="E108" s="82"/>
      <c r="F108" s="73"/>
      <c r="G108" s="74"/>
      <c r="H108" s="75"/>
      <c r="I108" s="70"/>
      <c r="J108" s="76"/>
      <c r="K108" s="1"/>
      <c r="L108" s="1"/>
    </row>
    <row r="109" spans="1:11" s="31" customFormat="1" ht="51.75" customHeight="1">
      <c r="A109" s="58" t="s">
        <v>222</v>
      </c>
      <c r="B109" s="113" t="s">
        <v>141</v>
      </c>
      <c r="C109" s="100">
        <v>10000</v>
      </c>
      <c r="D109" s="129">
        <v>0</v>
      </c>
      <c r="E109" s="120">
        <v>0</v>
      </c>
      <c r="F109" s="61"/>
      <c r="G109" s="61"/>
      <c r="H109" s="100">
        <f aca="true" t="shared" si="12" ref="H109:H140">SUM(D109:G109)</f>
        <v>0</v>
      </c>
      <c r="I109" s="130">
        <f aca="true" t="shared" si="13" ref="I109:I140">H109/C109</f>
        <v>0</v>
      </c>
      <c r="J109" s="63" t="s">
        <v>348</v>
      </c>
      <c r="K109" s="31" t="s">
        <v>213</v>
      </c>
    </row>
    <row r="110" spans="1:10" s="31" customFormat="1" ht="63">
      <c r="A110" s="64" t="s">
        <v>32</v>
      </c>
      <c r="B110" s="115" t="s">
        <v>142</v>
      </c>
      <c r="C110" s="105">
        <v>50000</v>
      </c>
      <c r="D110" s="131">
        <v>0</v>
      </c>
      <c r="E110" s="122">
        <v>0</v>
      </c>
      <c r="F110" s="104"/>
      <c r="G110" s="104"/>
      <c r="H110" s="105">
        <f t="shared" si="12"/>
        <v>0</v>
      </c>
      <c r="I110" s="132">
        <f t="shared" si="13"/>
        <v>0</v>
      </c>
      <c r="J110" s="134" t="s">
        <v>348</v>
      </c>
    </row>
    <row r="111" spans="1:10" s="31" customFormat="1" ht="47.25">
      <c r="A111" s="5" t="s">
        <v>34</v>
      </c>
      <c r="B111" s="24" t="s">
        <v>143</v>
      </c>
      <c r="C111" s="77">
        <v>285000</v>
      </c>
      <c r="D111" s="78">
        <v>0</v>
      </c>
      <c r="E111" s="26">
        <v>19200</v>
      </c>
      <c r="F111" s="57"/>
      <c r="G111" s="57"/>
      <c r="H111" s="77">
        <f t="shared" si="12"/>
        <v>19200</v>
      </c>
      <c r="I111" s="126">
        <f t="shared" si="13"/>
        <v>0.06736842105263158</v>
      </c>
      <c r="J111" s="29" t="s">
        <v>295</v>
      </c>
    </row>
    <row r="112" spans="1:10" s="31" customFormat="1" ht="47.25">
      <c r="A112" s="5" t="s">
        <v>36</v>
      </c>
      <c r="B112" s="24" t="s">
        <v>144</v>
      </c>
      <c r="C112" s="77">
        <v>2500000</v>
      </c>
      <c r="D112" s="78">
        <v>0</v>
      </c>
      <c r="E112" s="26">
        <v>0</v>
      </c>
      <c r="F112" s="57"/>
      <c r="G112" s="57"/>
      <c r="H112" s="77">
        <f t="shared" si="12"/>
        <v>0</v>
      </c>
      <c r="I112" s="126">
        <f t="shared" si="13"/>
        <v>0</v>
      </c>
      <c r="J112" s="127" t="s">
        <v>385</v>
      </c>
    </row>
    <row r="113" spans="1:10" s="31" customFormat="1" ht="31.5">
      <c r="A113" s="5" t="s">
        <v>38</v>
      </c>
      <c r="B113" s="24" t="s">
        <v>145</v>
      </c>
      <c r="C113" s="77">
        <v>1500000</v>
      </c>
      <c r="D113" s="78">
        <v>0</v>
      </c>
      <c r="E113" s="26">
        <v>0</v>
      </c>
      <c r="F113" s="57"/>
      <c r="G113" s="57"/>
      <c r="H113" s="77">
        <f t="shared" si="12"/>
        <v>0</v>
      </c>
      <c r="I113" s="126">
        <f t="shared" si="13"/>
        <v>0</v>
      </c>
      <c r="J113" s="127" t="s">
        <v>336</v>
      </c>
    </row>
    <row r="114" spans="1:10" s="31" customFormat="1" ht="47.25">
      <c r="A114" s="5" t="s">
        <v>40</v>
      </c>
      <c r="B114" s="24" t="s">
        <v>146</v>
      </c>
      <c r="C114" s="77">
        <v>2000000</v>
      </c>
      <c r="D114" s="78">
        <v>0</v>
      </c>
      <c r="E114" s="26">
        <v>0</v>
      </c>
      <c r="F114" s="57"/>
      <c r="G114" s="57"/>
      <c r="H114" s="77">
        <f t="shared" si="12"/>
        <v>0</v>
      </c>
      <c r="I114" s="126">
        <f t="shared" si="13"/>
        <v>0</v>
      </c>
      <c r="J114" s="128" t="s">
        <v>336</v>
      </c>
    </row>
    <row r="115" spans="1:10" s="31" customFormat="1" ht="47.25">
      <c r="A115" s="5" t="s">
        <v>42</v>
      </c>
      <c r="B115" s="24" t="s">
        <v>147</v>
      </c>
      <c r="C115" s="77">
        <v>1500000</v>
      </c>
      <c r="D115" s="78">
        <v>0</v>
      </c>
      <c r="E115" s="26"/>
      <c r="F115" s="57"/>
      <c r="G115" s="57"/>
      <c r="H115" s="77">
        <f t="shared" si="12"/>
        <v>0</v>
      </c>
      <c r="I115" s="126">
        <f t="shared" si="13"/>
        <v>0</v>
      </c>
      <c r="J115" s="127" t="s">
        <v>337</v>
      </c>
    </row>
    <row r="116" spans="1:10" s="31" customFormat="1" ht="31.5">
      <c r="A116" s="5" t="s">
        <v>43</v>
      </c>
      <c r="B116" s="24" t="s">
        <v>148</v>
      </c>
      <c r="C116" s="77">
        <v>1000000</v>
      </c>
      <c r="D116" s="78">
        <v>13240</v>
      </c>
      <c r="E116" s="26">
        <v>582082</v>
      </c>
      <c r="F116" s="57"/>
      <c r="G116" s="57"/>
      <c r="H116" s="77">
        <f t="shared" si="12"/>
        <v>595322</v>
      </c>
      <c r="I116" s="126">
        <f t="shared" si="13"/>
        <v>0.595322</v>
      </c>
      <c r="J116" s="127" t="s">
        <v>343</v>
      </c>
    </row>
    <row r="117" spans="1:10" s="31" customFormat="1" ht="47.25">
      <c r="A117" s="5" t="s">
        <v>45</v>
      </c>
      <c r="B117" s="24" t="s">
        <v>149</v>
      </c>
      <c r="C117" s="77">
        <v>2000000</v>
      </c>
      <c r="D117" s="78">
        <v>0</v>
      </c>
      <c r="E117" s="26">
        <v>0</v>
      </c>
      <c r="F117" s="57"/>
      <c r="G117" s="57"/>
      <c r="H117" s="77">
        <f t="shared" si="12"/>
        <v>0</v>
      </c>
      <c r="I117" s="126">
        <f t="shared" si="13"/>
        <v>0</v>
      </c>
      <c r="J117" s="127" t="s">
        <v>338</v>
      </c>
    </row>
    <row r="118" spans="1:10" s="31" customFormat="1" ht="47.25">
      <c r="A118" s="5" t="s">
        <v>64</v>
      </c>
      <c r="B118" s="24" t="s">
        <v>150</v>
      </c>
      <c r="C118" s="77">
        <v>600000</v>
      </c>
      <c r="D118" s="78">
        <v>75923</v>
      </c>
      <c r="E118" s="26">
        <v>0</v>
      </c>
      <c r="F118" s="57"/>
      <c r="G118" s="57"/>
      <c r="H118" s="77">
        <f t="shared" si="12"/>
        <v>75923</v>
      </c>
      <c r="I118" s="126">
        <f t="shared" si="13"/>
        <v>0.12653833333333334</v>
      </c>
      <c r="J118" s="127" t="s">
        <v>339</v>
      </c>
    </row>
    <row r="119" spans="1:10" s="31" customFormat="1" ht="78.75">
      <c r="A119" s="5" t="s">
        <v>66</v>
      </c>
      <c r="B119" s="24" t="s">
        <v>151</v>
      </c>
      <c r="C119" s="77">
        <v>500000</v>
      </c>
      <c r="D119" s="78">
        <v>75000</v>
      </c>
      <c r="E119" s="26">
        <v>91390</v>
      </c>
      <c r="F119" s="57"/>
      <c r="G119" s="57"/>
      <c r="H119" s="77">
        <f t="shared" si="12"/>
        <v>166390</v>
      </c>
      <c r="I119" s="126">
        <f t="shared" si="13"/>
        <v>0.33278</v>
      </c>
      <c r="J119" s="29" t="s">
        <v>330</v>
      </c>
    </row>
    <row r="120" spans="1:10" s="31" customFormat="1" ht="31.5">
      <c r="A120" s="5" t="s">
        <v>68</v>
      </c>
      <c r="B120" s="24" t="s">
        <v>152</v>
      </c>
      <c r="C120" s="77">
        <v>100000</v>
      </c>
      <c r="D120" s="78">
        <v>0</v>
      </c>
      <c r="E120" s="26">
        <v>0</v>
      </c>
      <c r="F120" s="57"/>
      <c r="G120" s="57"/>
      <c r="H120" s="77">
        <f t="shared" si="12"/>
        <v>0</v>
      </c>
      <c r="I120" s="126">
        <f t="shared" si="13"/>
        <v>0</v>
      </c>
      <c r="J120" s="29" t="s">
        <v>330</v>
      </c>
    </row>
    <row r="121" spans="1:10" s="31" customFormat="1" ht="47.25">
      <c r="A121" s="5" t="s">
        <v>70</v>
      </c>
      <c r="B121" s="6" t="s">
        <v>153</v>
      </c>
      <c r="C121" s="78">
        <v>30000</v>
      </c>
      <c r="D121" s="78">
        <v>5440</v>
      </c>
      <c r="E121" s="26">
        <v>4839</v>
      </c>
      <c r="F121" s="57"/>
      <c r="G121" s="57"/>
      <c r="H121" s="77">
        <f t="shared" si="12"/>
        <v>10279</v>
      </c>
      <c r="I121" s="126">
        <f t="shared" si="13"/>
        <v>0.34263333333333335</v>
      </c>
      <c r="J121" s="29" t="s">
        <v>357</v>
      </c>
    </row>
    <row r="122" spans="1:10" s="31" customFormat="1" ht="47.25">
      <c r="A122" s="5" t="s">
        <v>72</v>
      </c>
      <c r="B122" s="24" t="s">
        <v>154</v>
      </c>
      <c r="C122" s="77">
        <v>20000000</v>
      </c>
      <c r="D122" s="78">
        <v>2215000</v>
      </c>
      <c r="E122" s="26">
        <v>5379500</v>
      </c>
      <c r="F122" s="57"/>
      <c r="G122" s="57"/>
      <c r="H122" s="77">
        <f t="shared" si="12"/>
        <v>7594500</v>
      </c>
      <c r="I122" s="126">
        <f t="shared" si="13"/>
        <v>0.379725</v>
      </c>
      <c r="J122" s="127" t="s">
        <v>340</v>
      </c>
    </row>
    <row r="123" spans="1:10" s="31" customFormat="1" ht="78.75">
      <c r="A123" s="5" t="s">
        <v>74</v>
      </c>
      <c r="B123" s="24" t="s">
        <v>155</v>
      </c>
      <c r="C123" s="77">
        <v>1500000</v>
      </c>
      <c r="D123" s="78">
        <v>0</v>
      </c>
      <c r="E123" s="26">
        <v>479700</v>
      </c>
      <c r="F123" s="57"/>
      <c r="G123" s="57"/>
      <c r="H123" s="77">
        <f t="shared" si="12"/>
        <v>479700</v>
      </c>
      <c r="I123" s="126">
        <f t="shared" si="13"/>
        <v>0.3198</v>
      </c>
      <c r="J123" s="127" t="s">
        <v>344</v>
      </c>
    </row>
    <row r="124" spans="1:10" s="31" customFormat="1" ht="78.75">
      <c r="A124" s="5" t="s">
        <v>75</v>
      </c>
      <c r="B124" s="24" t="s">
        <v>384</v>
      </c>
      <c r="C124" s="77">
        <v>300000</v>
      </c>
      <c r="D124" s="78">
        <v>0</v>
      </c>
      <c r="E124" s="26">
        <v>0</v>
      </c>
      <c r="F124" s="57"/>
      <c r="G124" s="57"/>
      <c r="H124" s="77">
        <f t="shared" si="12"/>
        <v>0</v>
      </c>
      <c r="I124" s="126">
        <f t="shared" si="13"/>
        <v>0</v>
      </c>
      <c r="J124" s="127" t="s">
        <v>383</v>
      </c>
    </row>
    <row r="125" spans="1:10" s="31" customFormat="1" ht="47.25">
      <c r="A125" s="5" t="s">
        <v>77</v>
      </c>
      <c r="B125" s="24" t="s">
        <v>157</v>
      </c>
      <c r="C125" s="77">
        <v>160000</v>
      </c>
      <c r="D125" s="78">
        <v>0</v>
      </c>
      <c r="E125" s="26">
        <v>20000</v>
      </c>
      <c r="F125" s="57"/>
      <c r="G125" s="57"/>
      <c r="H125" s="77">
        <f t="shared" si="12"/>
        <v>20000</v>
      </c>
      <c r="I125" s="126">
        <f t="shared" si="13"/>
        <v>0.125</v>
      </c>
      <c r="J125" s="110" t="s">
        <v>358</v>
      </c>
    </row>
    <row r="126" spans="1:10" s="31" customFormat="1" ht="31.5">
      <c r="A126" s="5" t="s">
        <v>79</v>
      </c>
      <c r="B126" s="24" t="s">
        <v>158</v>
      </c>
      <c r="C126" s="77">
        <v>500000</v>
      </c>
      <c r="D126" s="78">
        <v>0</v>
      </c>
      <c r="E126" s="26"/>
      <c r="F126" s="57"/>
      <c r="G126" s="57"/>
      <c r="H126" s="77">
        <f t="shared" si="12"/>
        <v>0</v>
      </c>
      <c r="I126" s="126">
        <f t="shared" si="13"/>
        <v>0</v>
      </c>
      <c r="J126" s="128" t="s">
        <v>341</v>
      </c>
    </row>
    <row r="127" spans="1:10" s="31" customFormat="1" ht="66" customHeight="1">
      <c r="A127" s="58" t="s">
        <v>81</v>
      </c>
      <c r="B127" s="113" t="s">
        <v>159</v>
      </c>
      <c r="C127" s="100">
        <v>800000</v>
      </c>
      <c r="D127" s="129">
        <v>0</v>
      </c>
      <c r="E127" s="120">
        <v>0</v>
      </c>
      <c r="F127" s="61"/>
      <c r="G127" s="61"/>
      <c r="H127" s="100">
        <f t="shared" si="12"/>
        <v>0</v>
      </c>
      <c r="I127" s="130">
        <f t="shared" si="13"/>
        <v>0</v>
      </c>
      <c r="J127" s="153" t="s">
        <v>350</v>
      </c>
    </row>
    <row r="128" spans="1:10" s="31" customFormat="1" ht="78.75">
      <c r="A128" s="64" t="s">
        <v>84</v>
      </c>
      <c r="B128" s="115" t="s">
        <v>160</v>
      </c>
      <c r="C128" s="105">
        <v>100000</v>
      </c>
      <c r="D128" s="131">
        <v>0</v>
      </c>
      <c r="E128" s="122">
        <v>0</v>
      </c>
      <c r="F128" s="104"/>
      <c r="G128" s="104"/>
      <c r="H128" s="105">
        <f t="shared" si="12"/>
        <v>0</v>
      </c>
      <c r="I128" s="132">
        <f t="shared" si="13"/>
        <v>0</v>
      </c>
      <c r="J128" s="133" t="s">
        <v>351</v>
      </c>
    </row>
    <row r="129" spans="1:10" s="31" customFormat="1" ht="63">
      <c r="A129" s="5" t="s">
        <v>106</v>
      </c>
      <c r="B129" s="24" t="s">
        <v>156</v>
      </c>
      <c r="C129" s="77">
        <v>200000</v>
      </c>
      <c r="D129" s="78">
        <v>0</v>
      </c>
      <c r="E129" s="26">
        <v>58971</v>
      </c>
      <c r="F129" s="57"/>
      <c r="G129" s="57"/>
      <c r="H129" s="77">
        <f t="shared" si="12"/>
        <v>58971</v>
      </c>
      <c r="I129" s="126">
        <f t="shared" si="13"/>
        <v>0.294855</v>
      </c>
      <c r="J129" s="127" t="s">
        <v>352</v>
      </c>
    </row>
    <row r="130" spans="1:10" s="31" customFormat="1" ht="94.5">
      <c r="A130" s="5" t="s">
        <v>108</v>
      </c>
      <c r="B130" s="24" t="s">
        <v>161</v>
      </c>
      <c r="C130" s="77">
        <v>7200000</v>
      </c>
      <c r="D130" s="78">
        <v>0</v>
      </c>
      <c r="E130" s="26"/>
      <c r="F130" s="57"/>
      <c r="G130" s="57"/>
      <c r="H130" s="77">
        <f t="shared" si="12"/>
        <v>0</v>
      </c>
      <c r="I130" s="126">
        <f t="shared" si="13"/>
        <v>0</v>
      </c>
      <c r="J130" s="127" t="s">
        <v>353</v>
      </c>
    </row>
    <row r="131" spans="1:10" s="31" customFormat="1" ht="63">
      <c r="A131" s="5" t="s">
        <v>110</v>
      </c>
      <c r="B131" s="24" t="s">
        <v>162</v>
      </c>
      <c r="C131" s="77">
        <v>500000</v>
      </c>
      <c r="D131" s="78">
        <v>0</v>
      </c>
      <c r="E131" s="26"/>
      <c r="F131" s="57"/>
      <c r="G131" s="57"/>
      <c r="H131" s="77">
        <f t="shared" si="12"/>
        <v>0</v>
      </c>
      <c r="I131" s="126">
        <f t="shared" si="13"/>
        <v>0</v>
      </c>
      <c r="J131" s="127" t="s">
        <v>354</v>
      </c>
    </row>
    <row r="132" spans="1:10" s="31" customFormat="1" ht="31.5">
      <c r="A132" s="5" t="s">
        <v>112</v>
      </c>
      <c r="B132" s="24" t="s">
        <v>163</v>
      </c>
      <c r="C132" s="77">
        <v>200000</v>
      </c>
      <c r="D132" s="78"/>
      <c r="E132" s="26"/>
      <c r="F132" s="57"/>
      <c r="G132" s="57"/>
      <c r="H132" s="77">
        <f t="shared" si="12"/>
        <v>0</v>
      </c>
      <c r="I132" s="126">
        <f t="shared" si="13"/>
        <v>0</v>
      </c>
      <c r="J132" s="128" t="s">
        <v>342</v>
      </c>
    </row>
    <row r="133" spans="1:10" s="31" customFormat="1" ht="31.5">
      <c r="A133" s="5" t="s">
        <v>114</v>
      </c>
      <c r="B133" s="6" t="s">
        <v>164</v>
      </c>
      <c r="C133" s="78">
        <v>70000</v>
      </c>
      <c r="D133" s="78">
        <v>0</v>
      </c>
      <c r="E133" s="26"/>
      <c r="F133" s="57"/>
      <c r="G133" s="57"/>
      <c r="H133" s="77">
        <f t="shared" si="12"/>
        <v>0</v>
      </c>
      <c r="I133" s="126">
        <f t="shared" si="13"/>
        <v>0</v>
      </c>
      <c r="J133" s="127" t="s">
        <v>165</v>
      </c>
    </row>
    <row r="134" spans="1:10" s="31" customFormat="1" ht="63">
      <c r="A134" s="5" t="s">
        <v>166</v>
      </c>
      <c r="B134" s="24" t="s">
        <v>167</v>
      </c>
      <c r="C134" s="77">
        <v>25000</v>
      </c>
      <c r="D134" s="78">
        <v>0</v>
      </c>
      <c r="E134" s="26"/>
      <c r="F134" s="57"/>
      <c r="G134" s="57"/>
      <c r="H134" s="77">
        <f t="shared" si="12"/>
        <v>0</v>
      </c>
      <c r="I134" s="126">
        <f t="shared" si="13"/>
        <v>0</v>
      </c>
      <c r="J134" s="29" t="s">
        <v>83</v>
      </c>
    </row>
    <row r="135" spans="1:10" s="31" customFormat="1" ht="47.25">
      <c r="A135" s="5" t="s">
        <v>168</v>
      </c>
      <c r="B135" s="24" t="s">
        <v>169</v>
      </c>
      <c r="C135" s="77">
        <v>25000</v>
      </c>
      <c r="D135" s="78">
        <v>0</v>
      </c>
      <c r="E135" s="26">
        <v>4535</v>
      </c>
      <c r="F135" s="57"/>
      <c r="G135" s="57"/>
      <c r="H135" s="77">
        <f t="shared" si="12"/>
        <v>4535</v>
      </c>
      <c r="I135" s="126">
        <f t="shared" si="13"/>
        <v>0.1814</v>
      </c>
      <c r="J135" s="29" t="s">
        <v>330</v>
      </c>
    </row>
    <row r="136" spans="1:10" s="31" customFormat="1" ht="47.25">
      <c r="A136" s="5" t="s">
        <v>170</v>
      </c>
      <c r="B136" s="24" t="s">
        <v>171</v>
      </c>
      <c r="C136" s="77">
        <v>150000</v>
      </c>
      <c r="D136" s="78">
        <v>0</v>
      </c>
      <c r="E136" s="26">
        <v>3800</v>
      </c>
      <c r="F136" s="57"/>
      <c r="G136" s="57"/>
      <c r="H136" s="77">
        <f t="shared" si="12"/>
        <v>3800</v>
      </c>
      <c r="I136" s="126">
        <f t="shared" si="13"/>
        <v>0.025333333333333333</v>
      </c>
      <c r="J136" s="29" t="s">
        <v>330</v>
      </c>
    </row>
    <row r="137" spans="1:11" s="31" customFormat="1" ht="31.5">
      <c r="A137" s="5" t="s">
        <v>223</v>
      </c>
      <c r="B137" s="24" t="s">
        <v>172</v>
      </c>
      <c r="C137" s="10">
        <v>698000</v>
      </c>
      <c r="D137" s="10">
        <v>73976</v>
      </c>
      <c r="E137" s="26">
        <v>38089</v>
      </c>
      <c r="F137" s="57"/>
      <c r="G137" s="57"/>
      <c r="H137" s="8">
        <f t="shared" si="12"/>
        <v>112065</v>
      </c>
      <c r="I137" s="30">
        <f t="shared" si="13"/>
        <v>0.1605515759312321</v>
      </c>
      <c r="J137" s="29" t="s">
        <v>365</v>
      </c>
      <c r="K137" s="31" t="s">
        <v>214</v>
      </c>
    </row>
    <row r="138" spans="1:10" s="31" customFormat="1" ht="31.5">
      <c r="A138" s="5" t="s">
        <v>224</v>
      </c>
      <c r="B138" s="24" t="s">
        <v>174</v>
      </c>
      <c r="C138" s="10">
        <v>384000</v>
      </c>
      <c r="D138" s="10">
        <v>0</v>
      </c>
      <c r="E138" s="26">
        <v>0</v>
      </c>
      <c r="F138" s="57"/>
      <c r="G138" s="57"/>
      <c r="H138" s="8">
        <f t="shared" si="12"/>
        <v>0</v>
      </c>
      <c r="I138" s="30">
        <f t="shared" si="13"/>
        <v>0</v>
      </c>
      <c r="J138" s="29" t="s">
        <v>355</v>
      </c>
    </row>
    <row r="139" spans="1:10" s="31" customFormat="1" ht="47.25">
      <c r="A139" s="5" t="s">
        <v>225</v>
      </c>
      <c r="B139" s="24" t="s">
        <v>175</v>
      </c>
      <c r="C139" s="10">
        <v>200000</v>
      </c>
      <c r="D139" s="10">
        <v>1130</v>
      </c>
      <c r="E139" s="26">
        <v>0</v>
      </c>
      <c r="F139" s="57"/>
      <c r="G139" s="57"/>
      <c r="H139" s="8">
        <f t="shared" si="12"/>
        <v>1130</v>
      </c>
      <c r="I139" s="30">
        <f t="shared" si="13"/>
        <v>0.00565</v>
      </c>
      <c r="J139" s="29" t="s">
        <v>359</v>
      </c>
    </row>
    <row r="140" spans="1:10" s="31" customFormat="1" ht="63">
      <c r="A140" s="5" t="s">
        <v>226</v>
      </c>
      <c r="B140" s="24" t="s">
        <v>176</v>
      </c>
      <c r="C140" s="10">
        <v>900000</v>
      </c>
      <c r="D140" s="10">
        <v>0</v>
      </c>
      <c r="E140" s="26">
        <v>22165</v>
      </c>
      <c r="F140" s="57"/>
      <c r="G140" s="57"/>
      <c r="H140" s="8">
        <f t="shared" si="12"/>
        <v>22165</v>
      </c>
      <c r="I140" s="30">
        <f t="shared" si="13"/>
        <v>0.024627777777777776</v>
      </c>
      <c r="J140" s="29" t="s">
        <v>360</v>
      </c>
    </row>
    <row r="141" spans="1:10" s="31" customFormat="1" ht="63">
      <c r="A141" s="5" t="s">
        <v>227</v>
      </c>
      <c r="B141" s="24" t="s">
        <v>177</v>
      </c>
      <c r="C141" s="10">
        <v>739000</v>
      </c>
      <c r="D141" s="10">
        <v>5300</v>
      </c>
      <c r="E141" s="26">
        <v>3500</v>
      </c>
      <c r="F141" s="57"/>
      <c r="G141" s="57"/>
      <c r="H141" s="8">
        <f aca="true" t="shared" si="14" ref="H141:H172">SUM(D141:G141)</f>
        <v>8800</v>
      </c>
      <c r="I141" s="30">
        <f aca="true" t="shared" si="15" ref="I141:I172">H141/C141</f>
        <v>0.011907983761840324</v>
      </c>
      <c r="J141" s="29" t="s">
        <v>361</v>
      </c>
    </row>
    <row r="142" spans="1:10" s="31" customFormat="1" ht="110.25">
      <c r="A142" s="5" t="s">
        <v>228</v>
      </c>
      <c r="B142" s="24" t="s">
        <v>178</v>
      </c>
      <c r="C142" s="10">
        <v>10127000</v>
      </c>
      <c r="D142" s="10">
        <v>492989</v>
      </c>
      <c r="E142" s="26">
        <v>2206161</v>
      </c>
      <c r="F142" s="57"/>
      <c r="G142" s="57"/>
      <c r="H142" s="8">
        <f t="shared" si="14"/>
        <v>2699150</v>
      </c>
      <c r="I142" s="30">
        <f t="shared" si="15"/>
        <v>0.26653006813468944</v>
      </c>
      <c r="J142" s="29" t="s">
        <v>362</v>
      </c>
    </row>
    <row r="143" spans="1:10" s="31" customFormat="1" ht="47.25">
      <c r="A143" s="58" t="s">
        <v>229</v>
      </c>
      <c r="B143" s="113" t="s">
        <v>179</v>
      </c>
      <c r="C143" s="16">
        <v>1294000</v>
      </c>
      <c r="D143" s="16">
        <v>11932</v>
      </c>
      <c r="E143" s="120">
        <v>99097</v>
      </c>
      <c r="F143" s="61"/>
      <c r="G143" s="61"/>
      <c r="H143" s="60">
        <f t="shared" si="14"/>
        <v>111029</v>
      </c>
      <c r="I143" s="62">
        <f t="shared" si="15"/>
        <v>0.08580293663060279</v>
      </c>
      <c r="J143" s="63" t="s">
        <v>364</v>
      </c>
    </row>
    <row r="144" spans="1:10" s="31" customFormat="1" ht="47.25">
      <c r="A144" s="64" t="s">
        <v>230</v>
      </c>
      <c r="B144" s="115" t="s">
        <v>180</v>
      </c>
      <c r="C144" s="21">
        <v>1150000</v>
      </c>
      <c r="D144" s="21">
        <v>209193</v>
      </c>
      <c r="E144" s="122">
        <v>315324</v>
      </c>
      <c r="F144" s="104"/>
      <c r="G144" s="104"/>
      <c r="H144" s="65">
        <f t="shared" si="14"/>
        <v>524517</v>
      </c>
      <c r="I144" s="66">
        <f t="shared" si="15"/>
        <v>0.4561017391304348</v>
      </c>
      <c r="J144" s="134" t="s">
        <v>356</v>
      </c>
    </row>
    <row r="145" spans="1:10" s="31" customFormat="1" ht="31.5">
      <c r="A145" s="5" t="s">
        <v>231</v>
      </c>
      <c r="B145" s="24" t="s">
        <v>181</v>
      </c>
      <c r="C145" s="10">
        <v>96000</v>
      </c>
      <c r="D145" s="10">
        <v>12000</v>
      </c>
      <c r="E145" s="26">
        <v>12000</v>
      </c>
      <c r="F145" s="57"/>
      <c r="G145" s="57"/>
      <c r="H145" s="8">
        <f t="shared" si="14"/>
        <v>24000</v>
      </c>
      <c r="I145" s="30">
        <f t="shared" si="15"/>
        <v>0.25</v>
      </c>
      <c r="J145" s="29" t="s">
        <v>365</v>
      </c>
    </row>
    <row r="146" spans="1:10" s="31" customFormat="1" ht="47.25">
      <c r="A146" s="5" t="s">
        <v>232</v>
      </c>
      <c r="B146" s="24" t="s">
        <v>182</v>
      </c>
      <c r="C146" s="10">
        <v>907000</v>
      </c>
      <c r="D146" s="10">
        <v>105690</v>
      </c>
      <c r="E146" s="26">
        <v>259135</v>
      </c>
      <c r="F146" s="57"/>
      <c r="G146" s="57"/>
      <c r="H146" s="8">
        <f t="shared" si="14"/>
        <v>364825</v>
      </c>
      <c r="I146" s="30">
        <f t="shared" si="15"/>
        <v>0.4022326350606395</v>
      </c>
      <c r="J146" s="29" t="s">
        <v>365</v>
      </c>
    </row>
    <row r="147" spans="1:10" s="31" customFormat="1" ht="47.25">
      <c r="A147" s="5" t="s">
        <v>233</v>
      </c>
      <c r="B147" s="24" t="s">
        <v>386</v>
      </c>
      <c r="C147" s="10">
        <v>300000</v>
      </c>
      <c r="D147" s="10">
        <v>0</v>
      </c>
      <c r="E147" s="26">
        <v>0</v>
      </c>
      <c r="F147" s="57"/>
      <c r="G147" s="57"/>
      <c r="H147" s="8">
        <f t="shared" si="14"/>
        <v>0</v>
      </c>
      <c r="I147" s="30">
        <f t="shared" si="15"/>
        <v>0</v>
      </c>
      <c r="J147" s="29" t="s">
        <v>366</v>
      </c>
    </row>
    <row r="148" spans="1:10" s="31" customFormat="1" ht="47.25">
      <c r="A148" s="5" t="s">
        <v>234</v>
      </c>
      <c r="B148" s="24" t="s">
        <v>183</v>
      </c>
      <c r="C148" s="10">
        <v>22000000</v>
      </c>
      <c r="D148" s="10">
        <v>2969217</v>
      </c>
      <c r="E148" s="26">
        <v>4493497</v>
      </c>
      <c r="F148" s="57"/>
      <c r="G148" s="57"/>
      <c r="H148" s="8">
        <f t="shared" si="14"/>
        <v>7462714</v>
      </c>
      <c r="I148" s="30">
        <f t="shared" si="15"/>
        <v>0.3392142727272727</v>
      </c>
      <c r="J148" s="29" t="s">
        <v>367</v>
      </c>
    </row>
    <row r="149" spans="1:10" s="31" customFormat="1" ht="31.5">
      <c r="A149" s="5" t="s">
        <v>235</v>
      </c>
      <c r="B149" s="24" t="s">
        <v>184</v>
      </c>
      <c r="C149" s="10">
        <v>100000</v>
      </c>
      <c r="D149" s="10">
        <v>0</v>
      </c>
      <c r="E149" s="26">
        <v>0</v>
      </c>
      <c r="F149" s="57"/>
      <c r="G149" s="57"/>
      <c r="H149" s="8">
        <f t="shared" si="14"/>
        <v>0</v>
      </c>
      <c r="I149" s="30">
        <f t="shared" si="15"/>
        <v>0</v>
      </c>
      <c r="J149" s="29" t="s">
        <v>368</v>
      </c>
    </row>
    <row r="150" spans="1:10" s="31" customFormat="1" ht="126">
      <c r="A150" s="5" t="s">
        <v>236</v>
      </c>
      <c r="B150" s="24" t="s">
        <v>185</v>
      </c>
      <c r="C150" s="10">
        <v>28518000</v>
      </c>
      <c r="D150" s="10">
        <v>0</v>
      </c>
      <c r="E150" s="26">
        <v>0</v>
      </c>
      <c r="F150" s="57"/>
      <c r="G150" s="57"/>
      <c r="H150" s="8">
        <f t="shared" si="14"/>
        <v>0</v>
      </c>
      <c r="I150" s="30">
        <f t="shared" si="15"/>
        <v>0</v>
      </c>
      <c r="J150" s="29" t="s">
        <v>369</v>
      </c>
    </row>
    <row r="151" spans="1:10" s="31" customFormat="1" ht="78.75">
      <c r="A151" s="5" t="s">
        <v>237</v>
      </c>
      <c r="B151" s="24" t="s">
        <v>186</v>
      </c>
      <c r="C151" s="10">
        <v>250000</v>
      </c>
      <c r="D151" s="10">
        <v>17468</v>
      </c>
      <c r="E151" s="26">
        <v>17295</v>
      </c>
      <c r="F151" s="57"/>
      <c r="G151" s="57"/>
      <c r="H151" s="8">
        <f t="shared" si="14"/>
        <v>34763</v>
      </c>
      <c r="I151" s="30">
        <f t="shared" si="15"/>
        <v>0.139052</v>
      </c>
      <c r="J151" s="29" t="s">
        <v>365</v>
      </c>
    </row>
    <row r="152" spans="1:10" s="31" customFormat="1" ht="78.75">
      <c r="A152" s="5" t="s">
        <v>238</v>
      </c>
      <c r="B152" s="24" t="s">
        <v>187</v>
      </c>
      <c r="C152" s="10">
        <v>3100000</v>
      </c>
      <c r="D152" s="10">
        <v>2663</v>
      </c>
      <c r="E152" s="26">
        <v>1704976</v>
      </c>
      <c r="F152" s="57"/>
      <c r="G152" s="57"/>
      <c r="H152" s="8">
        <f t="shared" si="14"/>
        <v>1707639</v>
      </c>
      <c r="I152" s="30">
        <f t="shared" si="15"/>
        <v>0.5508512903225806</v>
      </c>
      <c r="J152" s="29" t="s">
        <v>363</v>
      </c>
    </row>
    <row r="153" spans="1:10" s="31" customFormat="1" ht="31.5">
      <c r="A153" s="5" t="s">
        <v>239</v>
      </c>
      <c r="B153" s="24" t="s">
        <v>188</v>
      </c>
      <c r="C153" s="10">
        <v>900000</v>
      </c>
      <c r="D153" s="10">
        <v>0</v>
      </c>
      <c r="E153" s="26">
        <v>0</v>
      </c>
      <c r="F153" s="57"/>
      <c r="G153" s="57"/>
      <c r="H153" s="8">
        <f t="shared" si="14"/>
        <v>0</v>
      </c>
      <c r="I153" s="30">
        <f t="shared" si="15"/>
        <v>0</v>
      </c>
      <c r="J153" s="29" t="s">
        <v>173</v>
      </c>
    </row>
    <row r="154" spans="1:11" s="31" customFormat="1" ht="212.25" customHeight="1">
      <c r="A154" s="58" t="s">
        <v>240</v>
      </c>
      <c r="B154" s="113" t="s">
        <v>189</v>
      </c>
      <c r="C154" s="120">
        <v>76484000</v>
      </c>
      <c r="D154" s="120">
        <v>13277280</v>
      </c>
      <c r="E154" s="120">
        <v>14698258</v>
      </c>
      <c r="F154" s="120"/>
      <c r="G154" s="120"/>
      <c r="H154" s="120">
        <f t="shared" si="14"/>
        <v>27975538</v>
      </c>
      <c r="I154" s="62">
        <f t="shared" si="15"/>
        <v>0.36576980806443177</v>
      </c>
      <c r="J154" s="63" t="s">
        <v>370</v>
      </c>
      <c r="K154" s="31" t="s">
        <v>215</v>
      </c>
    </row>
    <row r="155" spans="1:11" s="31" customFormat="1" ht="409.5">
      <c r="A155" s="64" t="s">
        <v>241</v>
      </c>
      <c r="B155" s="18" t="s">
        <v>191</v>
      </c>
      <c r="C155" s="165">
        <v>6780000</v>
      </c>
      <c r="D155" s="21">
        <v>1020420</v>
      </c>
      <c r="E155" s="151">
        <v>2067534</v>
      </c>
      <c r="F155" s="166"/>
      <c r="G155" s="166"/>
      <c r="H155" s="165">
        <f t="shared" si="14"/>
        <v>3087954</v>
      </c>
      <c r="I155" s="167">
        <f t="shared" si="15"/>
        <v>0.4554504424778761</v>
      </c>
      <c r="J155" s="67" t="s">
        <v>371</v>
      </c>
      <c r="K155" s="31" t="s">
        <v>216</v>
      </c>
    </row>
    <row r="156" spans="1:11" s="12" customFormat="1" ht="129" customHeight="1">
      <c r="A156" s="5" t="s">
        <v>242</v>
      </c>
      <c r="B156" s="6" t="s">
        <v>388</v>
      </c>
      <c r="C156" s="7">
        <v>310150</v>
      </c>
      <c r="D156" s="8">
        <v>12800</v>
      </c>
      <c r="E156" s="8">
        <v>24000</v>
      </c>
      <c r="F156" s="9"/>
      <c r="G156" s="9"/>
      <c r="H156" s="10">
        <f t="shared" si="14"/>
        <v>36800</v>
      </c>
      <c r="I156" s="4">
        <f t="shared" si="15"/>
        <v>0.11865226503304853</v>
      </c>
      <c r="J156" s="11" t="s">
        <v>387</v>
      </c>
      <c r="K156" s="12" t="s">
        <v>217</v>
      </c>
    </row>
    <row r="157" spans="1:10" s="12" customFormat="1" ht="107.25" customHeight="1">
      <c r="A157" s="5" t="s">
        <v>243</v>
      </c>
      <c r="B157" s="6" t="s">
        <v>192</v>
      </c>
      <c r="C157" s="7">
        <v>3000000</v>
      </c>
      <c r="D157" s="156">
        <v>123300</v>
      </c>
      <c r="E157" s="8">
        <v>719005</v>
      </c>
      <c r="F157" s="9"/>
      <c r="G157" s="9"/>
      <c r="H157" s="10">
        <f t="shared" si="14"/>
        <v>842305</v>
      </c>
      <c r="I157" s="4">
        <f t="shared" si="15"/>
        <v>0.28076833333333334</v>
      </c>
      <c r="J157" s="11" t="s">
        <v>372</v>
      </c>
    </row>
    <row r="158" spans="1:10" s="12" customFormat="1" ht="198">
      <c r="A158" s="5" t="s">
        <v>244</v>
      </c>
      <c r="B158" s="6" t="s">
        <v>193</v>
      </c>
      <c r="C158" s="7">
        <v>100000</v>
      </c>
      <c r="D158" s="156">
        <v>3080</v>
      </c>
      <c r="E158" s="8">
        <v>230</v>
      </c>
      <c r="F158" s="9"/>
      <c r="G158" s="9"/>
      <c r="H158" s="10">
        <f t="shared" si="14"/>
        <v>3310</v>
      </c>
      <c r="I158" s="4">
        <f t="shared" si="15"/>
        <v>0.0331</v>
      </c>
      <c r="J158" s="23" t="s">
        <v>373</v>
      </c>
    </row>
    <row r="159" spans="1:10" s="12" customFormat="1" ht="66">
      <c r="A159" s="58" t="s">
        <v>245</v>
      </c>
      <c r="B159" s="13" t="s">
        <v>194</v>
      </c>
      <c r="C159" s="14">
        <v>2944000</v>
      </c>
      <c r="D159" s="14">
        <v>14219</v>
      </c>
      <c r="E159" s="60">
        <v>282170</v>
      </c>
      <c r="F159" s="15"/>
      <c r="G159" s="15"/>
      <c r="H159" s="16">
        <f t="shared" si="14"/>
        <v>296389</v>
      </c>
      <c r="I159" s="17">
        <f t="shared" si="15"/>
        <v>0.10067561141304347</v>
      </c>
      <c r="J159" s="154" t="s">
        <v>374</v>
      </c>
    </row>
    <row r="160" spans="1:10" s="12" customFormat="1" ht="47.25">
      <c r="A160" s="64" t="s">
        <v>246</v>
      </c>
      <c r="B160" s="18" t="s">
        <v>195</v>
      </c>
      <c r="C160" s="19">
        <v>1200000</v>
      </c>
      <c r="D160" s="19">
        <v>377000</v>
      </c>
      <c r="E160" s="65">
        <v>542000</v>
      </c>
      <c r="F160" s="20"/>
      <c r="G160" s="20"/>
      <c r="H160" s="21">
        <f t="shared" si="14"/>
        <v>919000</v>
      </c>
      <c r="I160" s="22">
        <f t="shared" si="15"/>
        <v>0.7658333333333334</v>
      </c>
      <c r="J160" s="168"/>
    </row>
    <row r="161" spans="1:10" s="12" customFormat="1" ht="47.25">
      <c r="A161" s="5" t="s">
        <v>247</v>
      </c>
      <c r="B161" s="6" t="s">
        <v>196</v>
      </c>
      <c r="C161" s="7">
        <v>700000</v>
      </c>
      <c r="D161" s="7">
        <v>32427</v>
      </c>
      <c r="E161" s="8">
        <v>266649</v>
      </c>
      <c r="F161" s="9"/>
      <c r="G161" s="9"/>
      <c r="H161" s="10">
        <f t="shared" si="14"/>
        <v>299076</v>
      </c>
      <c r="I161" s="4">
        <f t="shared" si="15"/>
        <v>0.42725142857142856</v>
      </c>
      <c r="J161" s="11"/>
    </row>
    <row r="162" spans="1:10" s="12" customFormat="1" ht="66">
      <c r="A162" s="5" t="s">
        <v>248</v>
      </c>
      <c r="B162" s="6" t="s">
        <v>197</v>
      </c>
      <c r="C162" s="7">
        <v>1600000</v>
      </c>
      <c r="D162" s="7">
        <v>4000</v>
      </c>
      <c r="E162" s="8">
        <v>4520</v>
      </c>
      <c r="F162" s="9"/>
      <c r="G162" s="9"/>
      <c r="H162" s="10">
        <f t="shared" si="14"/>
        <v>8520</v>
      </c>
      <c r="I162" s="4">
        <f t="shared" si="15"/>
        <v>0.005325</v>
      </c>
      <c r="J162" s="11" t="s">
        <v>375</v>
      </c>
    </row>
    <row r="163" spans="1:10" s="12" customFormat="1" ht="115.5">
      <c r="A163" s="5" t="s">
        <v>249</v>
      </c>
      <c r="B163" s="6" t="s">
        <v>198</v>
      </c>
      <c r="C163" s="7">
        <v>400000</v>
      </c>
      <c r="D163" s="26">
        <v>0</v>
      </c>
      <c r="E163" s="8">
        <v>2760</v>
      </c>
      <c r="F163" s="9"/>
      <c r="G163" s="9"/>
      <c r="H163" s="10">
        <f t="shared" si="14"/>
        <v>2760</v>
      </c>
      <c r="I163" s="4">
        <f t="shared" si="15"/>
        <v>0.0069</v>
      </c>
      <c r="J163" s="11" t="s">
        <v>376</v>
      </c>
    </row>
    <row r="164" spans="1:10" s="12" customFormat="1" ht="124.5" customHeight="1">
      <c r="A164" s="5" t="s">
        <v>250</v>
      </c>
      <c r="B164" s="6" t="s">
        <v>199</v>
      </c>
      <c r="C164" s="7">
        <v>8071590</v>
      </c>
      <c r="D164" s="7">
        <v>1243918</v>
      </c>
      <c r="E164" s="8">
        <v>351437</v>
      </c>
      <c r="F164" s="9"/>
      <c r="G164" s="9"/>
      <c r="H164" s="10">
        <f t="shared" si="14"/>
        <v>1595355</v>
      </c>
      <c r="I164" s="4">
        <f t="shared" si="15"/>
        <v>0.19765064875693636</v>
      </c>
      <c r="J164" s="11" t="s">
        <v>377</v>
      </c>
    </row>
    <row r="165" spans="1:10" s="12" customFormat="1" ht="70.5" customHeight="1">
      <c r="A165" s="5" t="s">
        <v>251</v>
      </c>
      <c r="B165" s="6" t="s">
        <v>200</v>
      </c>
      <c r="C165" s="7">
        <v>1063200</v>
      </c>
      <c r="D165" s="7">
        <v>279720</v>
      </c>
      <c r="E165" s="8">
        <v>0</v>
      </c>
      <c r="F165" s="9"/>
      <c r="G165" s="9"/>
      <c r="H165" s="10">
        <f t="shared" si="14"/>
        <v>279720</v>
      </c>
      <c r="I165" s="4">
        <f t="shared" si="15"/>
        <v>0.2630925507900677</v>
      </c>
      <c r="J165" s="11" t="s">
        <v>378</v>
      </c>
    </row>
    <row r="166" spans="1:10" s="12" customFormat="1" ht="84" customHeight="1">
      <c r="A166" s="5" t="s">
        <v>252</v>
      </c>
      <c r="B166" s="6" t="s">
        <v>201</v>
      </c>
      <c r="C166" s="7">
        <v>356000</v>
      </c>
      <c r="D166" s="26">
        <v>0</v>
      </c>
      <c r="E166" s="8">
        <v>0</v>
      </c>
      <c r="F166" s="9"/>
      <c r="G166" s="9"/>
      <c r="H166" s="10">
        <f t="shared" si="14"/>
        <v>0</v>
      </c>
      <c r="I166" s="4">
        <f t="shared" si="15"/>
        <v>0</v>
      </c>
      <c r="J166" s="11" t="s">
        <v>379</v>
      </c>
    </row>
    <row r="167" spans="1:10" s="12" customFormat="1" ht="62.25" customHeight="1">
      <c r="A167" s="5" t="s">
        <v>253</v>
      </c>
      <c r="B167" s="24" t="s">
        <v>219</v>
      </c>
      <c r="C167" s="8">
        <v>60</v>
      </c>
      <c r="D167" s="8">
        <v>0</v>
      </c>
      <c r="E167" s="8">
        <v>0</v>
      </c>
      <c r="F167" s="8"/>
      <c r="G167" s="8"/>
      <c r="H167" s="10">
        <f t="shared" si="14"/>
        <v>0</v>
      </c>
      <c r="I167" s="4">
        <f t="shared" si="15"/>
        <v>0</v>
      </c>
      <c r="J167" s="25"/>
    </row>
    <row r="168" spans="1:11" s="12" customFormat="1" ht="47.25">
      <c r="A168" s="5" t="s">
        <v>254</v>
      </c>
      <c r="B168" s="24" t="s">
        <v>202</v>
      </c>
      <c r="C168" s="26">
        <v>12560000</v>
      </c>
      <c r="D168" s="26">
        <v>3735865</v>
      </c>
      <c r="E168" s="27">
        <v>3315866</v>
      </c>
      <c r="F168" s="26"/>
      <c r="G168" s="26"/>
      <c r="H168" s="10">
        <f t="shared" si="14"/>
        <v>7051731</v>
      </c>
      <c r="I168" s="4">
        <f t="shared" si="15"/>
        <v>0.561443550955414</v>
      </c>
      <c r="J168" s="160"/>
      <c r="K168" s="12" t="s">
        <v>218</v>
      </c>
    </row>
    <row r="169" spans="1:10" s="12" customFormat="1" ht="31.5">
      <c r="A169" s="5" t="s">
        <v>255</v>
      </c>
      <c r="B169" s="24" t="s">
        <v>203</v>
      </c>
      <c r="C169" s="26">
        <v>258000</v>
      </c>
      <c r="D169" s="26">
        <v>20000</v>
      </c>
      <c r="E169" s="27">
        <v>40500</v>
      </c>
      <c r="F169" s="26"/>
      <c r="G169" s="26"/>
      <c r="H169" s="10">
        <f t="shared" si="14"/>
        <v>60500</v>
      </c>
      <c r="I169" s="4">
        <f t="shared" si="15"/>
        <v>0.23449612403100775</v>
      </c>
      <c r="J169" s="28" t="s">
        <v>348</v>
      </c>
    </row>
    <row r="170" spans="1:10" s="12" customFormat="1" ht="31.5">
      <c r="A170" s="5" t="s">
        <v>256</v>
      </c>
      <c r="B170" s="24" t="s">
        <v>204</v>
      </c>
      <c r="C170" s="26">
        <v>170000</v>
      </c>
      <c r="D170" s="26">
        <v>6000</v>
      </c>
      <c r="E170" s="27">
        <v>1992</v>
      </c>
      <c r="F170" s="26"/>
      <c r="G170" s="26"/>
      <c r="H170" s="10">
        <f t="shared" si="14"/>
        <v>7992</v>
      </c>
      <c r="I170" s="4">
        <f t="shared" si="15"/>
        <v>0.04701176470588235</v>
      </c>
      <c r="J170" s="28" t="s">
        <v>348</v>
      </c>
    </row>
    <row r="171" spans="1:10" s="12" customFormat="1" ht="31.5">
      <c r="A171" s="5" t="s">
        <v>257</v>
      </c>
      <c r="B171" s="24" t="s">
        <v>205</v>
      </c>
      <c r="C171" s="26">
        <v>100000</v>
      </c>
      <c r="D171" s="26">
        <v>5600</v>
      </c>
      <c r="E171" s="27">
        <v>0</v>
      </c>
      <c r="F171" s="26"/>
      <c r="G171" s="26"/>
      <c r="H171" s="10">
        <f t="shared" si="14"/>
        <v>5600</v>
      </c>
      <c r="I171" s="4">
        <f t="shared" si="15"/>
        <v>0.056</v>
      </c>
      <c r="J171" s="29" t="s">
        <v>348</v>
      </c>
    </row>
    <row r="172" spans="1:10" s="12" customFormat="1" ht="47.25">
      <c r="A172" s="5" t="s">
        <v>258</v>
      </c>
      <c r="B172" s="24" t="s">
        <v>206</v>
      </c>
      <c r="C172" s="26">
        <v>666000</v>
      </c>
      <c r="D172" s="26">
        <v>180572</v>
      </c>
      <c r="E172" s="27">
        <v>137106</v>
      </c>
      <c r="F172" s="26"/>
      <c r="G172" s="26"/>
      <c r="H172" s="10">
        <f t="shared" si="14"/>
        <v>317678</v>
      </c>
      <c r="I172" s="4">
        <f t="shared" si="15"/>
        <v>0.476993993993994</v>
      </c>
      <c r="J172" s="29" t="s">
        <v>296</v>
      </c>
    </row>
    <row r="173" spans="1:10" s="12" customFormat="1" ht="31.5">
      <c r="A173" s="5" t="s">
        <v>259</v>
      </c>
      <c r="B173" s="24" t="s">
        <v>207</v>
      </c>
      <c r="C173" s="26">
        <v>60000</v>
      </c>
      <c r="D173" s="26">
        <v>0</v>
      </c>
      <c r="E173" s="27">
        <v>0</v>
      </c>
      <c r="F173" s="26"/>
      <c r="G173" s="26"/>
      <c r="H173" s="10">
        <f aca="true" t="shared" si="16" ref="H173:H178">SUM(D173:G173)</f>
        <v>0</v>
      </c>
      <c r="I173" s="4">
        <f aca="true" t="shared" si="17" ref="I173:I180">H173/C173</f>
        <v>0</v>
      </c>
      <c r="J173" s="29" t="s">
        <v>56</v>
      </c>
    </row>
    <row r="174" spans="1:10" s="12" customFormat="1" ht="47.25">
      <c r="A174" s="58" t="s">
        <v>260</v>
      </c>
      <c r="B174" s="113" t="s">
        <v>208</v>
      </c>
      <c r="C174" s="120">
        <v>670000</v>
      </c>
      <c r="D174" s="120">
        <v>17868</v>
      </c>
      <c r="E174" s="169">
        <v>56251</v>
      </c>
      <c r="F174" s="120"/>
      <c r="G174" s="120"/>
      <c r="H174" s="16">
        <f t="shared" si="16"/>
        <v>74119</v>
      </c>
      <c r="I174" s="17">
        <f t="shared" si="17"/>
        <v>0.11062537313432835</v>
      </c>
      <c r="J174" s="170" t="s">
        <v>349</v>
      </c>
    </row>
    <row r="175" spans="1:11" s="12" customFormat="1" ht="236.25">
      <c r="A175" s="64" t="s">
        <v>261</v>
      </c>
      <c r="B175" s="115" t="s">
        <v>209</v>
      </c>
      <c r="C175" s="122">
        <v>1385000</v>
      </c>
      <c r="D175" s="122">
        <v>0</v>
      </c>
      <c r="E175" s="122"/>
      <c r="F175" s="122"/>
      <c r="G175" s="122"/>
      <c r="H175" s="21">
        <f t="shared" si="16"/>
        <v>0</v>
      </c>
      <c r="I175" s="22">
        <f t="shared" si="17"/>
        <v>0</v>
      </c>
      <c r="J175" s="134" t="s">
        <v>380</v>
      </c>
      <c r="K175" s="12" t="s">
        <v>221</v>
      </c>
    </row>
    <row r="176" spans="1:11" s="31" customFormat="1" ht="47.25">
      <c r="A176" s="5" t="s">
        <v>262</v>
      </c>
      <c r="B176" s="24" t="s">
        <v>190</v>
      </c>
      <c r="C176" s="26">
        <v>95000</v>
      </c>
      <c r="D176" s="26">
        <v>0</v>
      </c>
      <c r="E176" s="26">
        <v>0</v>
      </c>
      <c r="F176" s="26"/>
      <c r="G176" s="26"/>
      <c r="H176" s="26">
        <f t="shared" si="16"/>
        <v>0</v>
      </c>
      <c r="I176" s="30">
        <f t="shared" si="17"/>
        <v>0</v>
      </c>
      <c r="J176" s="29" t="s">
        <v>329</v>
      </c>
      <c r="K176" s="31" t="s">
        <v>214</v>
      </c>
    </row>
    <row r="177" spans="1:11" s="12" customFormat="1" ht="47.25">
      <c r="A177" s="5" t="s">
        <v>263</v>
      </c>
      <c r="B177" s="24" t="s">
        <v>210</v>
      </c>
      <c r="C177" s="10">
        <v>10762393</v>
      </c>
      <c r="D177" s="26">
        <v>0</v>
      </c>
      <c r="E177" s="32">
        <v>4474143</v>
      </c>
      <c r="F177" s="26"/>
      <c r="G177" s="26"/>
      <c r="H177" s="10">
        <f t="shared" si="16"/>
        <v>4474143</v>
      </c>
      <c r="I177" s="4">
        <f t="shared" si="17"/>
        <v>0.4157200912473648</v>
      </c>
      <c r="J177" s="29" t="s">
        <v>211</v>
      </c>
      <c r="K177" s="12" t="s">
        <v>220</v>
      </c>
    </row>
    <row r="178" spans="1:11" s="12" customFormat="1" ht="78.75">
      <c r="A178" s="5" t="s">
        <v>264</v>
      </c>
      <c r="B178" s="24" t="s">
        <v>212</v>
      </c>
      <c r="C178" s="10">
        <v>99000</v>
      </c>
      <c r="D178" s="26">
        <v>0</v>
      </c>
      <c r="E178" s="33">
        <v>99000</v>
      </c>
      <c r="F178" s="26"/>
      <c r="G178" s="26"/>
      <c r="H178" s="10">
        <f t="shared" si="16"/>
        <v>99000</v>
      </c>
      <c r="I178" s="4">
        <f t="shared" si="17"/>
        <v>1</v>
      </c>
      <c r="J178" s="29" t="s">
        <v>211</v>
      </c>
      <c r="K178" s="12" t="s">
        <v>220</v>
      </c>
    </row>
    <row r="179" spans="1:12" s="51" customFormat="1" ht="15.75">
      <c r="A179" s="179" t="s">
        <v>6</v>
      </c>
      <c r="B179" s="180"/>
      <c r="C179" s="116">
        <f>SUM(C109:C175)</f>
        <v>234346000</v>
      </c>
      <c r="D179" s="116">
        <f>SUM(D109:D175)</f>
        <v>26640230</v>
      </c>
      <c r="E179" s="116">
        <f>SUM(E109:E175)</f>
        <v>38325534</v>
      </c>
      <c r="F179" s="116"/>
      <c r="G179" s="116"/>
      <c r="H179" s="116">
        <f>SUM(H109:H175)</f>
        <v>64965764</v>
      </c>
      <c r="I179" s="158">
        <f t="shared" si="17"/>
        <v>0.2772215612811825</v>
      </c>
      <c r="J179" s="69"/>
      <c r="K179" s="1"/>
      <c r="L179" s="1"/>
    </row>
    <row r="180" spans="1:12" s="51" customFormat="1" ht="15.75">
      <c r="A180" s="194" t="s">
        <v>272</v>
      </c>
      <c r="B180" s="195"/>
      <c r="C180" s="135">
        <f>C26+C34+C56+C83+C107+C179</f>
        <v>1439949000</v>
      </c>
      <c r="D180" s="135">
        <f>D26+D34+D56+D83+D107+D179</f>
        <v>538023319</v>
      </c>
      <c r="E180" s="135">
        <f>E26+E34+E56+E83+E107+E179</f>
        <v>240118929</v>
      </c>
      <c r="F180" s="135"/>
      <c r="G180" s="135"/>
      <c r="H180" s="135">
        <f>H26+H34+H56+H83+H107+H179</f>
        <v>778142248</v>
      </c>
      <c r="I180" s="159">
        <f t="shared" si="17"/>
        <v>0.5403957001254905</v>
      </c>
      <c r="J180" s="136"/>
      <c r="K180" s="1"/>
      <c r="L180" s="1"/>
    </row>
    <row r="181" spans="1:12" s="51" customFormat="1" ht="20.25" customHeight="1">
      <c r="A181" s="201" t="s">
        <v>297</v>
      </c>
      <c r="B181" s="201"/>
      <c r="C181" s="201"/>
      <c r="D181" s="201"/>
      <c r="E181" s="201"/>
      <c r="F181" s="201"/>
      <c r="G181" s="201"/>
      <c r="H181" s="201"/>
      <c r="I181" s="201"/>
      <c r="J181" s="201"/>
      <c r="K181" s="1"/>
      <c r="L181" s="1"/>
    </row>
    <row r="182" spans="1:12" s="51" customFormat="1" ht="20.25" customHeight="1">
      <c r="A182" s="31" t="s">
        <v>273</v>
      </c>
      <c r="B182" s="137"/>
      <c r="C182" s="138"/>
      <c r="D182" s="138"/>
      <c r="E182" s="53"/>
      <c r="F182" s="138"/>
      <c r="G182" s="138"/>
      <c r="H182" s="137"/>
      <c r="I182" s="138"/>
      <c r="J182" s="138"/>
      <c r="K182" s="1"/>
      <c r="L182" s="1"/>
    </row>
    <row r="183" spans="1:12" s="51" customFormat="1" ht="20.25" customHeight="1">
      <c r="A183" s="204" t="s">
        <v>390</v>
      </c>
      <c r="B183" s="204"/>
      <c r="C183" s="204"/>
      <c r="D183" s="204"/>
      <c r="E183" s="204"/>
      <c r="F183" s="204"/>
      <c r="G183" s="204"/>
      <c r="H183" s="204"/>
      <c r="I183" s="204"/>
      <c r="J183" s="204"/>
      <c r="L183" s="1"/>
    </row>
    <row r="184" spans="1:12" s="51" customFormat="1" ht="155.25" customHeight="1">
      <c r="A184" s="205" t="s">
        <v>389</v>
      </c>
      <c r="B184" s="205"/>
      <c r="C184" s="205"/>
      <c r="D184" s="205"/>
      <c r="E184" s="205"/>
      <c r="F184" s="205"/>
      <c r="G184" s="205"/>
      <c r="H184" s="205"/>
      <c r="I184" s="205"/>
      <c r="J184" s="205"/>
      <c r="L184" s="1"/>
    </row>
    <row r="185" spans="1:12" s="51" customFormat="1" ht="18" customHeight="1">
      <c r="A185" s="139" t="s">
        <v>25</v>
      </c>
      <c r="B185" s="140"/>
      <c r="C185" s="140"/>
      <c r="D185" s="140"/>
      <c r="E185" s="141"/>
      <c r="F185" s="140"/>
      <c r="G185" s="140"/>
      <c r="H185" s="140"/>
      <c r="I185" s="140"/>
      <c r="J185" s="140"/>
      <c r="L185" s="1"/>
    </row>
    <row r="186" spans="1:12" s="51" customFormat="1" ht="18" customHeight="1">
      <c r="A186" s="203" t="s">
        <v>391</v>
      </c>
      <c r="B186" s="203"/>
      <c r="C186" s="203"/>
      <c r="D186" s="203"/>
      <c r="E186" s="203"/>
      <c r="F186" s="203"/>
      <c r="G186" s="203"/>
      <c r="H186" s="203"/>
      <c r="I186" s="203"/>
      <c r="J186" s="203"/>
      <c r="L186" s="1"/>
    </row>
    <row r="187" spans="1:12" s="51" customFormat="1" ht="18" customHeight="1">
      <c r="A187" s="203" t="s">
        <v>392</v>
      </c>
      <c r="B187" s="203"/>
      <c r="C187" s="203"/>
      <c r="D187" s="203"/>
      <c r="E187" s="203"/>
      <c r="F187" s="203"/>
      <c r="G187" s="203"/>
      <c r="H187" s="203"/>
      <c r="I187" s="203"/>
      <c r="J187" s="203"/>
      <c r="L187" s="1"/>
    </row>
    <row r="188" spans="1:12" s="51" customFormat="1" ht="21.75" customHeight="1">
      <c r="A188" s="12" t="s">
        <v>22</v>
      </c>
      <c r="B188" s="138"/>
      <c r="C188" s="138"/>
      <c r="D188" s="138"/>
      <c r="E188" s="53"/>
      <c r="F188" s="138"/>
      <c r="G188" s="138"/>
      <c r="H188" s="12" t="s">
        <v>7</v>
      </c>
      <c r="I188" s="138"/>
      <c r="J188" s="138"/>
      <c r="L188" s="1"/>
    </row>
    <row r="189" spans="1:12" s="51" customFormat="1" ht="21.75" customHeight="1">
      <c r="A189" s="12" t="s">
        <v>274</v>
      </c>
      <c r="B189" s="138"/>
      <c r="C189" s="138"/>
      <c r="D189" s="138"/>
      <c r="E189" s="53"/>
      <c r="F189" s="138"/>
      <c r="G189" s="138"/>
      <c r="H189" s="12" t="s">
        <v>8</v>
      </c>
      <c r="I189" s="138"/>
      <c r="J189" s="138"/>
      <c r="L189" s="1"/>
    </row>
    <row r="190" spans="1:12" s="51" customFormat="1" ht="21.75" customHeight="1">
      <c r="A190" s="12" t="s">
        <v>23</v>
      </c>
      <c r="B190" s="138"/>
      <c r="C190" s="138"/>
      <c r="D190" s="138"/>
      <c r="E190" s="53"/>
      <c r="F190" s="138"/>
      <c r="G190" s="138"/>
      <c r="H190" s="138"/>
      <c r="I190" s="138"/>
      <c r="J190" s="138"/>
      <c r="L190" s="1"/>
    </row>
    <row r="191" spans="1:12" s="51" customFormat="1" ht="21.75" customHeight="1">
      <c r="A191" s="138"/>
      <c r="B191" s="138"/>
      <c r="C191" s="138"/>
      <c r="D191" s="138"/>
      <c r="E191" s="53"/>
      <c r="F191" s="138"/>
      <c r="G191" s="138"/>
      <c r="H191" s="138"/>
      <c r="I191" s="138"/>
      <c r="J191" s="138"/>
      <c r="L191" s="1"/>
    </row>
    <row r="192" spans="1:12" s="51" customFormat="1" ht="21.75" customHeight="1">
      <c r="A192" s="12" t="s">
        <v>9</v>
      </c>
      <c r="B192" s="138"/>
      <c r="C192" s="138"/>
      <c r="D192" s="138"/>
      <c r="E192" s="53"/>
      <c r="F192" s="138"/>
      <c r="G192" s="138"/>
      <c r="H192" s="12" t="s">
        <v>10</v>
      </c>
      <c r="I192" s="138"/>
      <c r="J192" s="138"/>
      <c r="L192" s="1"/>
    </row>
    <row r="193" spans="1:12" s="51" customFormat="1" ht="21.75" customHeight="1">
      <c r="A193" s="12" t="s">
        <v>8</v>
      </c>
      <c r="B193" s="138"/>
      <c r="C193" s="138"/>
      <c r="D193" s="138"/>
      <c r="E193" s="53"/>
      <c r="F193" s="138"/>
      <c r="G193" s="138"/>
      <c r="H193" s="12" t="s">
        <v>275</v>
      </c>
      <c r="I193" s="138"/>
      <c r="J193" s="138"/>
      <c r="L193" s="1"/>
    </row>
    <row r="194" spans="1:12" s="51" customFormat="1" ht="21.75" customHeight="1">
      <c r="A194" s="202" t="s">
        <v>24</v>
      </c>
      <c r="B194" s="202"/>
      <c r="C194" s="202"/>
      <c r="D194" s="202"/>
      <c r="E194" s="202"/>
      <c r="F194" s="202"/>
      <c r="G194" s="202"/>
      <c r="H194" s="202"/>
      <c r="I194" s="202"/>
      <c r="J194" s="202"/>
      <c r="L194" s="1"/>
    </row>
    <row r="195" spans="1:12" s="51" customFormat="1" ht="15.75">
      <c r="A195" s="138"/>
      <c r="B195" s="138"/>
      <c r="C195" s="138"/>
      <c r="D195" s="138"/>
      <c r="E195" s="53"/>
      <c r="F195" s="138"/>
      <c r="G195" s="138"/>
      <c r="H195" s="138"/>
      <c r="I195" s="138"/>
      <c r="J195" s="138"/>
      <c r="L195" s="1"/>
    </row>
    <row r="196" spans="1:12" s="51" customFormat="1" ht="15.75">
      <c r="A196" s="138"/>
      <c r="B196" s="138"/>
      <c r="C196" s="138"/>
      <c r="D196" s="138"/>
      <c r="E196" s="53"/>
      <c r="F196" s="138"/>
      <c r="G196" s="138"/>
      <c r="H196" s="138"/>
      <c r="I196" s="138"/>
      <c r="J196" s="138"/>
      <c r="L196" s="1"/>
    </row>
    <row r="197" spans="1:12" s="51" customFormat="1" ht="15.75">
      <c r="A197" s="138"/>
      <c r="B197" s="138"/>
      <c r="C197" s="138"/>
      <c r="D197" s="138"/>
      <c r="E197" s="53"/>
      <c r="F197" s="138"/>
      <c r="G197" s="138"/>
      <c r="H197" s="138"/>
      <c r="I197" s="142"/>
      <c r="J197" s="138"/>
      <c r="L197" s="1"/>
    </row>
    <row r="198" spans="1:12" s="51" customFormat="1" ht="15.75">
      <c r="A198" s="138"/>
      <c r="B198" s="138"/>
      <c r="C198" s="138"/>
      <c r="D198" s="138"/>
      <c r="E198" s="53"/>
      <c r="F198" s="138"/>
      <c r="G198" s="138"/>
      <c r="H198" s="138"/>
      <c r="I198" s="138"/>
      <c r="J198" s="138"/>
      <c r="L198" s="1"/>
    </row>
    <row r="199" spans="1:12" s="51" customFormat="1" ht="15.75">
      <c r="A199" s="138"/>
      <c r="B199" s="138"/>
      <c r="C199" s="138"/>
      <c r="D199" s="138"/>
      <c r="E199" s="53"/>
      <c r="F199" s="138"/>
      <c r="G199" s="138"/>
      <c r="H199" s="138"/>
      <c r="I199" s="138"/>
      <c r="J199" s="138"/>
      <c r="L199" s="1"/>
    </row>
    <row r="200" spans="1:12" s="51" customFormat="1" ht="15.75">
      <c r="A200" s="138"/>
      <c r="B200" s="138"/>
      <c r="C200" s="138"/>
      <c r="D200" s="138"/>
      <c r="E200" s="53"/>
      <c r="F200" s="138"/>
      <c r="G200" s="138"/>
      <c r="H200" s="138"/>
      <c r="I200" s="138"/>
      <c r="J200" s="138"/>
      <c r="L200" s="1"/>
    </row>
    <row r="201" spans="1:12" s="51" customFormat="1" ht="15.75">
      <c r="A201" s="138"/>
      <c r="B201" s="138"/>
      <c r="C201" s="138"/>
      <c r="D201" s="138"/>
      <c r="E201" s="53"/>
      <c r="F201" s="138"/>
      <c r="G201" s="138"/>
      <c r="H201" s="138"/>
      <c r="I201" s="138"/>
      <c r="J201" s="138"/>
      <c r="L201" s="1"/>
    </row>
    <row r="202" spans="1:12" s="51" customFormat="1" ht="15.75">
      <c r="A202" s="138"/>
      <c r="B202" s="138"/>
      <c r="C202" s="138"/>
      <c r="D202" s="138"/>
      <c r="E202" s="53"/>
      <c r="F202" s="138"/>
      <c r="G202" s="138"/>
      <c r="H202" s="138"/>
      <c r="I202" s="138"/>
      <c r="J202" s="138"/>
      <c r="L202" s="1"/>
    </row>
    <row r="203" spans="1:12" s="51" customFormat="1" ht="15.75">
      <c r="A203" s="138"/>
      <c r="B203" s="138"/>
      <c r="C203" s="138"/>
      <c r="D203" s="138"/>
      <c r="E203" s="53"/>
      <c r="F203" s="138"/>
      <c r="G203" s="138"/>
      <c r="H203" s="138"/>
      <c r="I203" s="138"/>
      <c r="J203" s="138"/>
      <c r="L203" s="1"/>
    </row>
    <row r="204" spans="1:12" s="51" customFormat="1" ht="15.75">
      <c r="A204" s="138"/>
      <c r="B204" s="138"/>
      <c r="C204" s="138"/>
      <c r="D204" s="138"/>
      <c r="E204" s="53"/>
      <c r="F204" s="138"/>
      <c r="G204" s="138"/>
      <c r="H204" s="138"/>
      <c r="I204" s="138"/>
      <c r="J204" s="138"/>
      <c r="L204" s="1"/>
    </row>
    <row r="205" spans="1:12" s="51" customFormat="1" ht="15.75">
      <c r="A205" s="138"/>
      <c r="B205" s="138"/>
      <c r="C205" s="138"/>
      <c r="D205" s="138"/>
      <c r="E205" s="53"/>
      <c r="F205" s="138"/>
      <c r="G205" s="138"/>
      <c r="H205" s="138"/>
      <c r="I205" s="138"/>
      <c r="J205" s="138"/>
      <c r="L205" s="1"/>
    </row>
    <row r="206" spans="1:12" s="51" customFormat="1" ht="15.75">
      <c r="A206" s="138"/>
      <c r="B206" s="138"/>
      <c r="C206" s="138"/>
      <c r="D206" s="138"/>
      <c r="E206" s="53"/>
      <c r="F206" s="138"/>
      <c r="G206" s="138"/>
      <c r="H206" s="138"/>
      <c r="I206" s="138"/>
      <c r="J206" s="138"/>
      <c r="L206" s="1"/>
    </row>
    <row r="207" spans="1:12" s="51" customFormat="1" ht="15.75">
      <c r="A207" s="138"/>
      <c r="B207" s="138"/>
      <c r="C207" s="138"/>
      <c r="D207" s="138"/>
      <c r="E207" s="53"/>
      <c r="F207" s="138"/>
      <c r="G207" s="138"/>
      <c r="H207" s="138"/>
      <c r="I207" s="138"/>
      <c r="J207" s="138"/>
      <c r="L207" s="1"/>
    </row>
    <row r="208" spans="1:12" s="51" customFormat="1" ht="15.75">
      <c r="A208" s="138"/>
      <c r="B208" s="138"/>
      <c r="C208" s="138"/>
      <c r="D208" s="138"/>
      <c r="E208" s="53"/>
      <c r="F208" s="138"/>
      <c r="G208" s="138"/>
      <c r="H208" s="138"/>
      <c r="I208" s="138"/>
      <c r="J208" s="138"/>
      <c r="L208" s="1"/>
    </row>
    <row r="209" spans="1:12" s="51" customFormat="1" ht="15.75">
      <c r="A209" s="138"/>
      <c r="B209" s="138"/>
      <c r="C209" s="138"/>
      <c r="D209" s="138"/>
      <c r="E209" s="53"/>
      <c r="F209" s="138"/>
      <c r="G209" s="138"/>
      <c r="H209" s="138"/>
      <c r="I209" s="138"/>
      <c r="J209" s="138"/>
      <c r="L209" s="1"/>
    </row>
    <row r="210" spans="1:12" s="51" customFormat="1" ht="15.75">
      <c r="A210" s="138"/>
      <c r="B210" s="138"/>
      <c r="C210" s="138"/>
      <c r="D210" s="138"/>
      <c r="E210" s="53"/>
      <c r="F210" s="138"/>
      <c r="G210" s="138"/>
      <c r="H210" s="138"/>
      <c r="I210" s="138"/>
      <c r="J210" s="138"/>
      <c r="L210" s="1"/>
    </row>
    <row r="211" spans="1:12" s="51" customFormat="1" ht="15.75">
      <c r="A211" s="138"/>
      <c r="B211" s="138"/>
      <c r="C211" s="138"/>
      <c r="D211" s="138"/>
      <c r="E211" s="53"/>
      <c r="F211" s="138"/>
      <c r="G211" s="138"/>
      <c r="H211" s="138"/>
      <c r="I211" s="138"/>
      <c r="J211" s="138"/>
      <c r="L211" s="1"/>
    </row>
    <row r="212" spans="1:12" s="51" customFormat="1" ht="15.75">
      <c r="A212" s="138"/>
      <c r="B212" s="138"/>
      <c r="C212" s="138"/>
      <c r="D212" s="138"/>
      <c r="E212" s="53"/>
      <c r="F212" s="138"/>
      <c r="G212" s="138"/>
      <c r="H212" s="138"/>
      <c r="I212" s="138"/>
      <c r="J212" s="138"/>
      <c r="L212" s="1"/>
    </row>
    <row r="213" spans="1:12" s="51" customFormat="1" ht="15.75">
      <c r="A213" s="138"/>
      <c r="B213" s="138"/>
      <c r="C213" s="138"/>
      <c r="D213" s="138"/>
      <c r="E213" s="53"/>
      <c r="F213" s="138"/>
      <c r="G213" s="138"/>
      <c r="H213" s="138"/>
      <c r="I213" s="138"/>
      <c r="J213" s="138"/>
      <c r="L213" s="1"/>
    </row>
    <row r="214" spans="1:12" s="51" customFormat="1" ht="15.75">
      <c r="A214" s="138"/>
      <c r="B214" s="138"/>
      <c r="C214" s="138"/>
      <c r="D214" s="138"/>
      <c r="E214" s="53"/>
      <c r="F214" s="138"/>
      <c r="G214" s="138"/>
      <c r="H214" s="138"/>
      <c r="I214" s="138"/>
      <c r="J214" s="138"/>
      <c r="L214" s="1"/>
    </row>
    <row r="215" spans="5:12" s="51" customFormat="1" ht="15.75">
      <c r="E215" s="143"/>
      <c r="L215" s="1"/>
    </row>
    <row r="216" spans="5:12" s="51" customFormat="1" ht="15.75">
      <c r="E216" s="143"/>
      <c r="L216" s="1"/>
    </row>
    <row r="217" spans="5:12" s="51" customFormat="1" ht="15.75">
      <c r="E217" s="143"/>
      <c r="L217" s="1"/>
    </row>
    <row r="218" spans="5:12" s="51" customFormat="1" ht="15.75">
      <c r="E218" s="143"/>
      <c r="L218" s="1"/>
    </row>
    <row r="219" spans="5:12" s="51" customFormat="1" ht="15.75">
      <c r="E219" s="143"/>
      <c r="L219" s="1"/>
    </row>
    <row r="220" spans="5:12" s="51" customFormat="1" ht="15.75">
      <c r="E220" s="143"/>
      <c r="L220" s="1"/>
    </row>
    <row r="221" spans="5:12" s="51" customFormat="1" ht="15.75">
      <c r="E221" s="143"/>
      <c r="L221" s="1"/>
    </row>
    <row r="222" spans="5:12" s="51" customFormat="1" ht="15.75">
      <c r="E222" s="143"/>
      <c r="L222" s="1"/>
    </row>
    <row r="223" spans="5:12" s="51" customFormat="1" ht="15.75">
      <c r="E223" s="143"/>
      <c r="L223" s="1"/>
    </row>
    <row r="224" spans="5:12" s="51" customFormat="1" ht="15.75">
      <c r="E224" s="143"/>
      <c r="L224" s="1"/>
    </row>
  </sheetData>
  <sheetProtection/>
  <mergeCells count="31">
    <mergeCell ref="A181:J181"/>
    <mergeCell ref="A194:J194"/>
    <mergeCell ref="A187:J187"/>
    <mergeCell ref="A186:J186"/>
    <mergeCell ref="A183:J183"/>
    <mergeCell ref="A184:J184"/>
    <mergeCell ref="A180:B180"/>
    <mergeCell ref="A179:B179"/>
    <mergeCell ref="A108:B108"/>
    <mergeCell ref="A83:B83"/>
    <mergeCell ref="A84:B84"/>
    <mergeCell ref="A57:B57"/>
    <mergeCell ref="A1:J1"/>
    <mergeCell ref="A15:B15"/>
    <mergeCell ref="A10:J10"/>
    <mergeCell ref="A9:J9"/>
    <mergeCell ref="A13:J13"/>
    <mergeCell ref="A56:B56"/>
    <mergeCell ref="A4:J4"/>
    <mergeCell ref="A8:J8"/>
    <mergeCell ref="A26:B26"/>
    <mergeCell ref="A35:B35"/>
    <mergeCell ref="A3:J3"/>
    <mergeCell ref="A12:J12"/>
    <mergeCell ref="A5:J5"/>
    <mergeCell ref="A6:J6"/>
    <mergeCell ref="A107:B107"/>
    <mergeCell ref="A2:J2"/>
    <mergeCell ref="A16:B16"/>
    <mergeCell ref="A27:B27"/>
    <mergeCell ref="A34:B34"/>
  </mergeCells>
  <printOptions horizontalCentered="1"/>
  <pageMargins left="0" right="0" top="0.3937007874015748" bottom="0.3937007874015748" header="0.1968503937007874" footer="0.1968503937007874"/>
  <pageSetup horizontalDpi="600" verticalDpi="600" orientation="portrait" paperSize="9" scale="83" r:id="rId1"/>
  <headerFooter alignWithMargins="0">
    <oddFooter>&amp;C第 &amp;P 頁</oddFooter>
  </headerFooter>
  <ignoredErrors>
    <ignoredError sqref="C179:D179 H17 H18:H22 H23:H25 H36:H55 H167:H178 H84:H106 H27:H33 H57:H82 C56:E56 H108:H166"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邱淑萍</cp:lastModifiedBy>
  <cp:lastPrinted>2014-07-09T00:57:11Z</cp:lastPrinted>
  <dcterms:created xsi:type="dcterms:W3CDTF">2013-05-16T05:47:59Z</dcterms:created>
  <dcterms:modified xsi:type="dcterms:W3CDTF">2014-07-14T01:07:48Z</dcterms:modified>
  <cp:category>I10</cp:category>
  <cp:version/>
  <cp:contentType/>
  <cp:contentStatus/>
</cp:coreProperties>
</file>