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'Sheet1'!$A$1:$J$233</definedName>
    <definedName name="_xlnm.Print_Titles" localSheetId="0">'Sheet1'!$33:$33</definedName>
  </definedNames>
  <calcPr fullCalcOnLoad="1"/>
</workbook>
</file>

<file path=xl/sharedStrings.xml><?xml version="1.0" encoding="utf-8"?>
<sst xmlns="http://schemas.openxmlformats.org/spreadsheetml/2006/main" count="395" uniqueCount="343">
  <si>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</si>
  <si>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</si>
  <si>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</si>
  <si>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</si>
  <si>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</si>
  <si>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</si>
  <si>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</si>
  <si>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</si>
  <si>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</si>
  <si>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</si>
  <si>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</si>
  <si>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</si>
  <si>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</si>
  <si>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r>
      <t>聯絡電話：</t>
    </r>
  </si>
  <si>
    <t>填表日期：</t>
  </si>
  <si>
    <t>備註：簽章欄得由各該直轄巿、縣巿政府視業務劃分，自行調整。</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</si>
  <si>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</si>
  <si>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</si>
  <si>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</si>
  <si>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</si>
  <si>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</si>
  <si>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</si>
  <si>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</si>
  <si>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</si>
  <si>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</si>
  <si>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</si>
  <si>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</si>
  <si>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</si>
  <si>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</si>
  <si>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</si>
  <si>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</si>
  <si>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</si>
  <si>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一、本年度公益彩券盈餘分配管理方式：■基金管理□收支併列。</t>
  </si>
  <si>
    <t xml:space="preserve">    ■納入集中支付(計息：■是、□否)</t>
  </si>
  <si>
    <r>
      <t>（二）處理情形：</t>
    </r>
    <r>
      <rPr>
        <u val="single"/>
        <sz val="14"/>
        <rFont val="Times New Roman"/>
        <family val="1"/>
      </rPr>
      <t xml:space="preserve">  </t>
    </r>
    <r>
      <rPr>
        <u val="single"/>
        <sz val="14"/>
        <rFont val="標楷體"/>
        <family val="4"/>
      </rPr>
      <t>納入</t>
    </r>
    <r>
      <rPr>
        <u val="single"/>
        <sz val="14"/>
        <rFont val="Times New Roman"/>
        <family val="1"/>
      </rPr>
      <t>110</t>
    </r>
    <r>
      <rPr>
        <u val="single"/>
        <sz val="14"/>
        <rFont val="標楷體"/>
        <family val="4"/>
      </rPr>
      <t>年度基金預算處理</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</si>
  <si>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938,657,000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938,657,000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</si>
  <si>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1,373,869,000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sz val="14"/>
        <rFont val="Times New Roman"/>
        <family val="1"/>
      </rPr>
      <t>(c)</t>
    </r>
    <r>
      <rPr>
        <u val="single"/>
        <sz val="14"/>
        <rFont val="Times New Roman"/>
        <family val="1"/>
      </rPr>
      <t xml:space="preserve">  1,373,869,000  </t>
    </r>
    <r>
      <rPr>
        <sz val="14"/>
        <rFont val="標楷體"/>
        <family val="4"/>
      </rPr>
      <t>元。</t>
    </r>
  </si>
  <si>
    <t>（四）第二季季報表另檢附「公益彩券盈餘分配支用編列情形表」如後。(公益彩券盈餘分配支用編列情形表係
      揭露公益彩券運用計畫財源編列情形，至是否符合相關運用規範，仍以年度考核審認結果為準。)</t>
  </si>
  <si>
    <t>辦理評鑑訪視輔導相關業務費用及托育服務相關專業人員在職訓練研習費</t>
  </si>
  <si>
    <t>辦理提升居家托育服務效能創新計畫</t>
  </si>
  <si>
    <t>辦理推動社區公共托育家園</t>
  </si>
  <si>
    <t>辦理公設民營托嬰中心</t>
  </si>
  <si>
    <t>辦理桃園市育兒指導服務計畫</t>
  </si>
  <si>
    <t>居家托育服務中心辦理居家托育</t>
  </si>
  <si>
    <t>補助托嬰中心幼童團體保險費</t>
  </si>
  <si>
    <t>辦理托育服務相關業務督導、評鑑及評選等相關活動鐘點費</t>
  </si>
  <si>
    <r>
      <t>（三）基金管理：總預算歲出預算社會福利科目金額(d)</t>
    </r>
    <r>
      <rPr>
        <u val="single"/>
        <sz val="14"/>
        <rFont val="標楷體"/>
        <family val="4"/>
      </rPr>
      <t xml:space="preserve"> 21,080,127,000 </t>
    </r>
    <r>
      <rPr>
        <sz val="14"/>
        <rFont val="標楷體"/>
        <family val="4"/>
      </rPr>
      <t xml:space="preserve">元，公益彩券基金基金用途金額(c)
      </t>
    </r>
    <r>
      <rPr>
        <u val="single"/>
        <sz val="14"/>
        <rFont val="標楷體"/>
        <family val="4"/>
      </rPr>
      <t xml:space="preserve">1,373,869,000 </t>
    </r>
    <r>
      <rPr>
        <sz val="14"/>
        <rFont val="標楷體"/>
        <family val="4"/>
      </rPr>
      <t>元，運用公益彩券盈餘占歲出預算社會福利財源比率(c)/[(d)+(c)]</t>
    </r>
    <r>
      <rPr>
        <u val="single"/>
        <sz val="14"/>
        <rFont val="標楷體"/>
        <family val="4"/>
      </rPr>
      <t xml:space="preserve"> 6.12% </t>
    </r>
    <r>
      <rPr>
        <sz val="14"/>
        <rFont val="標楷體"/>
        <family val="4"/>
      </rPr>
      <t>。</t>
    </r>
  </si>
  <si>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</si>
  <si>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</si>
  <si>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</si>
  <si>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</si>
  <si>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</si>
  <si>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辦理兒童及少年家庭暨親屬寄養方案</t>
  </si>
  <si>
    <t>補助未成年懷孕少女處遇及未成年父母支持服務方案</t>
  </si>
  <si>
    <t>補助離婚案件之未成年子女及其家長商談服務</t>
  </si>
  <si>
    <t>補助兒童及少年保護個案安置費用</t>
  </si>
  <si>
    <t>補助非本國籍兒少相關福利服務</t>
  </si>
  <si>
    <t>補助兒少保護個案親屬安置費用</t>
  </si>
  <si>
    <t>其他兒童及少年福利業務(機構輔導及參訪活動、兒少培力計畫、少年福利服務費用、出席費、法律費用、活動宣導)</t>
  </si>
  <si>
    <t>補助脆弱家庭兒少社區支持服務方案相關服務費用</t>
  </si>
  <si>
    <t>辦理療育資源缺乏地區布建計畫-補助發展遲緩兒童社區療育據點</t>
  </si>
  <si>
    <t>補助提升少年自立生活適應協助服務量能計畫</t>
  </si>
  <si>
    <t>補助青少年因故未能安置於機構或返家費用</t>
  </si>
  <si>
    <t>補助警察局推展高關懷輔導外展工作、教育訓練及少年職涯等相關業務費用</t>
  </si>
  <si>
    <r>
      <t xml:space="preserve"> </t>
    </r>
    <r>
      <rPr>
        <b/>
        <u val="single"/>
        <sz val="16"/>
        <rFont val="標楷體"/>
        <family val="4"/>
      </rPr>
      <t>桃園市政府</t>
    </r>
  </si>
  <si>
    <t>1.兒童及少年福利</t>
  </si>
  <si>
    <t>2.婦女福利</t>
  </si>
  <si>
    <t>3.老人福利</t>
  </si>
  <si>
    <t>4.身心障礙者福利</t>
  </si>
  <si>
    <t>5.其他福利</t>
  </si>
  <si>
    <t>（二）社會救助</t>
  </si>
  <si>
    <r>
      <t>合</t>
    </r>
    <r>
      <rPr>
        <b/>
        <sz val="11"/>
        <rFont val="Times New Roman"/>
        <family val="1"/>
      </rPr>
      <t xml:space="preserve">        </t>
    </r>
    <r>
      <rPr>
        <b/>
        <sz val="11"/>
        <rFont val="標楷體"/>
        <family val="4"/>
      </rPr>
      <t>計</t>
    </r>
  </si>
  <si>
    <t>辦理建置托育資源服務中心</t>
  </si>
  <si>
    <t>婦女節權益宣導活動</t>
  </si>
  <si>
    <t>中高齡婦女關懷服務計畫</t>
  </si>
  <si>
    <t>弱勢婦女培力支持方案</t>
  </si>
  <si>
    <t>婦女多元學習方案</t>
  </si>
  <si>
    <t>台灣女孩日計畫</t>
  </si>
  <si>
    <t>婦女發展中心方案</t>
  </si>
  <si>
    <t>婦女權益暨性平宣導方案等</t>
  </si>
  <si>
    <t>補助辦理婦女權益及婦女服務活動</t>
  </si>
  <si>
    <t>社會福利業務宣導</t>
  </si>
  <si>
    <t>本局社會福利刊</t>
  </si>
  <si>
    <t>媒體行銷宣傳案</t>
  </si>
  <si>
    <t>辦理各項老人福利服務宣導</t>
  </si>
  <si>
    <t xml:space="preserve">辦理購製金鑽婚紀念獎牌暨重陽季活動等費用 </t>
  </si>
  <si>
    <t>辦理中低收入老人特別照顧督導訪視費用</t>
  </si>
  <si>
    <t>辦理長照服務倡導方案</t>
  </si>
  <si>
    <t xml:space="preserve">辦理推展老人文康休閒服務方案
</t>
  </si>
  <si>
    <t>辦理失智服務</t>
  </si>
  <si>
    <t>辦理獨居老人服務</t>
  </si>
  <si>
    <t>辦理獨居老人緊急救援服務等費用</t>
  </si>
  <si>
    <t>辦理社區照顧關懷據點暨C級巷弄長照站量能提升方案</t>
  </si>
  <si>
    <t>辦理桃園市到宅沐浴車服務委外服務方案費用。</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</si>
  <si>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</si>
  <si>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</si>
  <si>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</si>
  <si>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辦理獨居老人遺產管理之法律費用暨老人保護個案法律訴訟費用，及老人監護宣告本府為監護人之財產處理代辦費</t>
  </si>
  <si>
    <t>補助社區照顧關懷據點暨C級巷弄長照站補助計畫-里辦公處據點</t>
  </si>
  <si>
    <t>補助團體辦理長青學苑</t>
  </si>
  <si>
    <t xml:space="preserve">補助團體辦理預防走失手鍊
</t>
  </si>
  <si>
    <t>補助社區照顧關懷據點暨C級巷弄長照站補助計畫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</si>
  <si>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</si>
  <si>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</si>
  <si>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</si>
  <si>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</si>
  <si>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辦理社區式長期照顧機構費用</t>
  </si>
  <si>
    <t>身心障礙者日系列活動</t>
  </si>
  <si>
    <t>身心障礙者手語翻譯服務</t>
  </si>
  <si>
    <t>輔具中心服務量能計畫</t>
  </si>
  <si>
    <t>身心障礙者復康巴士</t>
  </si>
  <si>
    <t>公益彩券形象宣導活動</t>
  </si>
  <si>
    <t>身心障礙者生活重建服務計畫</t>
  </si>
  <si>
    <t>委託辦理「與礙共處，安頓身心支持方案」</t>
  </si>
  <si>
    <t>建構身心障礙者多元支持與生涯轉銜服務計畫</t>
  </si>
  <si>
    <t>換發身心障礙證明服務計畫</t>
  </si>
  <si>
    <t>心智障礙者雙老家庭支持整合服務計畫</t>
  </si>
  <si>
    <t>公辦民營桃園市身心障礙者日間照顧服務中心</t>
  </si>
  <si>
    <t>身障共融親子科技體驗方案</t>
  </si>
  <si>
    <t>身心障礙者家庭照顧者支持服務中心</t>
  </si>
  <si>
    <t>二手輔具維修服務</t>
  </si>
  <si>
    <t>身心障礙者個案管理服務</t>
  </si>
  <si>
    <t>身心障礙婦女支持培力方案</t>
  </si>
  <si>
    <t>補助市內身心障礙福利團體行政費、樂活小站及其他創新及實驗性等各項活動</t>
  </si>
  <si>
    <t>補助市內各級身心障礙福利服務機構辦理各項活動經費</t>
  </si>
  <si>
    <t>身心障礙者社區日間作業設施方案</t>
  </si>
  <si>
    <t>身心障礙者社區居住服務計畫</t>
  </si>
  <si>
    <t>身心障礙者家庭托顧計畫</t>
  </si>
  <si>
    <t>身心障礙者同步聽打服務</t>
  </si>
  <si>
    <t>身心障礙者社區式日間服務布建計畫</t>
  </si>
  <si>
    <t>視障協助員培訓暨服務計畫</t>
  </si>
  <si>
    <t>身心障礙者臨時暨短期照顧服務</t>
  </si>
  <si>
    <t>身心障礙者送餐服務費</t>
  </si>
  <si>
    <t>身心障礙者權利公約教育訓練及意識提升計畫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</si>
  <si>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</si>
  <si>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</si>
  <si>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</si>
  <si>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</si>
  <si>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</si>
  <si>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</si>
  <si>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</si>
  <si>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補助志願服務運用單位推展各項志願服務計畫</t>
  </si>
  <si>
    <t>補助社區發展協會以聯合社區方式推動福利社區化社區旗艦型計畫</t>
  </si>
  <si>
    <t>補助各級人民團體辦理各項公益性活動</t>
  </si>
  <si>
    <t>社工人身安全提升計畫-提供社工人員執業安全協助措施，社工員體檢、傷病醫藥、安全衛生、診療等費用</t>
  </si>
  <si>
    <t>辦理社工服務及家庭服務中心相關方案及社會福利宣導活動費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</si>
  <si>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</si>
  <si>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</si>
  <si>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社工人身安全提升計畫-法律事務費、外聘督導等專業服務費、心理諮商費用</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</si>
  <si>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</si>
  <si>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</si>
  <si>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</si>
  <si>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社工人身安全提升計畫-提供社工人員執業安全協助措施及購置人身安全物品</t>
  </si>
  <si>
    <t>辦理新住民生活適應輔導計畫</t>
  </si>
  <si>
    <t>辦理新住民多元培力計畫</t>
  </si>
  <si>
    <t>補助新住民相關團體辦理支持性活動與系列課程</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</si>
  <si>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</si>
  <si>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</si>
  <si>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</si>
  <si>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</si>
  <si>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</si>
  <si>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</si>
  <si>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</si>
  <si>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</si>
  <si>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</si>
  <si>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</si>
  <si>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</si>
  <si>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</si>
  <si>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</si>
  <si>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</si>
  <si>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</si>
  <si>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</si>
  <si>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</si>
  <si>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</si>
  <si>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</si>
  <si>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</si>
  <si>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</si>
  <si>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社會救助業務（含國民年金）所需之宣導費</t>
  </si>
  <si>
    <t>遊民生活重建服務躍升方案及短期夜宿服務</t>
  </si>
  <si>
    <t>辦理兒童與少年未來教育與發展帳戶及脫貧相關業務</t>
  </si>
  <si>
    <t>安家實物銀行服務方案</t>
  </si>
  <si>
    <t>辦理弱勢民眾實物給付相關計畫</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</si>
  <si>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</si>
  <si>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</si>
  <si>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</si>
  <si>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補助區公所辦理備災儲存或救助物資所需相關費用</t>
  </si>
  <si>
    <t>陷困民眾急難救助金費用</t>
  </si>
  <si>
    <t>補助機構物資或關懷慰問費</t>
  </si>
  <si>
    <t>補助公所辦理國民年金業務所需相關費用</t>
  </si>
  <si>
    <t>辦理以工代賑計畫所需薪資及勞健保費</t>
  </si>
  <si>
    <t>補助民間團體辦理惜食等實（食）物計畫相關費用</t>
  </si>
  <si>
    <t>補助低收入戶及中低收入戶傷病看護費用</t>
  </si>
  <si>
    <t>低收入戶住院膳食費</t>
  </si>
  <si>
    <t>低收入戶家庭暨兒童生活補助費</t>
  </si>
  <si>
    <t>低收入戶高中職以上就學生活補助費</t>
  </si>
  <si>
    <t>協助遊民安置、醫療、生活照顧、體檢、喪葬及身分不明者DNA檢驗等費用</t>
  </si>
  <si>
    <t>低收入戶孕婦及嬰兒營養品代金</t>
  </si>
  <si>
    <t>辦理愛心餐食計畫</t>
  </si>
  <si>
    <t>補助區公所辦理年度災害防救演習事宜等相關費用</t>
  </si>
  <si>
    <t>無</t>
  </si>
  <si>
    <r>
      <t>(</t>
    </r>
    <r>
      <rPr>
        <b/>
        <sz val="11"/>
        <rFont val="細明體"/>
        <family val="3"/>
      </rPr>
      <t>ｅ）</t>
    </r>
  </si>
  <si>
    <t>桃園市（疑似）精神病患社區健康關懷服務計畫</t>
  </si>
  <si>
    <t>自殺個案關懷訪視及心理諮詢服務計畫</t>
  </si>
  <si>
    <t>藥物濫用者輔導計畫</t>
  </si>
  <si>
    <t>桃園市發展遲緩兒童社區早期療育復健服務計畫</t>
  </si>
  <si>
    <t>桃園市新住民保健照護推動計畫</t>
  </si>
  <si>
    <t>桃園市發展遲緩兒童聯合評估計畫</t>
  </si>
  <si>
    <t>桃園市經濟弱勢暨高危險族群胸部X光巡迴檢查計畫</t>
  </si>
  <si>
    <t>安家實物銀行實體銀行</t>
  </si>
  <si>
    <t>補助團體辦理失智症及老人福利活動或方案等費用</t>
  </si>
  <si>
    <t>身心障礙者自立生活支持服務方案</t>
  </si>
  <si>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
      (c)/(d)</t>
    </r>
    <r>
      <rPr>
        <u val="single"/>
        <sz val="14"/>
        <rFont val="標楷體"/>
        <family val="4"/>
      </rPr>
      <t xml:space="preserve">          </t>
    </r>
    <r>
      <rPr>
        <sz val="14"/>
        <rFont val="標楷體"/>
        <family val="4"/>
      </rPr>
      <t>。</t>
    </r>
  </si>
  <si>
    <t>中華民國110年7月份至9月份（110年度第3季）</t>
  </si>
  <si>
    <t>單位：新臺幣元</t>
  </si>
  <si>
    <t>日期</t>
  </si>
  <si>
    <t>金額</t>
  </si>
  <si>
    <t>二、公庫向公益彩券盈餘基金或專戶調借情形：</t>
  </si>
  <si>
    <t xml:space="preserve">      □未調借</t>
  </si>
  <si>
    <t>第一筆調借情形</t>
  </si>
  <si>
    <t>還款情形</t>
  </si>
  <si>
    <t>未歸墊金額</t>
  </si>
  <si>
    <t>還款計畫</t>
  </si>
  <si>
    <t>第二筆調借情形</t>
  </si>
  <si>
    <t xml:space="preserve">九、公益彩券盈餘預算經費動支及核銷預估情形： （第4季報表本欄免填）                                  </t>
  </si>
  <si>
    <r>
      <t>八、本年度</t>
    </r>
    <r>
      <rPr>
        <sz val="14"/>
        <rFont val="Times New Roman"/>
        <family val="1"/>
      </rPr>
      <t>1</t>
    </r>
    <r>
      <rPr>
        <sz val="14"/>
        <rFont val="標楷體"/>
        <family val="4"/>
      </rPr>
      <t>月起至本季截止公益彩券盈餘分配剩餘情形：</t>
    </r>
  </si>
  <si>
    <t>四、以前年度剩餘款處理情形：</t>
  </si>
  <si>
    <t>六、本年度公益彩券盈餘分配預算編列情形：</t>
  </si>
  <si>
    <t>七、公益彩券盈餘分配之執行數：</t>
  </si>
  <si>
    <r>
      <t>三、本年度第</t>
    </r>
    <r>
      <rPr>
        <u val="single"/>
        <sz val="14"/>
        <rFont val="Times New Roman"/>
        <family val="1"/>
      </rPr>
      <t xml:space="preserve">  3  </t>
    </r>
    <r>
      <rPr>
        <sz val="14"/>
        <rFont val="標楷體"/>
        <family val="4"/>
      </rPr>
      <t>季，彩券盈餘分配數為</t>
    </r>
    <r>
      <rPr>
        <u val="single"/>
        <sz val="14"/>
        <rFont val="Times New Roman"/>
        <family val="1"/>
      </rPr>
      <t xml:space="preserve"> 228,310,018</t>
    </r>
    <r>
      <rPr>
        <sz val="14"/>
        <rFont val="標楷體"/>
        <family val="4"/>
      </rPr>
      <t>元。</t>
    </r>
  </si>
  <si>
    <r>
      <t>五、本年度</t>
    </r>
    <r>
      <rPr>
        <sz val="14"/>
        <rFont val="Times New Roman"/>
        <family val="1"/>
      </rPr>
      <t>1</t>
    </r>
    <r>
      <rPr>
        <sz val="14"/>
        <rFont val="標楷體"/>
        <family val="4"/>
      </rPr>
      <t>月起至本季截止，累計公益彩券盈餘分配數為</t>
    </r>
    <r>
      <rPr>
        <b/>
        <sz val="14"/>
        <rFont val="Times New Roman"/>
        <family val="1"/>
      </rPr>
      <t>(b)</t>
    </r>
    <r>
      <rPr>
        <b/>
        <u val="single"/>
        <sz val="14"/>
        <rFont val="Times New Roman"/>
        <family val="1"/>
      </rPr>
      <t xml:space="preserve"> 1,017,377,981</t>
    </r>
    <r>
      <rPr>
        <b/>
        <sz val="14"/>
        <rFont val="標楷體"/>
        <family val="4"/>
      </rPr>
      <t>元</t>
    </r>
    <r>
      <rPr>
        <sz val="14"/>
        <rFont val="標楷體"/>
        <family val="4"/>
      </rPr>
      <t>。</t>
    </r>
  </si>
  <si>
    <t>為配合嚴重特殊傳染性肺炎防疫政策，考量避免增加群聚交互感染機會，爰本局屬活動性質及須與民眾接觸之計畫延期或暫停辦理；電台宣導依委外單位實際支出覈實核銷，餘常態性業務依實際情形逐案審查核銷。</t>
  </si>
  <si>
    <t>本案為年度計畫，預計年底前完成核銷程序。</t>
  </si>
  <si>
    <t>本案社福桃花園季刊為年度計畫，預計年底前完成核銷程序。</t>
  </si>
  <si>
    <t>本案為年度計畫，配合各科重大活動及福利措施進行媒體行銷宣傳，預計年底執行率達95%以上。</t>
  </si>
  <si>
    <t>第3季核銷將於10月初送件，預計10月完成核銷程序。</t>
  </si>
  <si>
    <t>本案受疫情影響，5月至9月課程及活動改以線上方式辦理，較原課程設計減少場地費、志工費、誤餐費等支出，另本案行動研究、宣
導品預計9-11月核銷,故預算執行率未達75%。</t>
  </si>
  <si>
    <t>本案為年度計畫，預計11月底前完成核銷程序。</t>
  </si>
  <si>
    <t>本案受疫情影響,5-9月各服務方案及活動均延後或减少辦理場次,故預算執行率未達
75% 。</t>
  </si>
  <si>
    <t>囿於COVID-19防疫之規範，截至9月底，共核定7案申請案，補助金額為40萬7,500元。</t>
  </si>
  <si>
    <t>依業務實際需求核實支應。</t>
  </si>
  <si>
    <t>1.第2季個案督導訪視，尚在訪視中。
2.預計7月中旬訪視完成並辦理核銷事宜。</t>
  </si>
  <si>
    <t>廠商尚未完成辦理上半年委辦費用核銷事宜。</t>
  </si>
  <si>
    <t>1、2月因疫情未服務，3月開始服務於4月陸續辦理核銷。</t>
  </si>
  <si>
    <t>本案改以招租方式，請民間單位營運，故未補助相關人事費用。</t>
  </si>
  <si>
    <t>方案申請中，依實際辦理業務覈實支應。</t>
  </si>
  <si>
    <t>部分廠商尚未完成辦理上半年委辦費用核銷事宜。</t>
  </si>
  <si>
    <t>本案按季核銷，第3季單位尚未送件核銷。</t>
  </si>
  <si>
    <t>本案預計10月委外招標辦理。</t>
  </si>
  <si>
    <t>目前3台沐浴車皆以特約簽約提供服務，故無使用該項經費。</t>
  </si>
  <si>
    <t>教育訓練需委外辦理，預計5月開始標案流程，7-9月由得標單位進行辦理。</t>
  </si>
  <si>
    <t>因新冠肺炎疫情因素，110年2月老人文康中心休館，志工暫停服務，志工交通誤餐費減少支用。</t>
  </si>
  <si>
    <t>尚無辦理相關案件。</t>
  </si>
  <si>
    <t>本案按季核銷，單位尚未送件核銷。</t>
  </si>
  <si>
    <t>因疫情影響，110年本市各長青學苑1-2月及5/12-7/12三級警戒暫停辦理課程，故影響達成率</t>
  </si>
  <si>
    <t>於年底進行核銷</t>
  </si>
  <si>
    <t>方案尚在申請中，依實際辦理業務覈實支應。</t>
  </si>
  <si>
    <t>本案按季核銷，第2季單位尚未送件核銷。</t>
  </si>
  <si>
    <t>目前僅一單位申請核銷，故執行率偏低，第三季預計有復興區其他提供長照服務相關單位提出計畫申請補助。</t>
  </si>
  <si>
    <t>依實際申請案件進行補助</t>
  </si>
  <si>
    <t>依評鑑計畫書預計10月辦理評鑑初評及評定會議，將依會議決議辦理後續獎勵事宜及獎勵金。</t>
  </si>
  <si>
    <t>1.金鑽婚為公開招標，執行數依實際製作數量結算。預計110年10月辦理，11月起辦理撥款。
2.重陽季系列活動預計於4月份辦理招標，9月底活動辦理，故影響達成率。</t>
  </si>
  <si>
    <t>本活動預計11月辦理。</t>
  </si>
  <si>
    <t>1.目前僅核銷至8月。
2.5~7月受疫情影響，多場活動未辦理。</t>
  </si>
  <si>
    <t>1.先使用中央補助款。
2.依委辦單位實際核銷情形辦理支付。</t>
  </si>
  <si>
    <t>因疫情影響載客數下降，故執行率未達75%。</t>
  </si>
  <si>
    <t>活動預計於10/30辦理，待辦理完成後核銷。</t>
  </si>
  <si>
    <t>1.採雙月核銷，目前僅核銷至8月。
2.因疫情影響，三級警戒期間均暫停課程及活動。</t>
  </si>
  <si>
    <t>因受疫情影響申請與服務人次較少，另5-7月全面暫停服務，至8月份開始宣布降後，本方案已積極陸續安排輔導會談服務。</t>
  </si>
  <si>
    <t>本方案採按季核銷，目前僅核銷至第2季。</t>
  </si>
  <si>
    <t>委辦單位目前僅核銷至8月,另因疫情影響，社區適應及在職訓練活動等預計年底前執行完成。</t>
  </si>
  <si>
    <t>本案為季核銷，第3季核銷於10月辦理。</t>
  </si>
  <si>
    <t>因疫情影響，活動暫停辦理，另本方案採按季核銷，目前僅核銷至第2季。</t>
  </si>
  <si>
    <t>優先使用中央補助，並依委辦單位實作核實支付。</t>
  </si>
  <si>
    <t>依委辦單位實際核銷情形辦理支付。</t>
  </si>
  <si>
    <t>本方案於6月18日起執行，並採季核銷，預計10/15.12/15進行核銷。</t>
  </si>
  <si>
    <t>1.團體行政費為每年6月15日及12月15日分兩次進行核銷。
2.各項非旅遊等方案執行期間為當年度4月至10月，預計11月開始進行核銷動支。
3.各項活動經費因疫情關係影響辦理。</t>
  </si>
  <si>
    <t>上半年受疫情影響活動皆延期辦理。</t>
  </si>
  <si>
    <t>1.本計畫為季核銷，第3季於10月辦理核銷。
2.今年度因疫情關係未能於9月前完成佈點至影響執行率，且優先使用中央補助款項。</t>
  </si>
  <si>
    <t>本方案核銷至6月，且受疫情影響原訂7月開辦單位延期至10月開辦。</t>
  </si>
  <si>
    <t>本方案半年核銷，且優先使用中央款。</t>
  </si>
  <si>
    <t>本方案核銷至6月，且受疫情影響減少服務申請量。</t>
  </si>
  <si>
    <t>1.採每月核銷，僅核銷至8月。
2.因疫情影響身障者較少進行外出活動，故服務使用率降低。</t>
  </si>
  <si>
    <t>本計畫於方案執行完畢後核銷，預計12月完成。</t>
  </si>
  <si>
    <t>依民眾實際搭乘申請補助金額核實支付。</t>
  </si>
  <si>
    <t>1.辦理社福機構專業人員教育訓練及研習，預計於10-11月辦理。
2.桃園市寒冬送暖活動因疫情影響，暫緩辦理。
3.其餘撙節支出。</t>
  </si>
  <si>
    <t>社區培力育成中心採購案已預付60萬，未納入實際數中，第3季核銷刻正辦理中。</t>
  </si>
  <si>
    <t>因疫情關係會議皆延期辦理，以致公彩預算執行率未達。</t>
  </si>
  <si>
    <t>本項已於3月下旬核定補助605萬元，因疫情公所未申請撥款，10月已動支530萬元。</t>
  </si>
  <si>
    <t>志願服務推廣中心採購案，已預付1,228,000元，未納入實際數中，第3季核銷刻正辦理中。</t>
  </si>
  <si>
    <t>因110年5月15日至7月31日(為新型冠狀肺炎第三級防疫警戒)本市活動全面暫停；7/27迄今為二級警戒(桃園9/3防疫升級)，故活動辦理均有人數限制，因此多數承攬本中心標案的協會均延期至9月~10月辦理活動，目前皆在執行中。</t>
  </si>
  <si>
    <t>因新冠疫情日趨嚴重，110年5月15日至7月31日(110年5月19日起至7月26日為新型冠狀肺炎第三級防疫警戒)本市活動全面暫停；7/27迄今為二級警戒(桃園9/3-9/6日防疫升級)，故活動辦理均有人數限制，因此多數協會均辦理延期，俟疫情趨緩後，加強輔導團體送件。</t>
  </si>
  <si>
    <t>因疫情關係，志工停止值勤，故志工活動皆延期辦理，以致公彩預算執行率未達，俟疫情趨緩後，加強輔導運單送件。</t>
  </si>
  <si>
    <t>尚無申請案件。</t>
  </si>
  <si>
    <t>預計下半年辦理。</t>
  </si>
  <si>
    <t>因疫情志工執勤暫停、觀摩、聯繫會報延後辦理。</t>
  </si>
  <si>
    <t>依實際申請情形核實辦理。</t>
  </si>
  <si>
    <t>預付費用年底核銷。</t>
  </si>
  <si>
    <t>各項方案第3季核銷辦理中。</t>
  </si>
  <si>
    <t>年度計畫於12月核銷</t>
  </si>
  <si>
    <t>委辦單位8月核銷文件尚補正中，待資料備齊後簽陳撥款。</t>
  </si>
  <si>
    <t>疫情影響，新住民相關團體皆取消辦理活動或改期辦理，爰對團體活動補助減少。</t>
  </si>
  <si>
    <t>1.大部分委託辦理方案未及核銷8-9月款項致執行率偏低。
2.委託方案多採雙月核銷，故約有30%經費將於第4季核銷。</t>
  </si>
  <si>
    <t>心理輔導及其餘各項補助依實際情形覈實支付。</t>
  </si>
  <si>
    <t>1.經常性宣導活動持續規畫辦理當中。
2.部分項目預計下半年執行。</t>
  </si>
  <si>
    <t>110年活動原定7月舉辦，因新冠肺炎疫情嚴峻，本局依110年5月24日市府防疫會議裁示活動停辦。</t>
  </si>
  <si>
    <t>針對受疫情影響之家庭規劃防疫物資箱，擴大原民福利服務量能，並預定於11月辦理，故本季無執行數。</t>
  </si>
  <si>
    <t>本計畫已於3/12撥付原住民族長者關懷行動辦公室委辦費用，另老人福利宣導活動視疫情狀況延至10月中旬辦理。</t>
  </si>
  <si>
    <t>1.因疫情嚴峻及考量本局志工年齡皆為58至65歲以上長者，故取消辦理志願服務聯繫會報及各項課程觀摩活動。
2.本(110)年5月20日(防疫會議決議)至10月2日止暫停出勤服務，故未核撥值勤津貼。</t>
  </si>
  <si>
    <t>因民眾申請案量增加，故經費超支辦理調整容納。</t>
  </si>
  <si>
    <t>本案桃園市暨外縣市原住民族臨時住宿受理期限為1/1-12/31，本季受理3案，受益人數7人。</t>
  </si>
  <si>
    <t>依實際進用人力支付。</t>
  </si>
  <si>
    <t>撙節支出。</t>
  </si>
  <si>
    <t>依召開公彩委員會議核實支付。</t>
  </si>
  <si>
    <t>本計畫為勞務採購，由3家醫療院所(正文身心診所、聯新國際醫院、衛生福利部桃園醫院)進行兒童發展評估及提供復健服務，期程如下：                                                                       (1)期中報告於110年7月12日前繳交，於9月完成3組驗收及付款作業。 
(2)110年5至7月因配合中央流行疫情指揮中心防疫政策，復健站暫停服務，爰服務場次減少，同年7月底疫情降二級後復健站恢復早療服務，衛生所電訪持續關懷通知個案回所接受評估及早療復健服務，使早期療育資源不間斷。
(3)醫事人員服務費用依實際服務場次覈實支付，預計第4季執行率可達70%。</t>
  </si>
  <si>
    <t>1.因COVID-19疫情，配合中央流行疫情指揮中心防疫政策，自發布三級警戒起暫停婦幼保健宣導活動，爰費用核銷數量較低。
2.於疫情降級後恢復辦理通譯員在職教育訓練及婦幼生育保健相關宣導活動等，預計年底執行率可達96%。</t>
  </si>
  <si>
    <t>本年度因COVID-19疫情，各機關停止辦理大型活動及集會，故執行率未達預期，預計年底執行率達60%。</t>
  </si>
  <si>
    <t>1.本計畫補助本市5家聯合評估醫院(敏盛、中壢天晟、聯新、國軍桃園、桃園長庚)執行發展遲緩兒童聯合評估服務，以醫院評估人數覈實支付，並以醫院函覆核銷資料為主。
2. 因COVID-19疫情，醫院配合中央流行疫情指揮中心防疫政策，自發布三級警戒起降載服務，且民眾就醫意願低，爰聯合評估費用核銷數量較低。
3.自中央流行疫情指揮中心防疫政策發布二級警戒起，醫院恢復診次且民眾亦提高就醫意願，預計年底執行率達80%。</t>
  </si>
  <si>
    <t>本案採季核銷，預計10月辦理核銷。</t>
  </si>
  <si>
    <t>本案預計第4季辦理撥款。</t>
  </si>
  <si>
    <t>優先使用中央補助款。</t>
  </si>
  <si>
    <t>依實際執行辦理核銷作業。</t>
  </si>
  <si>
    <t>依委外單位實際核銷金額，核實辦理。</t>
  </si>
  <si>
    <t>刻正規劃中。</t>
  </si>
  <si>
    <t>撙節支出</t>
  </si>
  <si>
    <t>核實支付場地費用，撙節支出</t>
  </si>
  <si>
    <t>視災害狀況，核實辦理。</t>
  </si>
  <si>
    <t>優先使用公務預算。</t>
  </si>
  <si>
    <t>核實辦理。</t>
  </si>
  <si>
    <t>依實際申請人數撥付，不足數辦理調整容納。</t>
  </si>
  <si>
    <t>依契約規定每季辦理核銷，中央補助80%，優先使用中央經費，採核實支付，爰未達50%。</t>
  </si>
  <si>
    <t>依契約規定每季辦理核銷，採核實支付，爰未達50%。</t>
  </si>
  <si>
    <t>依實際需求核實支付辦理。</t>
  </si>
  <si>
    <t>依契約規定每季辦理核銷，採核實支付，爰未達50%。</t>
  </si>
  <si>
    <t>本案獲中央補助，核銷優先使用中央款，部分使用自籌款，爰未達50%。</t>
  </si>
  <si>
    <t>尚在辦理中，年度計畫執行完畢後一次核銷，爰未達75%。</t>
  </si>
  <si>
    <r>
      <t xml:space="preserve">      □調借，計息：□是、□否，未歸墊金額總計</t>
    </r>
    <r>
      <rPr>
        <u val="single"/>
        <sz val="14"/>
        <rFont val="標楷體"/>
        <family val="4"/>
      </rPr>
      <t xml:space="preserve">              </t>
    </r>
    <r>
      <rPr>
        <sz val="14"/>
        <rFont val="標楷體"/>
        <family val="4"/>
      </rPr>
      <t>。</t>
    </r>
  </si>
  <si>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b/>
        <sz val="14"/>
        <rFont val="Times New Roman"/>
        <family val="1"/>
      </rPr>
      <t>(a)</t>
    </r>
    <r>
      <rPr>
        <b/>
        <u val="single"/>
        <sz val="14"/>
        <rFont val="Times New Roman"/>
        <family val="1"/>
      </rPr>
      <t xml:space="preserve"> 989,553,462 </t>
    </r>
    <r>
      <rPr>
        <b/>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109</t>
    </r>
    <r>
      <rPr>
        <sz val="14"/>
        <rFont val="標楷體"/>
        <family val="4"/>
      </rPr>
      <t>年度第</t>
    </r>
    <r>
      <rPr>
        <sz val="14"/>
        <rFont val="Times New Roman"/>
        <family val="1"/>
      </rPr>
      <t>4</t>
    </r>
    <r>
      <rPr>
        <sz val="14"/>
        <rFont val="標楷體"/>
        <family val="4"/>
      </rPr>
      <t xml:space="preserve">季報表
</t>
    </r>
    <r>
      <rPr>
        <sz val="14"/>
        <rFont val="Times New Roman"/>
        <family val="1"/>
      </rPr>
      <t xml:space="preserve">            </t>
    </r>
    <r>
      <rPr>
        <sz val="14"/>
        <rFont val="標楷體"/>
        <family val="4"/>
      </rPr>
      <t>待運用數</t>
    </r>
    <r>
      <rPr>
        <sz val="14"/>
        <rFont val="Times New Roman"/>
        <family val="1"/>
      </rPr>
      <t>972,906,892</t>
    </r>
    <r>
      <rPr>
        <sz val="14"/>
        <rFont val="標楷體"/>
        <family val="4"/>
      </rPr>
      <t>元、</t>
    </r>
    <r>
      <rPr>
        <sz val="14"/>
        <rFont val="Times New Roman"/>
        <family val="1"/>
      </rPr>
      <t>109</t>
    </r>
    <r>
      <rPr>
        <sz val="14"/>
        <rFont val="標楷體"/>
        <family val="4"/>
      </rPr>
      <t>年違規罰款收入</t>
    </r>
    <r>
      <rPr>
        <sz val="14"/>
        <rFont val="Times New Roman"/>
        <family val="1"/>
      </rPr>
      <t>78,184</t>
    </r>
    <r>
      <rPr>
        <sz val="14"/>
        <rFont val="標楷體"/>
        <family val="4"/>
      </rPr>
      <t>元、</t>
    </r>
    <r>
      <rPr>
        <sz val="14"/>
        <rFont val="Times New Roman"/>
        <family val="1"/>
      </rPr>
      <t>109</t>
    </r>
    <r>
      <rPr>
        <sz val="14"/>
        <rFont val="標楷體"/>
        <family val="4"/>
      </rPr>
      <t>年利息收入</t>
    </r>
    <r>
      <rPr>
        <sz val="14"/>
        <rFont val="Times New Roman"/>
        <family val="1"/>
      </rPr>
      <t>584,155</t>
    </r>
    <r>
      <rPr>
        <sz val="14"/>
        <rFont val="標楷體"/>
        <family val="4"/>
      </rPr>
      <t>元、</t>
    </r>
    <r>
      <rPr>
        <sz val="14"/>
        <rFont val="Times New Roman"/>
        <family val="1"/>
      </rPr>
      <t xml:space="preserve"> 109</t>
    </r>
    <r>
      <rPr>
        <sz val="14"/>
        <rFont val="標楷體"/>
        <family val="4"/>
      </rPr>
      <t>年雜項收入</t>
    </r>
    <r>
      <rPr>
        <sz val="14"/>
        <rFont val="Times New Roman"/>
        <family val="1"/>
      </rPr>
      <t xml:space="preserve">15,984,231
            </t>
    </r>
    <r>
      <rPr>
        <sz val="14"/>
        <rFont val="標楷體"/>
        <family val="4"/>
      </rPr>
      <t>元</t>
    </r>
    <r>
      <rPr>
        <sz val="14"/>
        <rFont val="Times New Roman"/>
        <family val="1"/>
      </rPr>
      <t>)</t>
    </r>
  </si>
  <si>
    <r>
      <t>（二）尚未執行之原因：</t>
    </r>
    <r>
      <rPr>
        <u val="single"/>
        <sz val="14"/>
        <rFont val="標楷體"/>
        <family val="4"/>
      </rPr>
      <t xml:space="preserve"> 一、福利服務：1.兒童及少年福利：(1)建置托育資源服務中心、早期療育社區資源中心、發展遲緩兒童通報轉介中心等各項方案皆採按季核銷，故第3季經費預計於10月起辦理請款。(2)為配合嚴重特殊傳染性肺炎中央流行疫情指揮中心政策，考量避免增加群聚交互感染機會，屬活動性質之計畫擬暫停或延後辦理。2.婦女福利：(1)台灣女孩日計畫預計11月底前完成核銷程序。(2)中高齡婦女關懷服務計畫及弱勢婦女培力支持方案，10月辦理第3季核銷。3.老人福利：(1)中低收入老人特照督導訪視、中低收入老人重病住院看護、中低收入老人裝置活動假牙補助等費用，受疫情影響需求案量不如預期，依實際申請案核實撥付。(2)照服務倡導方案、補助辦理長青學苑、社區照顧關懷據點暨C級巷弄長照站補助計畫等，受肺炎疫情影響暫停辦理，待疫情趨緩陸續提供服務。(3)多項委辦案估計下半年執行，餘相關老人福利業務持續辦理，並依撙節原則核實支付。4.身障福利：(1)自立生活支持服務、社區日間作業設施、社區居住服務及家庭照顧者支持服務中心等服務採季核銷，第3季核銷預計10月辦理。(2)公益彩券形象宣導、國際身障者日活動分別預計10月至11月辦理。(3)各項補助業務依實際申請案件補助。5.其他福利：(1)補助辦理各項公益性活動，原疫情關係團體皆主動辦理延期或撤案，因疫情減緩已陸續辦理。(2)藥酒癮高風險服務方案、監護宣告方案費用、陪同就醫服務等計畫第3季核銷辦理中。(3)辦理性騷擾防治、家暴及性侵害各項業務部分委託方案因核銷文件不齊備，未及核銷8-9月款項致執行率偏低。二、社會救助：1.安家實物銀行服務方案、遊民生活重建服務躍升方案，依實際核銷金額，核實辦理。3.餘依撙節原則核實辦理。三、醫療保健：因嚴重特殊傳染性肺炎疫情影響，配合中央流行疫情指揮中心防疫政策，自發布三級警戒起降載服務，民眾就醫意願低，部分課程及教育訓練暫停或延後，減少宣導活動場次辦理，又部分因委託辦理，付款方式為分期付款或以醫事人員服務次數/人數覈實支付，期中驗收報告尚在核銷程序中，故預估執行率無法達80%。</t>
    </r>
  </si>
  <si>
    <r>
      <t>（一）本年度1月起至本季截止，已發包或已簽約經費</t>
    </r>
    <r>
      <rPr>
        <u val="single"/>
        <sz val="14"/>
        <rFont val="標楷體"/>
        <family val="4"/>
      </rPr>
      <t xml:space="preserve"> 755,624,052 </t>
    </r>
    <r>
      <rPr>
        <sz val="14"/>
        <rFont val="標楷體"/>
        <family val="4"/>
      </rPr>
      <t>元，預計於次季執行經費</t>
    </r>
    <r>
      <rPr>
        <u val="single"/>
        <sz val="14"/>
        <rFont val="標楷體"/>
        <family val="4"/>
      </rPr>
      <t xml:space="preserve"> 312,876,399 </t>
    </r>
    <r>
      <rPr>
        <sz val="14"/>
        <rFont val="標楷體"/>
        <family val="4"/>
      </rPr>
      <t>元。</t>
    </r>
  </si>
  <si>
    <r>
      <t>（二）預計於次季核銷經費</t>
    </r>
    <r>
      <rPr>
        <u val="single"/>
        <sz val="14"/>
        <rFont val="標楷體"/>
        <family val="4"/>
      </rPr>
      <t xml:space="preserve"> 530,294,117 </t>
    </r>
    <r>
      <rPr>
        <sz val="14"/>
        <rFont val="標楷體"/>
        <family val="4"/>
      </rPr>
      <t>元，預估累計至次季止執行率</t>
    </r>
    <r>
      <rPr>
        <u val="single"/>
        <sz val="14"/>
        <rFont val="標楷體"/>
        <family val="4"/>
      </rPr>
      <t xml:space="preserve"> 84.06 %</t>
    </r>
    <r>
      <rPr>
        <sz val="14"/>
        <rFont val="標楷體"/>
        <family val="4"/>
      </rPr>
      <t>。</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</si>
  <si>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1,382,345,073 </t>
    </r>
    <r>
      <rPr>
        <sz val="14"/>
        <rFont val="標楷體"/>
        <family val="4"/>
      </rPr>
      <t>元。</t>
    </r>
  </si>
  <si>
    <t>規劃中，年度計畫執行完畢後一次核銷，爰未達75%。</t>
  </si>
  <si>
    <t>依契約規定每季辦理核銷，爰未達50%。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</si>
</sst>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 numFmtId="184" formatCode="0.00_ "/>
  </numFmts>
  <fonts count="59">
    <font>
      <sz val="12"/>
      <name val="新細明體"/>
      <family val="1"/>
    </font>
    <font>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b/>
      <sz val="11"/>
      <name val="Times New Roman"/>
      <family val="1"/>
    </font>
    <font>
      <b/>
      <sz val="11"/>
      <name val="標楷體"/>
      <family val="4"/>
    </font>
    <font>
      <b/>
      <u val="single"/>
      <sz val="16"/>
      <name val="Times New Roman"/>
      <family val="1"/>
    </font>
    <font>
      <b/>
      <u val="single"/>
      <sz val="16"/>
      <name val="標楷體"/>
      <family val="4"/>
    </font>
    <font>
      <b/>
      <sz val="18"/>
      <name val="標楷體"/>
      <family val="4"/>
    </font>
    <font>
      <b/>
      <sz val="14"/>
      <name val="標楷體"/>
      <family val="4"/>
    </font>
    <font>
      <b/>
      <sz val="14"/>
      <name val="Times New Roman"/>
      <family val="1"/>
    </font>
    <font>
      <b/>
      <u val="single"/>
      <sz val="14"/>
      <name val="Times New Roman"/>
      <family val="1"/>
    </font>
    <font>
      <b/>
      <sz val="11"/>
      <name val="細明體"/>
      <family val="3"/>
    </font>
    <font>
      <sz val="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36">
    <xf numFmtId="0" fontId="0" fillId="0" borderId="0" xfId="0" applyAlignment="1">
      <alignment vertical="center"/>
    </xf>
    <xf numFmtId="0" fontId="0" fillId="0" borderId="0" xfId="0" applyFont="1" applyFill="1" applyAlignment="1">
      <alignment vertical="center"/>
    </xf>
    <xf numFmtId="0" fontId="11" fillId="0" borderId="10" xfId="0" applyFont="1" applyFill="1" applyBorder="1" applyAlignment="1">
      <alignment horizontal="left" vertical="top"/>
    </xf>
    <xf numFmtId="3" fontId="11" fillId="0" borderId="10" xfId="0" applyNumberFormat="1" applyFont="1" applyFill="1" applyBorder="1" applyAlignment="1">
      <alignment horizontal="right" vertical="center"/>
    </xf>
    <xf numFmtId="10" fontId="10" fillId="0" borderId="11" xfId="40" applyNumberFormat="1" applyFont="1" applyFill="1" applyBorder="1" applyAlignment="1">
      <alignment horizontal="right" vertical="top"/>
    </xf>
    <xf numFmtId="10" fontId="11" fillId="0" borderId="12" xfId="40" applyNumberFormat="1" applyFont="1" applyFill="1" applyBorder="1" applyAlignment="1">
      <alignment horizontal="right" vertical="center"/>
    </xf>
    <xf numFmtId="182" fontId="9" fillId="0" borderId="13" xfId="0" applyNumberFormat="1" applyFont="1" applyFill="1" applyBorder="1" applyAlignment="1">
      <alignment horizontal="center" vertical="top" wrapText="1"/>
    </xf>
    <xf numFmtId="182" fontId="9" fillId="0" borderId="14" xfId="0" applyNumberFormat="1" applyFont="1" applyFill="1" applyBorder="1" applyAlignment="1">
      <alignment horizontal="center" vertical="top" wrapText="1"/>
    </xf>
    <xf numFmtId="10" fontId="11" fillId="0" borderId="15" xfId="40" applyNumberFormat="1" applyFont="1" applyFill="1" applyBorder="1" applyAlignment="1">
      <alignment horizontal="right" vertical="center"/>
    </xf>
    <xf numFmtId="10" fontId="10" fillId="0" borderId="16" xfId="40" applyNumberFormat="1" applyFont="1" applyFill="1" applyBorder="1" applyAlignment="1">
      <alignment horizontal="right" vertical="top"/>
    </xf>
    <xf numFmtId="183" fontId="10" fillId="0" borderId="11" xfId="0" applyNumberFormat="1" applyFont="1" applyFill="1" applyBorder="1" applyAlignment="1">
      <alignment horizontal="right" vertical="top"/>
    </xf>
    <xf numFmtId="10" fontId="10" fillId="0" borderId="11" xfId="0" applyNumberFormat="1" applyFont="1" applyFill="1" applyBorder="1" applyAlignment="1">
      <alignment horizontal="right" vertical="top"/>
    </xf>
    <xf numFmtId="3" fontId="11" fillId="0" borderId="10" xfId="0" applyNumberFormat="1" applyFont="1" applyFill="1" applyBorder="1" applyAlignment="1">
      <alignment horizontal="right" vertical="top"/>
    </xf>
    <xf numFmtId="0" fontId="11" fillId="0" borderId="10" xfId="0" applyFont="1" applyFill="1" applyBorder="1" applyAlignment="1">
      <alignment horizontal="right" vertical="top"/>
    </xf>
    <xf numFmtId="181" fontId="11" fillId="0" borderId="10" xfId="34" applyNumberFormat="1" applyFont="1" applyFill="1" applyBorder="1" applyAlignment="1">
      <alignment horizontal="right" vertical="top"/>
    </xf>
    <xf numFmtId="10" fontId="11" fillId="0" borderId="10" xfId="0" applyNumberFormat="1" applyFont="1" applyFill="1" applyBorder="1" applyAlignment="1">
      <alignment horizontal="right" vertical="top"/>
    </xf>
    <xf numFmtId="10" fontId="11" fillId="0" borderId="11" xfId="0" applyNumberFormat="1" applyFont="1" applyFill="1" applyBorder="1" applyAlignment="1">
      <alignment horizontal="righ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9" xfId="0" applyFont="1" applyFill="1" applyBorder="1" applyAlignment="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top" wrapText="1"/>
    </xf>
    <xf numFmtId="183" fontId="10" fillId="0" borderId="21" xfId="0" applyNumberFormat="1" applyFont="1" applyFill="1" applyBorder="1" applyAlignment="1">
      <alignment vertical="top"/>
    </xf>
    <xf numFmtId="183" fontId="10" fillId="0" borderId="22" xfId="0" applyNumberFormat="1" applyFont="1" applyFill="1" applyBorder="1" applyAlignment="1">
      <alignment vertical="top"/>
    </xf>
    <xf numFmtId="3" fontId="10" fillId="0" borderId="16" xfId="0" applyNumberFormat="1" applyFont="1" applyFill="1" applyBorder="1" applyAlignment="1">
      <alignment horizontal="righ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vertical="top" wrapText="1"/>
    </xf>
    <xf numFmtId="183" fontId="10" fillId="0" borderId="23" xfId="0" applyNumberFormat="1" applyFont="1" applyFill="1" applyBorder="1" applyAlignment="1">
      <alignment vertical="top"/>
    </xf>
    <xf numFmtId="183" fontId="10" fillId="0" borderId="24" xfId="0" applyNumberFormat="1" applyFont="1" applyFill="1" applyBorder="1" applyAlignment="1">
      <alignment vertical="top"/>
    </xf>
    <xf numFmtId="3" fontId="10" fillId="0" borderId="11" xfId="0" applyNumberFormat="1" applyFont="1" applyFill="1" applyBorder="1" applyAlignment="1">
      <alignment horizontal="right" vertical="top" wrapText="1"/>
    </xf>
    <xf numFmtId="0" fontId="9" fillId="0" borderId="11" xfId="0" applyFont="1" applyFill="1" applyBorder="1" applyAlignment="1">
      <alignment horizontal="left" vertical="top" wrapText="1"/>
    </xf>
    <xf numFmtId="0" fontId="9" fillId="0" borderId="25" xfId="0" applyFont="1" applyFill="1" applyBorder="1" applyAlignment="1">
      <alignment horizontal="left" vertical="top" wrapText="1"/>
    </xf>
    <xf numFmtId="0" fontId="10" fillId="0" borderId="19" xfId="0" applyFont="1" applyFill="1" applyBorder="1" applyAlignment="1">
      <alignment horizontal="right" vertical="top"/>
    </xf>
    <xf numFmtId="0" fontId="9" fillId="0" borderId="26" xfId="0" applyFont="1" applyFill="1" applyBorder="1" applyAlignment="1">
      <alignment vertical="top" wrapText="1"/>
    </xf>
    <xf numFmtId="183" fontId="10" fillId="0" borderId="16" xfId="0" applyNumberFormat="1" applyFont="1" applyFill="1" applyBorder="1" applyAlignment="1">
      <alignment horizontal="right" vertical="top"/>
    </xf>
    <xf numFmtId="0" fontId="10" fillId="0" borderId="16" xfId="0" applyFont="1" applyFill="1" applyBorder="1" applyAlignment="1">
      <alignment horizontal="right" vertical="top"/>
    </xf>
    <xf numFmtId="0" fontId="9" fillId="0" borderId="25" xfId="0" applyFont="1" applyFill="1" applyBorder="1" applyAlignment="1">
      <alignment vertical="top" wrapText="1"/>
    </xf>
    <xf numFmtId="0" fontId="10" fillId="0" borderId="11" xfId="0" applyFont="1" applyFill="1" applyBorder="1" applyAlignment="1">
      <alignment horizontal="right" vertical="top"/>
    </xf>
    <xf numFmtId="0" fontId="10" fillId="0" borderId="18" xfId="0" applyFont="1" applyFill="1" applyBorder="1" applyAlignment="1">
      <alignment horizontal="right" vertical="top"/>
    </xf>
    <xf numFmtId="0" fontId="9" fillId="0" borderId="18" xfId="0" applyFont="1" applyFill="1" applyBorder="1" applyAlignment="1">
      <alignment vertical="center" wrapText="1"/>
    </xf>
    <xf numFmtId="0" fontId="9" fillId="0" borderId="11" xfId="0" applyFont="1" applyFill="1" applyBorder="1" applyAlignment="1">
      <alignment vertical="top" wrapText="1"/>
    </xf>
    <xf numFmtId="0" fontId="9" fillId="0" borderId="26" xfId="0" applyFont="1" applyFill="1" applyBorder="1" applyAlignment="1">
      <alignment horizontal="left" vertical="top" wrapText="1"/>
    </xf>
    <xf numFmtId="3" fontId="10" fillId="0" borderId="11" xfId="0" applyNumberFormat="1" applyFont="1" applyFill="1" applyBorder="1" applyAlignment="1">
      <alignment horizontal="right" vertical="top"/>
    </xf>
    <xf numFmtId="9" fontId="10" fillId="0" borderId="11" xfId="0" applyNumberFormat="1" applyFont="1" applyFill="1" applyBorder="1" applyAlignment="1">
      <alignment horizontal="right" vertical="top"/>
    </xf>
    <xf numFmtId="3" fontId="11" fillId="0" borderId="19" xfId="0" applyNumberFormat="1" applyFont="1" applyFill="1" applyBorder="1" applyAlignment="1">
      <alignment horizontal="right" vertical="center"/>
    </xf>
    <xf numFmtId="10" fontId="11" fillId="0" borderId="15"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3" fontId="11" fillId="0" borderId="0"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center" vertical="top"/>
    </xf>
    <xf numFmtId="10" fontId="11"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xf>
    <xf numFmtId="0" fontId="1" fillId="0" borderId="0" xfId="0" applyFont="1" applyFill="1" applyAlignment="1">
      <alignment vertical="top"/>
    </xf>
    <xf numFmtId="0" fontId="7" fillId="0" borderId="0" xfId="0" applyFont="1" applyFill="1" applyAlignment="1">
      <alignment vertical="center"/>
    </xf>
    <xf numFmtId="0" fontId="9" fillId="0" borderId="16" xfId="0" applyFont="1" applyFill="1" applyBorder="1" applyAlignment="1">
      <alignment vertical="top" wrapText="1"/>
    </xf>
    <xf numFmtId="0" fontId="0" fillId="0" borderId="0" xfId="0" applyFont="1" applyFill="1" applyAlignment="1">
      <alignment vertical="center"/>
    </xf>
    <xf numFmtId="182" fontId="9" fillId="0" borderId="27" xfId="0" applyNumberFormat="1" applyFont="1" applyFill="1" applyBorder="1" applyAlignment="1">
      <alignment horizontal="center" vertical="top" wrapText="1"/>
    </xf>
    <xf numFmtId="10" fontId="10" fillId="0" borderId="12" xfId="40" applyNumberFormat="1" applyFont="1" applyFill="1" applyBorder="1" applyAlignment="1">
      <alignment horizontal="right" vertical="top"/>
    </xf>
    <xf numFmtId="0" fontId="9" fillId="0" borderId="28" xfId="0" applyFont="1" applyFill="1" applyBorder="1" applyAlignment="1">
      <alignment vertical="top" wrapText="1"/>
    </xf>
    <xf numFmtId="183" fontId="10" fillId="0" borderId="12"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0" fontId="9" fillId="0" borderId="12" xfId="0" applyFont="1" applyFill="1" applyBorder="1" applyAlignment="1">
      <alignment vertical="top" wrapText="1"/>
    </xf>
    <xf numFmtId="10" fontId="10" fillId="0" borderId="16" xfId="0" applyNumberFormat="1" applyFont="1" applyFill="1" applyBorder="1" applyAlignment="1">
      <alignment horizontal="right" vertical="top"/>
    </xf>
    <xf numFmtId="0" fontId="9" fillId="0" borderId="28" xfId="0" applyFont="1" applyFill="1" applyBorder="1" applyAlignment="1">
      <alignment horizontal="left" vertical="top" wrapText="1"/>
    </xf>
    <xf numFmtId="0" fontId="0" fillId="0" borderId="0" xfId="0" applyFont="1" applyFill="1" applyAlignment="1">
      <alignment vertical="top"/>
    </xf>
    <xf numFmtId="0" fontId="9" fillId="0" borderId="29" xfId="0" applyFont="1" applyFill="1" applyBorder="1" applyAlignment="1">
      <alignment vertical="top" wrapText="1"/>
    </xf>
    <xf numFmtId="183" fontId="10" fillId="0" borderId="30" xfId="0" applyNumberFormat="1" applyFont="1" applyFill="1" applyBorder="1" applyAlignment="1">
      <alignment vertical="top"/>
    </xf>
    <xf numFmtId="183" fontId="10" fillId="0" borderId="31" xfId="0" applyNumberFormat="1" applyFont="1" applyFill="1" applyBorder="1" applyAlignment="1">
      <alignment vertical="top"/>
    </xf>
    <xf numFmtId="3" fontId="10" fillId="0" borderId="12" xfId="0" applyNumberFormat="1" applyFont="1" applyFill="1" applyBorder="1" applyAlignment="1">
      <alignment horizontal="right" vertical="top" wrapText="1"/>
    </xf>
    <xf numFmtId="0" fontId="9" fillId="0" borderId="12" xfId="0" applyFont="1" applyFill="1" applyBorder="1" applyAlignment="1">
      <alignment horizontal="left" vertical="top" wrapText="1"/>
    </xf>
    <xf numFmtId="3" fontId="11" fillId="0" borderId="12" xfId="0" applyNumberFormat="1" applyFont="1" applyFill="1" applyBorder="1" applyAlignment="1">
      <alignment vertical="center"/>
    </xf>
    <xf numFmtId="0" fontId="10" fillId="0" borderId="12" xfId="0" applyFont="1" applyFill="1" applyBorder="1" applyAlignment="1">
      <alignment horizontal="left" vertical="top"/>
    </xf>
    <xf numFmtId="0" fontId="10" fillId="0" borderId="15" xfId="0" applyFont="1" applyFill="1" applyBorder="1" applyAlignment="1">
      <alignment horizontal="right" vertical="top"/>
    </xf>
    <xf numFmtId="0" fontId="9" fillId="0" borderId="15" xfId="0" applyFont="1" applyFill="1" applyBorder="1" applyAlignment="1">
      <alignment vertical="center" wrapText="1"/>
    </xf>
    <xf numFmtId="3" fontId="11" fillId="0" borderId="12" xfId="0" applyNumberFormat="1" applyFont="1" applyFill="1" applyBorder="1" applyAlignment="1">
      <alignment horizontal="right" vertical="center"/>
    </xf>
    <xf numFmtId="10" fontId="11" fillId="0" borderId="12" xfId="0" applyNumberFormat="1" applyFont="1" applyFill="1" applyBorder="1" applyAlignment="1">
      <alignment horizontal="right" vertical="center"/>
    </xf>
    <xf numFmtId="0" fontId="10" fillId="0" borderId="17" xfId="0" applyFont="1" applyFill="1" applyBorder="1" applyAlignment="1">
      <alignment horizontal="right" vertical="top"/>
    </xf>
    <xf numFmtId="0" fontId="9" fillId="0" borderId="17"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9" fillId="0" borderId="15" xfId="0" applyFont="1" applyFill="1" applyBorder="1" applyAlignment="1">
      <alignment horizontal="center" vertical="center" wrapText="1"/>
    </xf>
    <xf numFmtId="10" fontId="11" fillId="0" borderId="11" xfId="40" applyNumberFormat="1" applyFont="1" applyFill="1" applyBorder="1" applyAlignment="1">
      <alignment horizontal="right" vertical="center"/>
    </xf>
    <xf numFmtId="0" fontId="11" fillId="0" borderId="12" xfId="0" applyFont="1" applyFill="1" applyBorder="1" applyAlignment="1">
      <alignment horizontal="left" vertical="top"/>
    </xf>
    <xf numFmtId="0" fontId="20" fillId="0" borderId="0" xfId="0" applyFont="1" applyFill="1" applyAlignment="1">
      <alignment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5" xfId="0" applyFont="1" applyFill="1" applyBorder="1" applyAlignment="1">
      <alignment vertical="center"/>
    </xf>
    <xf numFmtId="183" fontId="12" fillId="0" borderId="27" xfId="0" applyNumberFormat="1" applyFont="1" applyFill="1" applyBorder="1" applyAlignment="1">
      <alignment vertical="center" wrapText="1"/>
    </xf>
    <xf numFmtId="3" fontId="10" fillId="0" borderId="12" xfId="0" applyNumberFormat="1" applyFont="1" applyFill="1" applyBorder="1" applyAlignment="1">
      <alignment horizontal="right" vertical="top"/>
    </xf>
    <xf numFmtId="0" fontId="10" fillId="0" borderId="12" xfId="0" applyFont="1" applyFill="1" applyBorder="1" applyAlignment="1">
      <alignment horizontal="right" vertical="top"/>
    </xf>
    <xf numFmtId="3" fontId="10" fillId="0" borderId="16" xfId="0" applyNumberFormat="1" applyFont="1" applyFill="1" applyBorder="1" applyAlignment="1">
      <alignment horizontal="right" vertical="top"/>
    </xf>
    <xf numFmtId="3" fontId="11" fillId="0" borderId="17" xfId="0" applyNumberFormat="1" applyFont="1" applyFill="1" applyBorder="1" applyAlignment="1">
      <alignment horizontal="right" vertical="center"/>
    </xf>
    <xf numFmtId="10" fontId="11" fillId="0" borderId="16" xfId="0" applyNumberFormat="1" applyFont="1" applyFill="1" applyBorder="1" applyAlignment="1">
      <alignment horizontal="right" vertical="center"/>
    </xf>
    <xf numFmtId="0" fontId="11" fillId="0" borderId="17" xfId="0" applyFont="1" applyFill="1" applyBorder="1" applyAlignment="1">
      <alignment horizontal="left" vertical="top"/>
    </xf>
    <xf numFmtId="3" fontId="11" fillId="0" borderId="15"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vertical="top"/>
    </xf>
    <xf numFmtId="0" fontId="2" fillId="0" borderId="0" xfId="0" applyFont="1" applyFill="1" applyAlignment="1">
      <alignment horizontal="left" vertical="center"/>
    </xf>
    <xf numFmtId="0" fontId="12" fillId="0" borderId="15" xfId="0" applyFont="1" applyFill="1" applyBorder="1" applyAlignment="1">
      <alignment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2" fillId="0" borderId="0" xfId="0" applyFont="1" applyFill="1" applyAlignment="1">
      <alignment vertical="center"/>
    </xf>
    <xf numFmtId="0" fontId="9" fillId="0" borderId="1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5"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top" wrapText="1"/>
    </xf>
    <xf numFmtId="0" fontId="16"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top"/>
    </xf>
    <xf numFmtId="0" fontId="12" fillId="0" borderId="12" xfId="0" applyFont="1" applyFill="1" applyBorder="1" applyAlignment="1">
      <alignment vertical="center" wrapText="1"/>
    </xf>
    <xf numFmtId="0" fontId="5" fillId="0" borderId="0" xfId="0" applyFont="1" applyFill="1" applyBorder="1" applyAlignment="1">
      <alignment horizontal="left" vertical="center" wrapText="1"/>
    </xf>
    <xf numFmtId="0" fontId="2" fillId="0" borderId="0" xfId="0" applyFont="1" applyFill="1" applyAlignment="1">
      <alignment vertical="center"/>
    </xf>
    <xf numFmtId="0" fontId="12" fillId="0" borderId="11" xfId="0" applyFont="1" applyFill="1" applyBorder="1" applyAlignment="1">
      <alignment horizontal="center" vertical="center" wrapText="1"/>
    </xf>
    <xf numFmtId="0" fontId="13"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15" xfId="0" applyFont="1" applyFill="1" applyBorder="1" applyAlignment="1">
      <alignment horizontal="center" vertical="center" wrapText="1"/>
    </xf>
    <xf numFmtId="0" fontId="12" fillId="0" borderId="32" xfId="0" applyFont="1" applyFill="1" applyBorder="1" applyAlignment="1">
      <alignment vertical="center" wrapText="1"/>
    </xf>
    <xf numFmtId="0" fontId="12" fillId="0" borderId="33" xfId="0" applyFont="1" applyFill="1" applyBorder="1" applyAlignment="1">
      <alignment vertical="center" wrapText="1"/>
    </xf>
    <xf numFmtId="0" fontId="2"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2" xfId="0" applyFont="1" applyFill="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53"/>
  <sheetViews>
    <sheetView tabSelected="1" view="pageBreakPreview" zoomScale="86" zoomScaleNormal="86" zoomScaleSheetLayoutView="86" workbookViewId="0" topLeftCell="A24">
      <selection activeCell="A29" sqref="A29:IV29"/>
    </sheetView>
  </sheetViews>
  <sheetFormatPr defaultColWidth="9.00390625" defaultRowHeight="31.5" customHeight="1"/>
  <cols>
    <col min="1" max="1" width="4.75390625" style="1" customWidth="1"/>
    <col min="2" max="2" width="18.50390625" style="1" customWidth="1"/>
    <col min="3" max="3" width="14.625" style="1" customWidth="1"/>
    <col min="4" max="6" width="13.125" style="1" customWidth="1"/>
    <col min="7" max="7" width="12.875" style="1" customWidth="1"/>
    <col min="8" max="8" width="13.125" style="1" customWidth="1"/>
    <col min="9" max="9" width="8.625" style="1" customWidth="1"/>
    <col min="10" max="10" width="21.75390625" style="1" customWidth="1"/>
    <col min="11" max="16384" width="8.875" style="1" customWidth="1"/>
  </cols>
  <sheetData>
    <row r="1" ht="12" customHeight="1"/>
    <row r="2" spans="1:10" ht="31.5" customHeight="1">
      <c r="A2" s="123" t="s">
        <v>64</v>
      </c>
      <c r="B2" s="123"/>
      <c r="C2" s="123"/>
      <c r="D2" s="123"/>
      <c r="E2" s="123"/>
      <c r="F2" s="123"/>
      <c r="G2" s="123"/>
      <c r="H2" s="123"/>
      <c r="I2" s="123"/>
      <c r="J2" s="123"/>
    </row>
    <row r="3" spans="1:10" ht="31.5" customHeight="1">
      <c r="A3" s="124" t="s">
        <v>16</v>
      </c>
      <c r="B3" s="124"/>
      <c r="C3" s="124"/>
      <c r="D3" s="124"/>
      <c r="E3" s="124"/>
      <c r="F3" s="124"/>
      <c r="G3" s="124"/>
      <c r="H3" s="124"/>
      <c r="I3" s="124"/>
      <c r="J3" s="124"/>
    </row>
    <row r="4" spans="1:10" ht="31.5" customHeight="1">
      <c r="A4" s="125" t="s">
        <v>212</v>
      </c>
      <c r="B4" s="125"/>
      <c r="C4" s="125"/>
      <c r="D4" s="125"/>
      <c r="E4" s="125"/>
      <c r="F4" s="125"/>
      <c r="G4" s="125"/>
      <c r="H4" s="125"/>
      <c r="I4" s="125"/>
      <c r="J4" s="125"/>
    </row>
    <row r="5" spans="1:10" s="61" customFormat="1" ht="24" customHeight="1">
      <c r="A5" s="114" t="s">
        <v>32</v>
      </c>
      <c r="B5" s="117"/>
      <c r="C5" s="117"/>
      <c r="D5" s="117"/>
      <c r="E5" s="117"/>
      <c r="F5" s="117"/>
      <c r="G5" s="117"/>
      <c r="H5" s="117"/>
      <c r="I5" s="117"/>
      <c r="J5" s="117"/>
    </row>
    <row r="6" spans="1:10" s="61" customFormat="1" ht="24" customHeight="1">
      <c r="A6" s="108" t="s">
        <v>216</v>
      </c>
      <c r="B6" s="117"/>
      <c r="C6" s="117"/>
      <c r="D6" s="117"/>
      <c r="E6" s="117"/>
      <c r="F6" s="117"/>
      <c r="G6" s="117"/>
      <c r="H6" s="117"/>
      <c r="I6" s="117"/>
      <c r="J6" s="117"/>
    </row>
    <row r="7" spans="1:10" s="61" customFormat="1" ht="24" customHeight="1">
      <c r="A7" s="108" t="s">
        <v>33</v>
      </c>
      <c r="B7" s="117"/>
      <c r="C7" s="117"/>
      <c r="D7" s="117"/>
      <c r="E7" s="117"/>
      <c r="F7" s="117"/>
      <c r="G7" s="117"/>
      <c r="H7" s="117"/>
      <c r="I7" s="117"/>
      <c r="J7" s="117"/>
    </row>
    <row r="8" spans="1:10" s="61" customFormat="1" ht="24" customHeight="1">
      <c r="A8" s="108" t="s">
        <v>20</v>
      </c>
      <c r="B8" s="117"/>
      <c r="C8" s="117"/>
      <c r="D8" s="117"/>
      <c r="E8" s="117"/>
      <c r="F8" s="117"/>
      <c r="G8" s="117"/>
      <c r="H8" s="117"/>
      <c r="I8" s="117"/>
      <c r="J8" s="117"/>
    </row>
    <row r="9" s="61" customFormat="1" ht="24" customHeight="1">
      <c r="A9" s="85" t="s">
        <v>217</v>
      </c>
    </row>
    <row r="10" spans="1:10" s="61" customFormat="1" ht="24" customHeight="1">
      <c r="A10" s="108" t="s">
        <v>335</v>
      </c>
      <c r="B10" s="117"/>
      <c r="C10" s="117"/>
      <c r="D10" s="117"/>
      <c r="E10" s="117"/>
      <c r="F10" s="117"/>
      <c r="G10" s="117"/>
      <c r="H10" s="117"/>
      <c r="I10" s="117"/>
      <c r="J10" s="117"/>
    </row>
    <row r="11" spans="1:8" s="61" customFormat="1" ht="9.75" customHeight="1">
      <c r="A11" s="85"/>
      <c r="G11" s="89"/>
      <c r="H11" s="89" t="s">
        <v>213</v>
      </c>
    </row>
    <row r="12" spans="1:8" s="61" customFormat="1" ht="24" customHeight="1">
      <c r="A12" s="85"/>
      <c r="B12" s="129" t="s">
        <v>218</v>
      </c>
      <c r="C12" s="130"/>
      <c r="D12" s="131" t="s">
        <v>219</v>
      </c>
      <c r="E12" s="130"/>
      <c r="F12" s="132" t="s">
        <v>220</v>
      </c>
      <c r="G12" s="131" t="s">
        <v>221</v>
      </c>
      <c r="H12" s="134"/>
    </row>
    <row r="13" spans="1:8" s="61" customFormat="1" ht="24" customHeight="1">
      <c r="A13" s="85"/>
      <c r="B13" s="91" t="s">
        <v>214</v>
      </c>
      <c r="C13" s="91" t="s">
        <v>215</v>
      </c>
      <c r="D13" s="91" t="s">
        <v>214</v>
      </c>
      <c r="E13" s="91" t="s">
        <v>215</v>
      </c>
      <c r="F13" s="133"/>
      <c r="G13" s="135"/>
      <c r="H13" s="134"/>
    </row>
    <row r="14" spans="1:8" s="61" customFormat="1" ht="24" customHeight="1">
      <c r="A14" s="85"/>
      <c r="B14" s="91"/>
      <c r="C14" s="91"/>
      <c r="D14" s="91"/>
      <c r="E14" s="91"/>
      <c r="F14" s="92"/>
      <c r="G14" s="135"/>
      <c r="H14" s="134"/>
    </row>
    <row r="15" spans="1:8" s="61" customFormat="1" ht="24" customHeight="1">
      <c r="A15" s="85"/>
      <c r="B15" s="91"/>
      <c r="C15" s="91"/>
      <c r="D15" s="91"/>
      <c r="E15" s="91"/>
      <c r="F15" s="92"/>
      <c r="G15" s="135"/>
      <c r="H15" s="134"/>
    </row>
    <row r="16" spans="1:8" s="61" customFormat="1" ht="24" customHeight="1">
      <c r="A16" s="85"/>
      <c r="B16" s="129" t="s">
        <v>222</v>
      </c>
      <c r="C16" s="130"/>
      <c r="D16" s="131" t="s">
        <v>219</v>
      </c>
      <c r="E16" s="130"/>
      <c r="F16" s="132" t="s">
        <v>220</v>
      </c>
      <c r="G16" s="131" t="s">
        <v>221</v>
      </c>
      <c r="H16" s="134"/>
    </row>
    <row r="17" spans="1:8" s="61" customFormat="1" ht="24" customHeight="1">
      <c r="A17" s="85"/>
      <c r="B17" s="91" t="s">
        <v>214</v>
      </c>
      <c r="C17" s="91" t="s">
        <v>215</v>
      </c>
      <c r="D17" s="91" t="s">
        <v>214</v>
      </c>
      <c r="E17" s="91" t="s">
        <v>215</v>
      </c>
      <c r="F17" s="133"/>
      <c r="G17" s="135"/>
      <c r="H17" s="134"/>
    </row>
    <row r="18" spans="1:8" s="61" customFormat="1" ht="24" customHeight="1">
      <c r="A18" s="85"/>
      <c r="B18" s="91"/>
      <c r="C18" s="91"/>
      <c r="D18" s="91"/>
      <c r="E18" s="90"/>
      <c r="F18" s="92"/>
      <c r="G18" s="135"/>
      <c r="H18" s="134"/>
    </row>
    <row r="19" spans="1:8" s="61" customFormat="1" ht="26.25" customHeight="1">
      <c r="A19" s="85"/>
      <c r="B19" s="92"/>
      <c r="C19" s="92"/>
      <c r="D19" s="92"/>
      <c r="E19" s="92"/>
      <c r="F19" s="92"/>
      <c r="G19" s="135"/>
      <c r="H19" s="134"/>
    </row>
    <row r="20" s="61" customFormat="1" ht="15.75" customHeight="1">
      <c r="A20" s="84"/>
    </row>
    <row r="21" spans="1:10" s="61" customFormat="1" ht="24" customHeight="1">
      <c r="A21" s="108" t="s">
        <v>228</v>
      </c>
      <c r="B21" s="108"/>
      <c r="C21" s="108"/>
      <c r="D21" s="108"/>
      <c r="E21" s="108"/>
      <c r="F21" s="108"/>
      <c r="G21" s="108"/>
      <c r="H21" s="108"/>
      <c r="I21" s="108"/>
      <c r="J21" s="108"/>
    </row>
    <row r="22" spans="1:10" ht="21" customHeight="1">
      <c r="A22" s="118" t="s">
        <v>225</v>
      </c>
      <c r="B22" s="118"/>
      <c r="C22" s="118"/>
      <c r="D22" s="118"/>
      <c r="E22" s="118"/>
      <c r="F22" s="118"/>
      <c r="G22" s="118"/>
      <c r="H22" s="118"/>
      <c r="I22" s="118"/>
      <c r="J22" s="118"/>
    </row>
    <row r="23" spans="1:10" ht="58.5" customHeight="1">
      <c r="A23" s="115" t="s">
        <v>336</v>
      </c>
      <c r="B23" s="115"/>
      <c r="C23" s="115"/>
      <c r="D23" s="115"/>
      <c r="E23" s="115"/>
      <c r="F23" s="115"/>
      <c r="G23" s="115"/>
      <c r="H23" s="115"/>
      <c r="I23" s="115"/>
      <c r="J23" s="115"/>
    </row>
    <row r="24" spans="1:10" s="70" customFormat="1" ht="24" customHeight="1">
      <c r="A24" s="114" t="s">
        <v>34</v>
      </c>
      <c r="B24" s="114"/>
      <c r="C24" s="114"/>
      <c r="D24" s="114"/>
      <c r="E24" s="114"/>
      <c r="F24" s="114"/>
      <c r="G24" s="114"/>
      <c r="H24" s="114"/>
      <c r="I24" s="114"/>
      <c r="J24" s="114"/>
    </row>
    <row r="25" spans="1:10" s="61" customFormat="1" ht="24" customHeight="1">
      <c r="A25" s="114" t="s">
        <v>229</v>
      </c>
      <c r="B25" s="114"/>
      <c r="C25" s="114"/>
      <c r="D25" s="114"/>
      <c r="E25" s="114"/>
      <c r="F25" s="114"/>
      <c r="G25" s="114"/>
      <c r="H25" s="114"/>
      <c r="I25" s="114"/>
      <c r="J25" s="114"/>
    </row>
    <row r="26" spans="1:10" s="61" customFormat="1" ht="24" customHeight="1">
      <c r="A26" s="108" t="s">
        <v>226</v>
      </c>
      <c r="B26" s="108"/>
      <c r="C26" s="108"/>
      <c r="D26" s="108"/>
      <c r="E26" s="108"/>
      <c r="F26" s="108"/>
      <c r="G26" s="108"/>
      <c r="H26" s="108"/>
      <c r="I26" s="108"/>
      <c r="J26" s="108"/>
    </row>
    <row r="27" spans="1:10" s="61" customFormat="1" ht="24" customHeight="1">
      <c r="A27" s="114" t="s">
        <v>35</v>
      </c>
      <c r="B27" s="114"/>
      <c r="C27" s="114"/>
      <c r="D27" s="114"/>
      <c r="E27" s="114"/>
      <c r="F27" s="114"/>
      <c r="G27" s="114"/>
      <c r="H27" s="114"/>
      <c r="I27" s="114"/>
      <c r="J27" s="114"/>
    </row>
    <row r="28" spans="1:10" s="61" customFormat="1" ht="24" customHeight="1">
      <c r="A28" s="114" t="s">
        <v>36</v>
      </c>
      <c r="B28" s="114"/>
      <c r="C28" s="114"/>
      <c r="D28" s="114"/>
      <c r="E28" s="114"/>
      <c r="F28" s="114"/>
      <c r="G28" s="114"/>
      <c r="H28" s="114"/>
      <c r="I28" s="114"/>
      <c r="J28" s="114"/>
    </row>
    <row r="29" s="114" customFormat="1" ht="42" customHeight="1">
      <c r="A29" s="114" t="s">
        <v>46</v>
      </c>
    </row>
    <row r="30" spans="1:10" s="61" customFormat="1" ht="40.5" customHeight="1">
      <c r="A30" s="114" t="s">
        <v>211</v>
      </c>
      <c r="B30" s="114"/>
      <c r="C30" s="114"/>
      <c r="D30" s="114"/>
      <c r="E30" s="114"/>
      <c r="F30" s="114"/>
      <c r="G30" s="114"/>
      <c r="H30" s="114"/>
      <c r="I30" s="114"/>
      <c r="J30" s="114"/>
    </row>
    <row r="31" spans="1:10" s="61" customFormat="1" ht="41.25" customHeight="1">
      <c r="A31" s="114" t="s">
        <v>37</v>
      </c>
      <c r="B31" s="114"/>
      <c r="C31" s="114"/>
      <c r="D31" s="114"/>
      <c r="E31" s="114"/>
      <c r="F31" s="114"/>
      <c r="G31" s="114"/>
      <c r="H31" s="114"/>
      <c r="I31" s="114"/>
      <c r="J31" s="114"/>
    </row>
    <row r="32" spans="1:10" ht="31.5" customHeight="1">
      <c r="A32" s="116" t="s">
        <v>227</v>
      </c>
      <c r="B32" s="116"/>
      <c r="C32" s="116"/>
      <c r="D32" s="116"/>
      <c r="E32" s="116"/>
      <c r="F32" s="17"/>
      <c r="G32" s="17"/>
      <c r="H32" s="17"/>
      <c r="I32" s="18"/>
      <c r="J32" s="19" t="s">
        <v>19</v>
      </c>
    </row>
    <row r="33" spans="1:10" ht="51" customHeight="1">
      <c r="A33" s="113" t="s">
        <v>21</v>
      </c>
      <c r="B33" s="113"/>
      <c r="C33" s="20" t="s">
        <v>5</v>
      </c>
      <c r="D33" s="20" t="s">
        <v>27</v>
      </c>
      <c r="E33" s="20" t="s">
        <v>28</v>
      </c>
      <c r="F33" s="20" t="s">
        <v>29</v>
      </c>
      <c r="G33" s="20" t="s">
        <v>30</v>
      </c>
      <c r="H33" s="86" t="s">
        <v>31</v>
      </c>
      <c r="I33" s="20" t="s">
        <v>18</v>
      </c>
      <c r="J33" s="20" t="s">
        <v>6</v>
      </c>
    </row>
    <row r="34" spans="1:10" ht="31.5" customHeight="1">
      <c r="A34" s="105" t="s">
        <v>22</v>
      </c>
      <c r="B34" s="105"/>
      <c r="C34" s="21"/>
      <c r="D34" s="21"/>
      <c r="E34" s="21"/>
      <c r="F34" s="21"/>
      <c r="G34" s="21"/>
      <c r="H34" s="20"/>
      <c r="I34" s="21"/>
      <c r="J34" s="21"/>
    </row>
    <row r="35" spans="1:10" ht="31.5" customHeight="1">
      <c r="A35" s="105" t="s">
        <v>65</v>
      </c>
      <c r="B35" s="105"/>
      <c r="C35" s="22"/>
      <c r="D35" s="22"/>
      <c r="E35" s="22"/>
      <c r="F35" s="22"/>
      <c r="G35" s="22"/>
      <c r="H35" s="22"/>
      <c r="I35" s="22"/>
      <c r="J35" s="23"/>
    </row>
    <row r="36" spans="1:10" ht="63" customHeight="1">
      <c r="A36" s="7">
        <v>1</v>
      </c>
      <c r="B36" s="24" t="s">
        <v>38</v>
      </c>
      <c r="C36" s="25">
        <v>2533000</v>
      </c>
      <c r="D36" s="26">
        <v>0</v>
      </c>
      <c r="E36" s="27">
        <v>0</v>
      </c>
      <c r="F36" s="27">
        <v>0</v>
      </c>
      <c r="G36" s="27"/>
      <c r="H36" s="27">
        <f>SUM(D36:G36)</f>
        <v>0</v>
      </c>
      <c r="I36" s="9">
        <f>H36/C36</f>
        <v>0</v>
      </c>
      <c r="J36" s="28" t="s">
        <v>334</v>
      </c>
    </row>
    <row r="37" spans="1:10" ht="50.25" customHeight="1">
      <c r="A37" s="6">
        <v>2</v>
      </c>
      <c r="B37" s="29" t="s">
        <v>39</v>
      </c>
      <c r="C37" s="30">
        <v>927000</v>
      </c>
      <c r="D37" s="31">
        <v>0</v>
      </c>
      <c r="E37" s="32">
        <v>0</v>
      </c>
      <c r="F37" s="32">
        <v>0</v>
      </c>
      <c r="G37" s="32"/>
      <c r="H37" s="32">
        <f aca="true" t="shared" si="0" ref="H37:H61">SUM(D37:G37)</f>
        <v>0</v>
      </c>
      <c r="I37" s="4">
        <f aca="true" t="shared" si="1" ref="I37:I61">H37/C37</f>
        <v>0</v>
      </c>
      <c r="J37" s="33" t="s">
        <v>341</v>
      </c>
    </row>
    <row r="38" spans="1:10" ht="69" customHeight="1">
      <c r="A38" s="62">
        <v>3</v>
      </c>
      <c r="B38" s="71" t="s">
        <v>40</v>
      </c>
      <c r="C38" s="72">
        <v>30500000</v>
      </c>
      <c r="D38" s="73">
        <v>728869</v>
      </c>
      <c r="E38" s="74">
        <v>6960075</v>
      </c>
      <c r="F38" s="74">
        <v>3928026</v>
      </c>
      <c r="G38" s="74"/>
      <c r="H38" s="74">
        <f t="shared" si="0"/>
        <v>11616970</v>
      </c>
      <c r="I38" s="63">
        <f t="shared" si="1"/>
        <v>0.380884262295082</v>
      </c>
      <c r="J38" s="75" t="s">
        <v>329</v>
      </c>
    </row>
    <row r="39" spans="1:10" ht="49.5" customHeight="1">
      <c r="A39" s="7">
        <v>4</v>
      </c>
      <c r="B39" s="24" t="s">
        <v>72</v>
      </c>
      <c r="C39" s="25">
        <v>123500000</v>
      </c>
      <c r="D39" s="26">
        <v>85000</v>
      </c>
      <c r="E39" s="27">
        <v>19611482</v>
      </c>
      <c r="F39" s="27">
        <v>20867443</v>
      </c>
      <c r="G39" s="27"/>
      <c r="H39" s="27">
        <f t="shared" si="0"/>
        <v>40563925</v>
      </c>
      <c r="I39" s="9">
        <f t="shared" si="1"/>
        <v>0.32845283400809716</v>
      </c>
      <c r="J39" s="28" t="s">
        <v>330</v>
      </c>
    </row>
    <row r="40" spans="1:10" ht="45">
      <c r="A40" s="6">
        <v>5</v>
      </c>
      <c r="B40" s="29" t="s">
        <v>41</v>
      </c>
      <c r="C40" s="30">
        <v>73500000</v>
      </c>
      <c r="D40" s="31">
        <v>0</v>
      </c>
      <c r="E40" s="32">
        <v>15789550</v>
      </c>
      <c r="F40" s="32">
        <v>11295982</v>
      </c>
      <c r="G40" s="32"/>
      <c r="H40" s="32">
        <f t="shared" si="0"/>
        <v>27085532</v>
      </c>
      <c r="I40" s="4">
        <f t="shared" si="1"/>
        <v>0.36851063945578233</v>
      </c>
      <c r="J40" s="33" t="s">
        <v>332</v>
      </c>
    </row>
    <row r="41" spans="1:10" ht="66" customHeight="1">
      <c r="A41" s="6">
        <v>6</v>
      </c>
      <c r="B41" s="29" t="s">
        <v>42</v>
      </c>
      <c r="C41" s="30">
        <v>620000</v>
      </c>
      <c r="D41" s="31">
        <v>0</v>
      </c>
      <c r="E41" s="32">
        <v>154758</v>
      </c>
      <c r="F41" s="32">
        <v>125391</v>
      </c>
      <c r="G41" s="32"/>
      <c r="H41" s="32">
        <f t="shared" si="0"/>
        <v>280149</v>
      </c>
      <c r="I41" s="4">
        <f t="shared" si="1"/>
        <v>0.4518532258064516</v>
      </c>
      <c r="J41" s="33" t="s">
        <v>333</v>
      </c>
    </row>
    <row r="42" spans="1:10" ht="75" customHeight="1">
      <c r="A42" s="6">
        <v>7</v>
      </c>
      <c r="B42" s="29" t="s">
        <v>43</v>
      </c>
      <c r="C42" s="30">
        <v>7200000</v>
      </c>
      <c r="D42" s="31">
        <v>0</v>
      </c>
      <c r="E42" s="32">
        <v>1621529</v>
      </c>
      <c r="F42" s="32">
        <v>1611649</v>
      </c>
      <c r="G42" s="32"/>
      <c r="H42" s="32">
        <f t="shared" si="0"/>
        <v>3233178</v>
      </c>
      <c r="I42" s="4">
        <f t="shared" si="1"/>
        <v>0.4490525</v>
      </c>
      <c r="J42" s="33" t="s">
        <v>342</v>
      </c>
    </row>
    <row r="43" spans="1:10" ht="46.5" customHeight="1">
      <c r="A43" s="6">
        <v>8</v>
      </c>
      <c r="B43" s="29" t="s">
        <v>44</v>
      </c>
      <c r="C43" s="30">
        <v>3400000</v>
      </c>
      <c r="D43" s="31">
        <v>0</v>
      </c>
      <c r="E43" s="32">
        <v>1897933</v>
      </c>
      <c r="F43" s="32">
        <v>0</v>
      </c>
      <c r="G43" s="32"/>
      <c r="H43" s="32">
        <f t="shared" si="0"/>
        <v>1897933</v>
      </c>
      <c r="I43" s="4">
        <f t="shared" si="1"/>
        <v>0.5582155882352942</v>
      </c>
      <c r="J43" s="33" t="s">
        <v>331</v>
      </c>
    </row>
    <row r="44" spans="1:10" ht="66" customHeight="1">
      <c r="A44" s="6">
        <v>9</v>
      </c>
      <c r="B44" s="29" t="s">
        <v>45</v>
      </c>
      <c r="C44" s="30">
        <v>150000</v>
      </c>
      <c r="D44" s="31">
        <v>17500</v>
      </c>
      <c r="E44" s="32">
        <v>79120</v>
      </c>
      <c r="F44" s="32">
        <v>60740</v>
      </c>
      <c r="G44" s="32"/>
      <c r="H44" s="32">
        <f t="shared" si="0"/>
        <v>157360</v>
      </c>
      <c r="I44" s="4">
        <f t="shared" si="1"/>
        <v>1.0490666666666666</v>
      </c>
      <c r="J44" s="33"/>
    </row>
    <row r="45" spans="1:10" ht="69.75" customHeight="1">
      <c r="A45" s="6">
        <v>10</v>
      </c>
      <c r="B45" s="34" t="s">
        <v>47</v>
      </c>
      <c r="C45" s="32">
        <v>21184000</v>
      </c>
      <c r="D45" s="32">
        <v>0</v>
      </c>
      <c r="E45" s="32">
        <v>3442938</v>
      </c>
      <c r="F45" s="32">
        <v>2865382</v>
      </c>
      <c r="G45" s="32"/>
      <c r="H45" s="32">
        <f t="shared" si="0"/>
        <v>6308320</v>
      </c>
      <c r="I45" s="4">
        <f t="shared" si="1"/>
        <v>0.29778700906344413</v>
      </c>
      <c r="J45" s="33" t="s">
        <v>317</v>
      </c>
    </row>
    <row r="46" spans="1:10" ht="51.75" customHeight="1">
      <c r="A46" s="6">
        <v>11</v>
      </c>
      <c r="B46" s="34" t="s">
        <v>48</v>
      </c>
      <c r="C46" s="32">
        <v>7851000</v>
      </c>
      <c r="D46" s="32">
        <v>0</v>
      </c>
      <c r="E46" s="32">
        <v>1598730</v>
      </c>
      <c r="F46" s="32">
        <v>1722762</v>
      </c>
      <c r="G46" s="32"/>
      <c r="H46" s="32">
        <f t="shared" si="0"/>
        <v>3321492</v>
      </c>
      <c r="I46" s="4">
        <f t="shared" si="1"/>
        <v>0.42306610622850593</v>
      </c>
      <c r="J46" s="33" t="s">
        <v>317</v>
      </c>
    </row>
    <row r="47" spans="1:10" ht="57.75" customHeight="1">
      <c r="A47" s="6">
        <v>12</v>
      </c>
      <c r="B47" s="34" t="s">
        <v>49</v>
      </c>
      <c r="C47" s="32">
        <v>5700000</v>
      </c>
      <c r="D47" s="32">
        <v>0</v>
      </c>
      <c r="E47" s="32">
        <v>434958</v>
      </c>
      <c r="F47" s="32">
        <v>1547303</v>
      </c>
      <c r="G47" s="32"/>
      <c r="H47" s="32">
        <f t="shared" si="0"/>
        <v>1982261</v>
      </c>
      <c r="I47" s="4">
        <f t="shared" si="1"/>
        <v>0.34776508771929826</v>
      </c>
      <c r="J47" s="33" t="s">
        <v>317</v>
      </c>
    </row>
    <row r="48" spans="1:10" ht="39" customHeight="1">
      <c r="A48" s="6">
        <v>13</v>
      </c>
      <c r="B48" s="34" t="s">
        <v>50</v>
      </c>
      <c r="C48" s="32">
        <v>1800000</v>
      </c>
      <c r="D48" s="32">
        <v>0</v>
      </c>
      <c r="E48" s="32">
        <v>0</v>
      </c>
      <c r="F48" s="32">
        <v>1800000</v>
      </c>
      <c r="G48" s="32"/>
      <c r="H48" s="32">
        <f t="shared" si="0"/>
        <v>1800000</v>
      </c>
      <c r="I48" s="4">
        <f t="shared" si="1"/>
        <v>1</v>
      </c>
      <c r="J48" s="33" t="s">
        <v>318</v>
      </c>
    </row>
    <row r="49" spans="1:10" ht="51.75" customHeight="1">
      <c r="A49" s="6">
        <v>14</v>
      </c>
      <c r="B49" s="34" t="s">
        <v>51</v>
      </c>
      <c r="C49" s="32">
        <v>2460000</v>
      </c>
      <c r="D49" s="32">
        <v>0</v>
      </c>
      <c r="E49" s="32">
        <v>550398</v>
      </c>
      <c r="F49" s="32">
        <v>578653</v>
      </c>
      <c r="G49" s="32"/>
      <c r="H49" s="32">
        <f t="shared" si="0"/>
        <v>1129051</v>
      </c>
      <c r="I49" s="4">
        <f t="shared" si="1"/>
        <v>0.4589638211382114</v>
      </c>
      <c r="J49" s="33" t="s">
        <v>317</v>
      </c>
    </row>
    <row r="50" spans="1:10" ht="40.5" customHeight="1">
      <c r="A50" s="6">
        <v>15</v>
      </c>
      <c r="B50" s="34" t="s">
        <v>52</v>
      </c>
      <c r="C50" s="32">
        <v>9500000</v>
      </c>
      <c r="D50" s="32">
        <v>0</v>
      </c>
      <c r="E50" s="32">
        <v>1924513</v>
      </c>
      <c r="F50" s="32">
        <v>2218909</v>
      </c>
      <c r="G50" s="32"/>
      <c r="H50" s="32">
        <f t="shared" si="0"/>
        <v>4143422</v>
      </c>
      <c r="I50" s="4">
        <f t="shared" si="1"/>
        <v>0.4361496842105263</v>
      </c>
      <c r="J50" s="33" t="s">
        <v>317</v>
      </c>
    </row>
    <row r="51" spans="1:10" ht="54" customHeight="1">
      <c r="A51" s="6">
        <v>16</v>
      </c>
      <c r="B51" s="34" t="s">
        <v>61</v>
      </c>
      <c r="C51" s="32">
        <v>1069000</v>
      </c>
      <c r="D51" s="32">
        <v>73456</v>
      </c>
      <c r="E51" s="32">
        <v>147861</v>
      </c>
      <c r="F51" s="32">
        <v>0</v>
      </c>
      <c r="G51" s="32"/>
      <c r="H51" s="32">
        <f t="shared" si="0"/>
        <v>221317</v>
      </c>
      <c r="I51" s="4">
        <f t="shared" si="1"/>
        <v>0.20703180542563143</v>
      </c>
      <c r="J51" s="33" t="s">
        <v>319</v>
      </c>
    </row>
    <row r="52" spans="1:10" ht="68.25" customHeight="1">
      <c r="A52" s="6">
        <v>17</v>
      </c>
      <c r="B52" s="34" t="s">
        <v>60</v>
      </c>
      <c r="C52" s="32">
        <v>1300000</v>
      </c>
      <c r="D52" s="32">
        <v>0</v>
      </c>
      <c r="E52" s="32">
        <v>0</v>
      </c>
      <c r="F52" s="32">
        <v>0</v>
      </c>
      <c r="G52" s="32"/>
      <c r="H52" s="32">
        <f t="shared" si="0"/>
        <v>0</v>
      </c>
      <c r="I52" s="4">
        <f t="shared" si="1"/>
        <v>0</v>
      </c>
      <c r="J52" s="33" t="s">
        <v>319</v>
      </c>
    </row>
    <row r="53" spans="1:10" ht="46.5" customHeight="1">
      <c r="A53" s="6">
        <v>18</v>
      </c>
      <c r="B53" s="34" t="s">
        <v>59</v>
      </c>
      <c r="C53" s="32">
        <v>3700000</v>
      </c>
      <c r="D53" s="32">
        <v>0</v>
      </c>
      <c r="E53" s="32">
        <v>3000</v>
      </c>
      <c r="F53" s="32">
        <v>278514</v>
      </c>
      <c r="G53" s="32"/>
      <c r="H53" s="32">
        <f t="shared" si="0"/>
        <v>281514</v>
      </c>
      <c r="I53" s="4">
        <f t="shared" si="1"/>
        <v>0.07608486486486486</v>
      </c>
      <c r="J53" s="33" t="s">
        <v>319</v>
      </c>
    </row>
    <row r="54" spans="1:10" ht="47.25" customHeight="1">
      <c r="A54" s="6">
        <v>19</v>
      </c>
      <c r="B54" s="34" t="s">
        <v>53</v>
      </c>
      <c r="C54" s="32">
        <v>1700000</v>
      </c>
      <c r="D54" s="32">
        <v>0</v>
      </c>
      <c r="E54" s="32">
        <v>0</v>
      </c>
      <c r="F54" s="32">
        <v>739244</v>
      </c>
      <c r="G54" s="32"/>
      <c r="H54" s="32">
        <f t="shared" si="0"/>
        <v>739244</v>
      </c>
      <c r="I54" s="4">
        <f t="shared" si="1"/>
        <v>0.4348494117647059</v>
      </c>
      <c r="J54" s="33" t="s">
        <v>319</v>
      </c>
    </row>
    <row r="55" spans="1:10" ht="49.5" customHeight="1">
      <c r="A55" s="6">
        <v>20</v>
      </c>
      <c r="B55" s="34" t="s">
        <v>54</v>
      </c>
      <c r="C55" s="32">
        <v>300000</v>
      </c>
      <c r="D55" s="32">
        <v>0</v>
      </c>
      <c r="E55" s="32">
        <v>0</v>
      </c>
      <c r="F55" s="32">
        <v>0</v>
      </c>
      <c r="G55" s="32"/>
      <c r="H55" s="32">
        <f t="shared" si="0"/>
        <v>0</v>
      </c>
      <c r="I55" s="4">
        <f t="shared" si="1"/>
        <v>0</v>
      </c>
      <c r="J55" s="33" t="s">
        <v>318</v>
      </c>
    </row>
    <row r="56" spans="1:10" ht="36.75" customHeight="1">
      <c r="A56" s="6">
        <v>21</v>
      </c>
      <c r="B56" s="34" t="s">
        <v>55</v>
      </c>
      <c r="C56" s="32">
        <v>57682000</v>
      </c>
      <c r="D56" s="32">
        <v>8133271</v>
      </c>
      <c r="E56" s="32">
        <v>20670052</v>
      </c>
      <c r="F56" s="32">
        <v>19076687</v>
      </c>
      <c r="G56" s="32"/>
      <c r="H56" s="32">
        <f t="shared" si="0"/>
        <v>47880010</v>
      </c>
      <c r="I56" s="4">
        <f t="shared" si="1"/>
        <v>0.8300684789015638</v>
      </c>
      <c r="J56" s="33" t="s">
        <v>320</v>
      </c>
    </row>
    <row r="57" spans="1:10" ht="54" customHeight="1">
      <c r="A57" s="6">
        <v>22</v>
      </c>
      <c r="B57" s="34" t="s">
        <v>62</v>
      </c>
      <c r="C57" s="32">
        <v>450000</v>
      </c>
      <c r="D57" s="32">
        <v>0</v>
      </c>
      <c r="E57" s="32">
        <v>165089</v>
      </c>
      <c r="F57" s="32">
        <v>120537</v>
      </c>
      <c r="G57" s="32"/>
      <c r="H57" s="32">
        <f t="shared" si="0"/>
        <v>285626</v>
      </c>
      <c r="I57" s="4">
        <f t="shared" si="1"/>
        <v>0.6347244444444444</v>
      </c>
      <c r="J57" s="33" t="s">
        <v>320</v>
      </c>
    </row>
    <row r="58" spans="1:10" ht="48" customHeight="1">
      <c r="A58" s="6">
        <v>23</v>
      </c>
      <c r="B58" s="34" t="s">
        <v>56</v>
      </c>
      <c r="C58" s="32">
        <v>80000</v>
      </c>
      <c r="D58" s="32">
        <v>9498</v>
      </c>
      <c r="E58" s="32">
        <v>2478</v>
      </c>
      <c r="F58" s="32">
        <v>1802</v>
      </c>
      <c r="G58" s="32"/>
      <c r="H58" s="32">
        <f t="shared" si="0"/>
        <v>13778</v>
      </c>
      <c r="I58" s="4">
        <f t="shared" si="1"/>
        <v>0.172225</v>
      </c>
      <c r="J58" s="33" t="s">
        <v>320</v>
      </c>
    </row>
    <row r="59" spans="1:10" ht="36" customHeight="1">
      <c r="A59" s="62">
        <v>24</v>
      </c>
      <c r="B59" s="69" t="s">
        <v>57</v>
      </c>
      <c r="C59" s="74">
        <v>4000000</v>
      </c>
      <c r="D59" s="74">
        <v>1584818</v>
      </c>
      <c r="E59" s="74">
        <v>1593668</v>
      </c>
      <c r="F59" s="74">
        <v>587642</v>
      </c>
      <c r="G59" s="74"/>
      <c r="H59" s="74">
        <f t="shared" si="0"/>
        <v>3766128</v>
      </c>
      <c r="I59" s="63">
        <f t="shared" si="1"/>
        <v>0.941532</v>
      </c>
      <c r="J59" s="75" t="s">
        <v>320</v>
      </c>
    </row>
    <row r="60" spans="1:10" ht="114.75" customHeight="1">
      <c r="A60" s="7">
        <v>25</v>
      </c>
      <c r="B60" s="44" t="s">
        <v>58</v>
      </c>
      <c r="C60" s="27">
        <v>11774000</v>
      </c>
      <c r="D60" s="27">
        <v>41600</v>
      </c>
      <c r="E60" s="27">
        <v>950490</v>
      </c>
      <c r="F60" s="27">
        <v>1380260</v>
      </c>
      <c r="G60" s="27"/>
      <c r="H60" s="27">
        <f t="shared" si="0"/>
        <v>2372350</v>
      </c>
      <c r="I60" s="9">
        <f t="shared" si="1"/>
        <v>0.20149057244776628</v>
      </c>
      <c r="J60" s="28" t="s">
        <v>320</v>
      </c>
    </row>
    <row r="61" spans="1:10" ht="157.5" customHeight="1">
      <c r="A61" s="6">
        <v>26</v>
      </c>
      <c r="B61" s="34" t="s">
        <v>63</v>
      </c>
      <c r="C61" s="32">
        <v>3848000</v>
      </c>
      <c r="D61" s="32">
        <v>333101</v>
      </c>
      <c r="E61" s="32">
        <v>150411</v>
      </c>
      <c r="F61" s="32">
        <v>1525662</v>
      </c>
      <c r="G61" s="32"/>
      <c r="H61" s="32">
        <f t="shared" si="0"/>
        <v>2009174</v>
      </c>
      <c r="I61" s="4">
        <f t="shared" si="1"/>
        <v>0.5221346153846154</v>
      </c>
      <c r="J61" s="33" t="s">
        <v>230</v>
      </c>
    </row>
    <row r="62" spans="1:10" ht="31.5" customHeight="1">
      <c r="A62" s="106" t="s">
        <v>11</v>
      </c>
      <c r="B62" s="106"/>
      <c r="C62" s="76">
        <f>SUM(C36:C61)</f>
        <v>376728000</v>
      </c>
      <c r="D62" s="76">
        <f>SUM(D36:D61)</f>
        <v>11007113</v>
      </c>
      <c r="E62" s="76">
        <f>SUM(E36:E61)</f>
        <v>77749033</v>
      </c>
      <c r="F62" s="76">
        <f>SUM(F36:F61)</f>
        <v>72332588</v>
      </c>
      <c r="G62" s="76"/>
      <c r="H62" s="76">
        <f>SUM(H36:H61)</f>
        <v>161088734</v>
      </c>
      <c r="I62" s="5">
        <f>H62/C62</f>
        <v>0.4275995784757172</v>
      </c>
      <c r="J62" s="77"/>
    </row>
    <row r="63" spans="1:10" ht="31.5" customHeight="1">
      <c r="A63" s="105" t="s">
        <v>66</v>
      </c>
      <c r="B63" s="105"/>
      <c r="C63" s="78"/>
      <c r="D63" s="78"/>
      <c r="E63" s="78"/>
      <c r="F63" s="78"/>
      <c r="G63" s="78"/>
      <c r="H63" s="78"/>
      <c r="I63" s="8"/>
      <c r="J63" s="79"/>
    </row>
    <row r="64" spans="1:10" ht="34.5" customHeight="1">
      <c r="A64" s="7">
        <v>1</v>
      </c>
      <c r="B64" s="36" t="s">
        <v>73</v>
      </c>
      <c r="C64" s="37">
        <v>950000</v>
      </c>
      <c r="D64" s="37">
        <v>0</v>
      </c>
      <c r="E64" s="37">
        <v>0</v>
      </c>
      <c r="F64" s="37">
        <v>950000</v>
      </c>
      <c r="G64" s="38"/>
      <c r="H64" s="37">
        <f>SUM(D64:G64)</f>
        <v>950000</v>
      </c>
      <c r="I64" s="9">
        <f aca="true" t="shared" si="2" ref="I64:I72">H64/C64</f>
        <v>1</v>
      </c>
      <c r="J64" s="60"/>
    </row>
    <row r="65" spans="1:10" ht="51" customHeight="1">
      <c r="A65" s="6">
        <v>2</v>
      </c>
      <c r="B65" s="39" t="s">
        <v>74</v>
      </c>
      <c r="C65" s="10">
        <v>1880000</v>
      </c>
      <c r="D65" s="10">
        <v>0</v>
      </c>
      <c r="E65" s="10">
        <v>406127</v>
      </c>
      <c r="F65" s="10">
        <v>646823</v>
      </c>
      <c r="G65" s="40"/>
      <c r="H65" s="10">
        <f aca="true" t="shared" si="3" ref="H65:H71">SUM(D65:G65)</f>
        <v>1052950</v>
      </c>
      <c r="I65" s="4">
        <f t="shared" si="2"/>
        <v>0.5600797872340425</v>
      </c>
      <c r="J65" s="43" t="s">
        <v>234</v>
      </c>
    </row>
    <row r="66" spans="1:10" ht="52.5" customHeight="1">
      <c r="A66" s="6">
        <v>3</v>
      </c>
      <c r="B66" s="39" t="s">
        <v>75</v>
      </c>
      <c r="C66" s="10">
        <v>4200000</v>
      </c>
      <c r="D66" s="10">
        <v>0</v>
      </c>
      <c r="E66" s="10">
        <v>0</v>
      </c>
      <c r="F66" s="10">
        <v>1740557</v>
      </c>
      <c r="G66" s="40"/>
      <c r="H66" s="10">
        <f t="shared" si="3"/>
        <v>1740557</v>
      </c>
      <c r="I66" s="4">
        <f t="shared" si="2"/>
        <v>0.41441833333333333</v>
      </c>
      <c r="J66" s="43" t="s">
        <v>234</v>
      </c>
    </row>
    <row r="67" spans="1:10" ht="144.75" customHeight="1">
      <c r="A67" s="6">
        <v>4</v>
      </c>
      <c r="B67" s="39" t="s">
        <v>76</v>
      </c>
      <c r="C67" s="10">
        <v>3000000</v>
      </c>
      <c r="D67" s="10">
        <v>43324</v>
      </c>
      <c r="E67" s="10">
        <v>517745</v>
      </c>
      <c r="F67" s="10">
        <v>423279</v>
      </c>
      <c r="G67" s="40"/>
      <c r="H67" s="10">
        <f t="shared" si="3"/>
        <v>984348</v>
      </c>
      <c r="I67" s="4">
        <f t="shared" si="2"/>
        <v>0.328116</v>
      </c>
      <c r="J67" s="43" t="s">
        <v>235</v>
      </c>
    </row>
    <row r="68" spans="1:10" ht="50.25" customHeight="1">
      <c r="A68" s="6">
        <v>5</v>
      </c>
      <c r="B68" s="39" t="s">
        <v>77</v>
      </c>
      <c r="C68" s="10">
        <v>600000</v>
      </c>
      <c r="D68" s="10">
        <v>0</v>
      </c>
      <c r="E68" s="10">
        <v>0</v>
      </c>
      <c r="F68" s="10">
        <v>0</v>
      </c>
      <c r="G68" s="40"/>
      <c r="H68" s="10">
        <f t="shared" si="3"/>
        <v>0</v>
      </c>
      <c r="I68" s="4">
        <f t="shared" si="2"/>
        <v>0</v>
      </c>
      <c r="J68" s="43" t="s">
        <v>236</v>
      </c>
    </row>
    <row r="69" spans="1:10" ht="78" customHeight="1">
      <c r="A69" s="6">
        <v>6</v>
      </c>
      <c r="B69" s="39" t="s">
        <v>78</v>
      </c>
      <c r="C69" s="10">
        <v>6400000</v>
      </c>
      <c r="D69" s="10">
        <v>332982</v>
      </c>
      <c r="E69" s="10">
        <v>1546295</v>
      </c>
      <c r="F69" s="10">
        <v>1208484</v>
      </c>
      <c r="G69" s="40"/>
      <c r="H69" s="10">
        <f t="shared" si="3"/>
        <v>3087761</v>
      </c>
      <c r="I69" s="4">
        <f t="shared" si="2"/>
        <v>0.48246265625</v>
      </c>
      <c r="J69" s="43" t="s">
        <v>237</v>
      </c>
    </row>
    <row r="70" spans="1:10" ht="42" customHeight="1">
      <c r="A70" s="6">
        <v>7</v>
      </c>
      <c r="B70" s="39" t="s">
        <v>79</v>
      </c>
      <c r="C70" s="10">
        <v>1700000</v>
      </c>
      <c r="D70" s="10">
        <v>0</v>
      </c>
      <c r="E70" s="10">
        <v>0</v>
      </c>
      <c r="F70" s="10">
        <v>650000</v>
      </c>
      <c r="G70" s="40"/>
      <c r="H70" s="10">
        <f t="shared" si="3"/>
        <v>650000</v>
      </c>
      <c r="I70" s="4">
        <f t="shared" si="2"/>
        <v>0.38235294117647056</v>
      </c>
      <c r="J70" s="43" t="s">
        <v>231</v>
      </c>
    </row>
    <row r="71" spans="1:10" ht="66" customHeight="1">
      <c r="A71" s="6">
        <v>8</v>
      </c>
      <c r="B71" s="39" t="s">
        <v>80</v>
      </c>
      <c r="C71" s="10">
        <v>1900000</v>
      </c>
      <c r="D71" s="10">
        <v>0</v>
      </c>
      <c r="E71" s="10">
        <v>0</v>
      </c>
      <c r="F71" s="10">
        <v>59500</v>
      </c>
      <c r="G71" s="10"/>
      <c r="H71" s="10">
        <f t="shared" si="3"/>
        <v>59500</v>
      </c>
      <c r="I71" s="4">
        <f t="shared" si="2"/>
        <v>0.031315789473684214</v>
      </c>
      <c r="J71" s="43" t="s">
        <v>238</v>
      </c>
    </row>
    <row r="72" spans="1:10" ht="31.5" customHeight="1">
      <c r="A72" s="106" t="s">
        <v>10</v>
      </c>
      <c r="B72" s="106"/>
      <c r="C72" s="3">
        <f>SUM(C64:C71)</f>
        <v>20630000</v>
      </c>
      <c r="D72" s="3">
        <f>SUM(D64:D71)</f>
        <v>376306</v>
      </c>
      <c r="E72" s="3">
        <f>SUM(E64:E71)</f>
        <v>2470167</v>
      </c>
      <c r="F72" s="3">
        <f>SUM(F64:F71)</f>
        <v>5678643</v>
      </c>
      <c r="G72" s="3"/>
      <c r="H72" s="3">
        <f>SUM(H64:H71)</f>
        <v>8525116</v>
      </c>
      <c r="I72" s="87">
        <f t="shared" si="2"/>
        <v>0.41323877847794477</v>
      </c>
      <c r="J72" s="2"/>
    </row>
    <row r="73" spans="1:10" ht="31.5" customHeight="1">
      <c r="A73" s="127" t="s">
        <v>67</v>
      </c>
      <c r="B73" s="128"/>
      <c r="C73" s="41"/>
      <c r="D73" s="41"/>
      <c r="E73" s="41"/>
      <c r="F73" s="41"/>
      <c r="G73" s="41"/>
      <c r="H73" s="41"/>
      <c r="I73" s="41"/>
      <c r="J73" s="42"/>
    </row>
    <row r="74" spans="1:10" ht="42" customHeight="1">
      <c r="A74" s="7">
        <v>1</v>
      </c>
      <c r="B74" s="36" t="s">
        <v>84</v>
      </c>
      <c r="C74" s="10">
        <v>200000</v>
      </c>
      <c r="D74" s="10">
        <v>55266</v>
      </c>
      <c r="E74" s="10">
        <v>94500</v>
      </c>
      <c r="F74" s="10">
        <v>0</v>
      </c>
      <c r="G74" s="10"/>
      <c r="H74" s="10">
        <f>SUM(D74:G74)</f>
        <v>149766</v>
      </c>
      <c r="I74" s="11">
        <f>H74/C74</f>
        <v>0.74883</v>
      </c>
      <c r="J74" s="43" t="s">
        <v>239</v>
      </c>
    </row>
    <row r="75" spans="1:10" ht="147" customHeight="1">
      <c r="A75" s="62">
        <v>2</v>
      </c>
      <c r="B75" s="64" t="s">
        <v>85</v>
      </c>
      <c r="C75" s="65">
        <v>3509000</v>
      </c>
      <c r="D75" s="65">
        <v>0</v>
      </c>
      <c r="E75" s="93">
        <v>0</v>
      </c>
      <c r="F75" s="65">
        <v>0</v>
      </c>
      <c r="G75" s="65"/>
      <c r="H75" s="65">
        <f aca="true" t="shared" si="4" ref="H75:H97">SUM(D75:G75)</f>
        <v>0</v>
      </c>
      <c r="I75" s="66">
        <f>H75/C75</f>
        <v>0</v>
      </c>
      <c r="J75" s="67" t="s">
        <v>260</v>
      </c>
    </row>
    <row r="76" spans="1:10" ht="72.75" customHeight="1">
      <c r="A76" s="7">
        <v>3</v>
      </c>
      <c r="B76" s="36" t="s">
        <v>86</v>
      </c>
      <c r="C76" s="37">
        <v>65000</v>
      </c>
      <c r="D76" s="37">
        <v>6750</v>
      </c>
      <c r="E76" s="37">
        <v>6000</v>
      </c>
      <c r="F76" s="37">
        <v>5750</v>
      </c>
      <c r="G76" s="37"/>
      <c r="H76" s="37">
        <f t="shared" si="4"/>
        <v>18500</v>
      </c>
      <c r="I76" s="68">
        <f aca="true" t="shared" si="5" ref="I76:I98">H76/C76</f>
        <v>0.2846153846153846</v>
      </c>
      <c r="J76" s="60" t="s">
        <v>240</v>
      </c>
    </row>
    <row r="77" spans="1:10" ht="41.25" customHeight="1">
      <c r="A77" s="6">
        <v>4</v>
      </c>
      <c r="B77" s="39" t="s">
        <v>87</v>
      </c>
      <c r="C77" s="10">
        <v>3000000</v>
      </c>
      <c r="D77" s="10">
        <v>0</v>
      </c>
      <c r="E77" s="10"/>
      <c r="F77" s="10">
        <v>949008</v>
      </c>
      <c r="G77" s="10"/>
      <c r="H77" s="10">
        <f t="shared" si="4"/>
        <v>949008</v>
      </c>
      <c r="I77" s="11">
        <f t="shared" si="5"/>
        <v>0.316336</v>
      </c>
      <c r="J77" s="43" t="s">
        <v>241</v>
      </c>
    </row>
    <row r="78" spans="1:10" ht="63" customHeight="1">
      <c r="A78" s="6">
        <v>5</v>
      </c>
      <c r="B78" s="39" t="s">
        <v>88</v>
      </c>
      <c r="C78" s="10">
        <v>3200000</v>
      </c>
      <c r="D78" s="10">
        <v>0</v>
      </c>
      <c r="E78" s="10">
        <v>726767</v>
      </c>
      <c r="F78" s="10">
        <v>639710</v>
      </c>
      <c r="G78" s="10"/>
      <c r="H78" s="10">
        <f t="shared" si="4"/>
        <v>1366477</v>
      </c>
      <c r="I78" s="11">
        <f t="shared" si="5"/>
        <v>0.4270240625</v>
      </c>
      <c r="J78" s="43" t="s">
        <v>242</v>
      </c>
    </row>
    <row r="79" spans="1:10" ht="55.5" customHeight="1">
      <c r="A79" s="6">
        <v>6</v>
      </c>
      <c r="B79" s="39" t="s">
        <v>106</v>
      </c>
      <c r="C79" s="10">
        <v>2741000</v>
      </c>
      <c r="D79" s="10">
        <v>0</v>
      </c>
      <c r="E79" s="10">
        <v>0</v>
      </c>
      <c r="F79" s="10">
        <v>0</v>
      </c>
      <c r="G79" s="10"/>
      <c r="H79" s="10">
        <f t="shared" si="4"/>
        <v>0</v>
      </c>
      <c r="I79" s="11">
        <f t="shared" si="5"/>
        <v>0</v>
      </c>
      <c r="J79" s="43" t="s">
        <v>243</v>
      </c>
    </row>
    <row r="80" spans="1:10" ht="41.25" customHeight="1">
      <c r="A80" s="6">
        <v>7</v>
      </c>
      <c r="B80" s="39" t="s">
        <v>89</v>
      </c>
      <c r="C80" s="10">
        <v>800000</v>
      </c>
      <c r="D80" s="10">
        <v>0</v>
      </c>
      <c r="E80" s="10">
        <v>0</v>
      </c>
      <c r="F80" s="10"/>
      <c r="G80" s="10"/>
      <c r="H80" s="10">
        <f t="shared" si="4"/>
        <v>0</v>
      </c>
      <c r="I80" s="11">
        <f t="shared" si="5"/>
        <v>0</v>
      </c>
      <c r="J80" s="43" t="s">
        <v>244</v>
      </c>
    </row>
    <row r="81" spans="1:10" ht="45" customHeight="1">
      <c r="A81" s="6">
        <v>8</v>
      </c>
      <c r="B81" s="39" t="s">
        <v>90</v>
      </c>
      <c r="C81" s="10">
        <v>5100000</v>
      </c>
      <c r="D81" s="10">
        <v>0</v>
      </c>
      <c r="E81" s="10">
        <v>0</v>
      </c>
      <c r="F81" s="10">
        <v>1091799</v>
      </c>
      <c r="G81" s="10"/>
      <c r="H81" s="10">
        <f t="shared" si="4"/>
        <v>1091799</v>
      </c>
      <c r="I81" s="11">
        <f t="shared" si="5"/>
        <v>0.21407823529411765</v>
      </c>
      <c r="J81" s="43" t="s">
        <v>245</v>
      </c>
    </row>
    <row r="82" spans="1:10" ht="44.25" customHeight="1">
      <c r="A82" s="6">
        <v>9</v>
      </c>
      <c r="B82" s="39" t="s">
        <v>91</v>
      </c>
      <c r="C82" s="10">
        <v>3750000</v>
      </c>
      <c r="D82" s="10">
        <v>0</v>
      </c>
      <c r="E82" s="10">
        <v>1666800</v>
      </c>
      <c r="F82" s="10">
        <v>1720800</v>
      </c>
      <c r="G82" s="10"/>
      <c r="H82" s="10">
        <f t="shared" si="4"/>
        <v>3387600</v>
      </c>
      <c r="I82" s="11">
        <f t="shared" si="5"/>
        <v>0.90336</v>
      </c>
      <c r="J82" s="43" t="s">
        <v>246</v>
      </c>
    </row>
    <row r="83" spans="1:10" ht="59.25" customHeight="1">
      <c r="A83" s="6">
        <v>10</v>
      </c>
      <c r="B83" s="39" t="s">
        <v>92</v>
      </c>
      <c r="C83" s="10">
        <v>6000000</v>
      </c>
      <c r="D83" s="10">
        <v>0</v>
      </c>
      <c r="E83" s="10">
        <v>0</v>
      </c>
      <c r="F83" s="10">
        <v>0</v>
      </c>
      <c r="G83" s="10"/>
      <c r="H83" s="10">
        <f t="shared" si="4"/>
        <v>0</v>
      </c>
      <c r="I83" s="11">
        <f t="shared" si="5"/>
        <v>0</v>
      </c>
      <c r="J83" s="43" t="s">
        <v>247</v>
      </c>
    </row>
    <row r="84" spans="1:10" ht="61.5" customHeight="1">
      <c r="A84" s="6">
        <v>11</v>
      </c>
      <c r="B84" s="39" t="s">
        <v>93</v>
      </c>
      <c r="C84" s="10">
        <v>1753000</v>
      </c>
      <c r="D84" s="10">
        <v>0</v>
      </c>
      <c r="E84" s="10">
        <v>0</v>
      </c>
      <c r="F84" s="10">
        <v>0</v>
      </c>
      <c r="G84" s="10"/>
      <c r="H84" s="10">
        <f t="shared" si="4"/>
        <v>0</v>
      </c>
      <c r="I84" s="11">
        <f t="shared" si="5"/>
        <v>0</v>
      </c>
      <c r="J84" s="43" t="s">
        <v>248</v>
      </c>
    </row>
    <row r="85" spans="1:10" ht="72.75" customHeight="1">
      <c r="A85" s="6">
        <v>12</v>
      </c>
      <c r="B85" s="39" t="s">
        <v>94</v>
      </c>
      <c r="C85" s="10">
        <v>700000</v>
      </c>
      <c r="D85" s="10">
        <v>0</v>
      </c>
      <c r="E85" s="10">
        <v>0</v>
      </c>
      <c r="F85" s="10">
        <v>0</v>
      </c>
      <c r="G85" s="10"/>
      <c r="H85" s="10">
        <f t="shared" si="4"/>
        <v>0</v>
      </c>
      <c r="I85" s="11">
        <f t="shared" si="5"/>
        <v>0</v>
      </c>
      <c r="J85" s="43" t="s">
        <v>249</v>
      </c>
    </row>
    <row r="86" spans="1:10" ht="84" customHeight="1">
      <c r="A86" s="6">
        <v>13</v>
      </c>
      <c r="B86" s="39" t="s">
        <v>95</v>
      </c>
      <c r="C86" s="10">
        <v>553000</v>
      </c>
      <c r="D86" s="10">
        <v>32500</v>
      </c>
      <c r="E86" s="10">
        <v>88010</v>
      </c>
      <c r="F86" s="10">
        <v>14690</v>
      </c>
      <c r="G86" s="10"/>
      <c r="H86" s="10">
        <f t="shared" si="4"/>
        <v>135200</v>
      </c>
      <c r="I86" s="11">
        <f t="shared" si="5"/>
        <v>0.24448462929475587</v>
      </c>
      <c r="J86" s="43" t="s">
        <v>250</v>
      </c>
    </row>
    <row r="87" spans="1:10" ht="114" customHeight="1">
      <c r="A87" s="6">
        <v>14</v>
      </c>
      <c r="B87" s="39" t="s">
        <v>96</v>
      </c>
      <c r="C87" s="10">
        <v>1250000</v>
      </c>
      <c r="D87" s="10">
        <v>22500</v>
      </c>
      <c r="E87" s="10">
        <v>119120</v>
      </c>
      <c r="F87" s="10">
        <v>275000</v>
      </c>
      <c r="G87" s="10"/>
      <c r="H87" s="10">
        <f t="shared" si="4"/>
        <v>416620</v>
      </c>
      <c r="I87" s="11">
        <f t="shared" si="5"/>
        <v>0.333296</v>
      </c>
      <c r="J87" s="43" t="s">
        <v>239</v>
      </c>
    </row>
    <row r="88" spans="1:10" ht="117" customHeight="1">
      <c r="A88" s="6">
        <v>15</v>
      </c>
      <c r="B88" s="39" t="s">
        <v>97</v>
      </c>
      <c r="C88" s="10">
        <v>32000</v>
      </c>
      <c r="D88" s="10">
        <v>0</v>
      </c>
      <c r="E88" s="10">
        <v>0</v>
      </c>
      <c r="F88" s="10">
        <v>0</v>
      </c>
      <c r="G88" s="10"/>
      <c r="H88" s="10">
        <f t="shared" si="4"/>
        <v>0</v>
      </c>
      <c r="I88" s="11">
        <f t="shared" si="5"/>
        <v>0</v>
      </c>
      <c r="J88" s="43" t="s">
        <v>251</v>
      </c>
    </row>
    <row r="89" spans="1:10" ht="64.5" customHeight="1">
      <c r="A89" s="6">
        <v>16</v>
      </c>
      <c r="B89" s="39" t="s">
        <v>98</v>
      </c>
      <c r="C89" s="10">
        <v>15965000</v>
      </c>
      <c r="D89" s="10">
        <v>0</v>
      </c>
      <c r="E89" s="10">
        <v>11783320</v>
      </c>
      <c r="F89" s="10">
        <v>102000</v>
      </c>
      <c r="G89" s="10"/>
      <c r="H89" s="10">
        <f t="shared" si="4"/>
        <v>11885320</v>
      </c>
      <c r="I89" s="11">
        <f t="shared" si="5"/>
        <v>0.7444610084559975</v>
      </c>
      <c r="J89" s="43" t="s">
        <v>252</v>
      </c>
    </row>
    <row r="90" spans="1:10" ht="86.25" customHeight="1">
      <c r="A90" s="6">
        <v>17</v>
      </c>
      <c r="B90" s="39" t="s">
        <v>99</v>
      </c>
      <c r="C90" s="10">
        <v>10000000</v>
      </c>
      <c r="D90" s="10">
        <v>0</v>
      </c>
      <c r="E90" s="10">
        <v>0</v>
      </c>
      <c r="F90" s="10">
        <v>571224</v>
      </c>
      <c r="G90" s="10"/>
      <c r="H90" s="10">
        <f t="shared" si="4"/>
        <v>571224</v>
      </c>
      <c r="I90" s="11">
        <f t="shared" si="5"/>
        <v>0.0571224</v>
      </c>
      <c r="J90" s="43" t="s">
        <v>253</v>
      </c>
    </row>
    <row r="91" spans="1:10" ht="41.25" customHeight="1">
      <c r="A91" s="62">
        <v>18</v>
      </c>
      <c r="B91" s="64" t="s">
        <v>100</v>
      </c>
      <c r="C91" s="65">
        <v>830000</v>
      </c>
      <c r="D91" s="65">
        <v>0</v>
      </c>
      <c r="E91" s="65">
        <v>0</v>
      </c>
      <c r="F91" s="65">
        <v>0</v>
      </c>
      <c r="G91" s="65"/>
      <c r="H91" s="65">
        <f t="shared" si="4"/>
        <v>0</v>
      </c>
      <c r="I91" s="66">
        <f t="shared" si="5"/>
        <v>0</v>
      </c>
      <c r="J91" s="67" t="s">
        <v>254</v>
      </c>
    </row>
    <row r="92" spans="1:10" ht="55.5" customHeight="1">
      <c r="A92" s="7">
        <v>19</v>
      </c>
      <c r="B92" s="36" t="s">
        <v>209</v>
      </c>
      <c r="C92" s="37">
        <v>1200000</v>
      </c>
      <c r="D92" s="37">
        <v>0</v>
      </c>
      <c r="E92" s="37">
        <v>0</v>
      </c>
      <c r="F92" s="37">
        <v>0</v>
      </c>
      <c r="G92" s="37"/>
      <c r="H92" s="37">
        <f t="shared" si="4"/>
        <v>0</v>
      </c>
      <c r="I92" s="68">
        <f t="shared" si="5"/>
        <v>0</v>
      </c>
      <c r="J92" s="60" t="s">
        <v>255</v>
      </c>
    </row>
    <row r="93" spans="1:10" ht="59.25" customHeight="1">
      <c r="A93" s="6">
        <v>20</v>
      </c>
      <c r="B93" s="39" t="s">
        <v>101</v>
      </c>
      <c r="C93" s="10">
        <v>66767000</v>
      </c>
      <c r="D93" s="10">
        <v>0</v>
      </c>
      <c r="E93" s="10">
        <v>5331174</v>
      </c>
      <c r="F93" s="10">
        <v>3145901</v>
      </c>
      <c r="G93" s="10"/>
      <c r="H93" s="10">
        <f t="shared" si="4"/>
        <v>8477075</v>
      </c>
      <c r="I93" s="11">
        <f t="shared" si="5"/>
        <v>0.12696504261087063</v>
      </c>
      <c r="J93" s="43" t="s">
        <v>256</v>
      </c>
    </row>
    <row r="94" spans="1:10" ht="87" customHeight="1">
      <c r="A94" s="6">
        <v>21</v>
      </c>
      <c r="B94" s="39" t="s">
        <v>102</v>
      </c>
      <c r="C94" s="10">
        <v>2700000</v>
      </c>
      <c r="D94" s="10">
        <v>0</v>
      </c>
      <c r="E94" s="10">
        <v>325000</v>
      </c>
      <c r="F94" s="10">
        <v>195000</v>
      </c>
      <c r="G94" s="10"/>
      <c r="H94" s="10">
        <f t="shared" si="4"/>
        <v>520000</v>
      </c>
      <c r="I94" s="11">
        <f t="shared" si="5"/>
        <v>0.1925925925925926</v>
      </c>
      <c r="J94" s="43" t="s">
        <v>257</v>
      </c>
    </row>
    <row r="95" spans="1:10" ht="55.5" customHeight="1">
      <c r="A95" s="6">
        <v>22</v>
      </c>
      <c r="B95" s="39" t="s">
        <v>103</v>
      </c>
      <c r="C95" s="10">
        <v>15000000</v>
      </c>
      <c r="D95" s="10">
        <v>2772450</v>
      </c>
      <c r="E95" s="10">
        <v>3581690</v>
      </c>
      <c r="F95" s="10">
        <v>3100040</v>
      </c>
      <c r="G95" s="10"/>
      <c r="H95" s="10">
        <f t="shared" si="4"/>
        <v>9454180</v>
      </c>
      <c r="I95" s="11">
        <f t="shared" si="5"/>
        <v>0.6302786666666667</v>
      </c>
      <c r="J95" s="43" t="s">
        <v>258</v>
      </c>
    </row>
    <row r="96" spans="1:10" ht="45" customHeight="1">
      <c r="A96" s="6">
        <v>23</v>
      </c>
      <c r="B96" s="39" t="s">
        <v>104</v>
      </c>
      <c r="C96" s="10">
        <v>13625000</v>
      </c>
      <c r="D96" s="10">
        <v>0</v>
      </c>
      <c r="E96" s="10">
        <v>1930885</v>
      </c>
      <c r="F96" s="10">
        <v>1462450</v>
      </c>
      <c r="G96" s="10"/>
      <c r="H96" s="10">
        <f t="shared" si="4"/>
        <v>3393335</v>
      </c>
      <c r="I96" s="11">
        <f t="shared" si="5"/>
        <v>0.2490521100917431</v>
      </c>
      <c r="J96" s="43" t="s">
        <v>258</v>
      </c>
    </row>
    <row r="97" spans="1:10" ht="78" customHeight="1">
      <c r="A97" s="6">
        <v>24</v>
      </c>
      <c r="B97" s="39" t="s">
        <v>105</v>
      </c>
      <c r="C97" s="10">
        <v>600000</v>
      </c>
      <c r="D97" s="10">
        <v>0</v>
      </c>
      <c r="E97" s="10">
        <v>0</v>
      </c>
      <c r="F97" s="10">
        <v>0</v>
      </c>
      <c r="G97" s="10"/>
      <c r="H97" s="10">
        <f t="shared" si="4"/>
        <v>0</v>
      </c>
      <c r="I97" s="11">
        <f t="shared" si="5"/>
        <v>0</v>
      </c>
      <c r="J97" s="43" t="s">
        <v>259</v>
      </c>
    </row>
    <row r="98" spans="1:10" ht="30.75" customHeight="1">
      <c r="A98" s="106" t="s">
        <v>9</v>
      </c>
      <c r="B98" s="106"/>
      <c r="C98" s="80">
        <f>SUM(C74:C97)</f>
        <v>159340000</v>
      </c>
      <c r="D98" s="80">
        <f>SUM(D74:D97)</f>
        <v>2889466</v>
      </c>
      <c r="E98" s="80">
        <f>SUM(E74:E97)</f>
        <v>25653266</v>
      </c>
      <c r="F98" s="80">
        <f>SUM(F74:F97)</f>
        <v>13273372</v>
      </c>
      <c r="G98" s="80"/>
      <c r="H98" s="80">
        <f>SUM(H74:H97)</f>
        <v>41816104</v>
      </c>
      <c r="I98" s="81">
        <f t="shared" si="5"/>
        <v>0.2624331868959458</v>
      </c>
      <c r="J98" s="88"/>
    </row>
    <row r="99" spans="1:10" ht="31.5" customHeight="1">
      <c r="A99" s="105" t="s">
        <v>68</v>
      </c>
      <c r="B99" s="105"/>
      <c r="C99" s="82"/>
      <c r="D99" s="82"/>
      <c r="E99" s="82"/>
      <c r="F99" s="82"/>
      <c r="G99" s="82"/>
      <c r="H99" s="82"/>
      <c r="I99" s="82"/>
      <c r="J99" s="83"/>
    </row>
    <row r="100" spans="1:10" ht="39" customHeight="1">
      <c r="A100" s="6">
        <v>1</v>
      </c>
      <c r="B100" s="44" t="s">
        <v>107</v>
      </c>
      <c r="C100" s="10">
        <v>900000</v>
      </c>
      <c r="D100" s="10">
        <v>0</v>
      </c>
      <c r="E100" s="10">
        <v>0</v>
      </c>
      <c r="F100" s="10">
        <v>0</v>
      </c>
      <c r="G100" s="10"/>
      <c r="H100" s="10">
        <f>SUM(D100:G100)</f>
        <v>0</v>
      </c>
      <c r="I100" s="11">
        <f>H100/C100</f>
        <v>0</v>
      </c>
      <c r="J100" s="43" t="s">
        <v>261</v>
      </c>
    </row>
    <row r="101" spans="1:10" ht="54" customHeight="1">
      <c r="A101" s="6">
        <v>2</v>
      </c>
      <c r="B101" s="34" t="s">
        <v>108</v>
      </c>
      <c r="C101" s="10">
        <v>3230000</v>
      </c>
      <c r="D101" s="10">
        <v>350147</v>
      </c>
      <c r="E101" s="10">
        <v>571551</v>
      </c>
      <c r="F101" s="10">
        <v>1052507</v>
      </c>
      <c r="G101" s="10"/>
      <c r="H101" s="10">
        <f aca="true" t="shared" si="6" ref="H101:H130">SUM(D101:G101)</f>
        <v>1974205</v>
      </c>
      <c r="I101" s="11">
        <f aca="true" t="shared" si="7" ref="I101:I131">H101/C101</f>
        <v>0.6112089783281733</v>
      </c>
      <c r="J101" s="43" t="s">
        <v>262</v>
      </c>
    </row>
    <row r="102" spans="1:10" ht="52.5" customHeight="1">
      <c r="A102" s="6">
        <v>3</v>
      </c>
      <c r="B102" s="34" t="s">
        <v>109</v>
      </c>
      <c r="C102" s="10">
        <v>16376000</v>
      </c>
      <c r="D102" s="10">
        <v>0</v>
      </c>
      <c r="E102" s="10">
        <v>1045489</v>
      </c>
      <c r="F102" s="10">
        <v>1722803</v>
      </c>
      <c r="G102" s="10"/>
      <c r="H102" s="10">
        <f t="shared" si="6"/>
        <v>2768292</v>
      </c>
      <c r="I102" s="11">
        <f t="shared" si="7"/>
        <v>0.1690456765999023</v>
      </c>
      <c r="J102" s="43" t="s">
        <v>263</v>
      </c>
    </row>
    <row r="103" spans="1:10" ht="38.25" customHeight="1">
      <c r="A103" s="6">
        <v>4</v>
      </c>
      <c r="B103" s="34" t="s">
        <v>110</v>
      </c>
      <c r="C103" s="10">
        <v>190447000</v>
      </c>
      <c r="D103" s="10">
        <v>14564654</v>
      </c>
      <c r="E103" s="10">
        <v>46957039</v>
      </c>
      <c r="F103" s="10">
        <v>45392754</v>
      </c>
      <c r="G103" s="10"/>
      <c r="H103" s="10">
        <f t="shared" si="6"/>
        <v>106914447</v>
      </c>
      <c r="I103" s="11">
        <f t="shared" si="7"/>
        <v>0.5613868792892511</v>
      </c>
      <c r="J103" s="43" t="s">
        <v>264</v>
      </c>
    </row>
    <row r="104" spans="1:10" ht="36" customHeight="1">
      <c r="A104" s="6">
        <v>5</v>
      </c>
      <c r="B104" s="34" t="s">
        <v>111</v>
      </c>
      <c r="C104" s="10">
        <v>900000</v>
      </c>
      <c r="D104" s="10">
        <v>0</v>
      </c>
      <c r="E104" s="10">
        <v>0</v>
      </c>
      <c r="F104" s="10">
        <v>0</v>
      </c>
      <c r="G104" s="10"/>
      <c r="H104" s="10">
        <f t="shared" si="6"/>
        <v>0</v>
      </c>
      <c r="I104" s="11">
        <f t="shared" si="7"/>
        <v>0</v>
      </c>
      <c r="J104" s="43" t="s">
        <v>265</v>
      </c>
    </row>
    <row r="105" spans="1:10" ht="79.5" customHeight="1">
      <c r="A105" s="6">
        <v>6</v>
      </c>
      <c r="B105" s="34" t="s">
        <v>112</v>
      </c>
      <c r="C105" s="10">
        <v>1425000</v>
      </c>
      <c r="D105" s="10">
        <v>0</v>
      </c>
      <c r="E105" s="10">
        <v>226291</v>
      </c>
      <c r="F105" s="10">
        <v>131338</v>
      </c>
      <c r="G105" s="10"/>
      <c r="H105" s="10">
        <f t="shared" si="6"/>
        <v>357629</v>
      </c>
      <c r="I105" s="11">
        <f t="shared" si="7"/>
        <v>0.25096771929824563</v>
      </c>
      <c r="J105" s="43" t="s">
        <v>266</v>
      </c>
    </row>
    <row r="106" spans="1:10" ht="93.75" customHeight="1">
      <c r="A106" s="6">
        <v>7</v>
      </c>
      <c r="B106" s="34" t="s">
        <v>113</v>
      </c>
      <c r="C106" s="10">
        <v>2153000</v>
      </c>
      <c r="D106" s="10">
        <v>0</v>
      </c>
      <c r="E106" s="10">
        <v>481538</v>
      </c>
      <c r="F106" s="10">
        <v>190785</v>
      </c>
      <c r="G106" s="10"/>
      <c r="H106" s="10">
        <f t="shared" si="6"/>
        <v>672323</v>
      </c>
      <c r="I106" s="11">
        <f t="shared" si="7"/>
        <v>0.31227264282396655</v>
      </c>
      <c r="J106" s="43" t="s">
        <v>267</v>
      </c>
    </row>
    <row r="107" spans="1:10" ht="50.25" customHeight="1">
      <c r="A107" s="6">
        <v>8</v>
      </c>
      <c r="B107" s="34" t="s">
        <v>114</v>
      </c>
      <c r="C107" s="10">
        <v>3470000</v>
      </c>
      <c r="D107" s="10">
        <v>365781</v>
      </c>
      <c r="E107" s="10">
        <v>2645001</v>
      </c>
      <c r="F107" s="10">
        <v>459218</v>
      </c>
      <c r="G107" s="10"/>
      <c r="H107" s="10">
        <f t="shared" si="6"/>
        <v>3470000</v>
      </c>
      <c r="I107" s="11">
        <f t="shared" si="7"/>
        <v>1</v>
      </c>
      <c r="J107" s="43"/>
    </row>
    <row r="108" spans="1:10" ht="35.25" customHeight="1">
      <c r="A108" s="6">
        <v>9</v>
      </c>
      <c r="B108" s="34" t="s">
        <v>115</v>
      </c>
      <c r="C108" s="10">
        <v>1506000</v>
      </c>
      <c r="D108" s="10">
        <v>0</v>
      </c>
      <c r="E108" s="10">
        <v>296571</v>
      </c>
      <c r="F108" s="10">
        <v>368983</v>
      </c>
      <c r="G108" s="10"/>
      <c r="H108" s="10">
        <f t="shared" si="6"/>
        <v>665554</v>
      </c>
      <c r="I108" s="11">
        <f t="shared" si="7"/>
        <v>0.44193492695883135</v>
      </c>
      <c r="J108" s="43" t="s">
        <v>268</v>
      </c>
    </row>
    <row r="109" spans="1:10" ht="50.25" customHeight="1">
      <c r="A109" s="6">
        <v>10</v>
      </c>
      <c r="B109" s="34" t="s">
        <v>116</v>
      </c>
      <c r="C109" s="10">
        <v>807000</v>
      </c>
      <c r="D109" s="10">
        <v>363563</v>
      </c>
      <c r="E109" s="10">
        <v>0</v>
      </c>
      <c r="F109" s="10">
        <v>443437</v>
      </c>
      <c r="G109" s="10"/>
      <c r="H109" s="10">
        <f t="shared" si="6"/>
        <v>807000</v>
      </c>
      <c r="I109" s="11">
        <f t="shared" si="7"/>
        <v>1</v>
      </c>
      <c r="J109" s="43"/>
    </row>
    <row r="110" spans="1:10" ht="84" customHeight="1">
      <c r="A110" s="6">
        <v>11</v>
      </c>
      <c r="B110" s="34" t="s">
        <v>117</v>
      </c>
      <c r="C110" s="10">
        <v>6360000</v>
      </c>
      <c r="D110" s="10">
        <v>402315</v>
      </c>
      <c r="E110" s="10">
        <v>1231465</v>
      </c>
      <c r="F110" s="10">
        <v>1548306</v>
      </c>
      <c r="G110" s="10"/>
      <c r="H110" s="10">
        <f t="shared" si="6"/>
        <v>3182086</v>
      </c>
      <c r="I110" s="11">
        <f t="shared" si="7"/>
        <v>0.5003279874213836</v>
      </c>
      <c r="J110" s="43" t="s">
        <v>269</v>
      </c>
    </row>
    <row r="111" spans="1:10" ht="36" customHeight="1">
      <c r="A111" s="62">
        <v>12</v>
      </c>
      <c r="B111" s="69" t="s">
        <v>210</v>
      </c>
      <c r="C111" s="65">
        <v>660000</v>
      </c>
      <c r="D111" s="65">
        <v>0</v>
      </c>
      <c r="E111" s="65">
        <v>157631</v>
      </c>
      <c r="F111" s="65">
        <v>131313</v>
      </c>
      <c r="G111" s="65"/>
      <c r="H111" s="65">
        <f t="shared" si="6"/>
        <v>288944</v>
      </c>
      <c r="I111" s="66">
        <f t="shared" si="7"/>
        <v>0.4377939393939394</v>
      </c>
      <c r="J111" s="67" t="s">
        <v>270</v>
      </c>
    </row>
    <row r="112" spans="1:10" ht="63" customHeight="1">
      <c r="A112" s="7">
        <v>13</v>
      </c>
      <c r="B112" s="44" t="s">
        <v>118</v>
      </c>
      <c r="C112" s="37">
        <v>6770000</v>
      </c>
      <c r="D112" s="37">
        <v>0</v>
      </c>
      <c r="E112" s="37">
        <v>755199</v>
      </c>
      <c r="F112" s="37">
        <v>1281861</v>
      </c>
      <c r="G112" s="37"/>
      <c r="H112" s="37">
        <f t="shared" si="6"/>
        <v>2037060</v>
      </c>
      <c r="I112" s="68">
        <f t="shared" si="7"/>
        <v>0.30089512555391434</v>
      </c>
      <c r="J112" s="60" t="s">
        <v>271</v>
      </c>
    </row>
    <row r="113" spans="1:10" ht="48" customHeight="1">
      <c r="A113" s="6">
        <v>14</v>
      </c>
      <c r="B113" s="34" t="s">
        <v>119</v>
      </c>
      <c r="C113" s="10">
        <v>1727000</v>
      </c>
      <c r="D113" s="10">
        <v>0</v>
      </c>
      <c r="E113" s="10">
        <v>160451</v>
      </c>
      <c r="F113" s="10">
        <v>233143</v>
      </c>
      <c r="G113" s="10"/>
      <c r="H113" s="10">
        <f t="shared" si="6"/>
        <v>393594</v>
      </c>
      <c r="I113" s="11">
        <f t="shared" si="7"/>
        <v>0.22790619571511292</v>
      </c>
      <c r="J113" s="43" t="s">
        <v>272</v>
      </c>
    </row>
    <row r="114" spans="1:10" ht="51" customHeight="1">
      <c r="A114" s="6">
        <v>15</v>
      </c>
      <c r="B114" s="34" t="s">
        <v>120</v>
      </c>
      <c r="C114" s="10">
        <v>7536000</v>
      </c>
      <c r="D114" s="10">
        <v>284010</v>
      </c>
      <c r="E114" s="10">
        <v>937343</v>
      </c>
      <c r="F114" s="10">
        <v>1071744</v>
      </c>
      <c r="G114" s="10"/>
      <c r="H114" s="10">
        <f t="shared" si="6"/>
        <v>2293097</v>
      </c>
      <c r="I114" s="11">
        <f t="shared" si="7"/>
        <v>0.30428569532908706</v>
      </c>
      <c r="J114" s="43" t="s">
        <v>273</v>
      </c>
    </row>
    <row r="115" spans="1:10" ht="53.25" customHeight="1">
      <c r="A115" s="6">
        <v>16</v>
      </c>
      <c r="B115" s="34" t="s">
        <v>121</v>
      </c>
      <c r="C115" s="10">
        <v>4162000</v>
      </c>
      <c r="D115" s="10">
        <v>515740</v>
      </c>
      <c r="E115" s="10">
        <v>2067250</v>
      </c>
      <c r="F115" s="10">
        <v>1435720</v>
      </c>
      <c r="G115" s="10"/>
      <c r="H115" s="10">
        <f t="shared" si="6"/>
        <v>4018710</v>
      </c>
      <c r="I115" s="11">
        <f t="shared" si="7"/>
        <v>0.9655718404613167</v>
      </c>
      <c r="J115" s="43"/>
    </row>
    <row r="116" spans="1:10" ht="69" customHeight="1">
      <c r="A116" s="6">
        <v>17</v>
      </c>
      <c r="B116" s="34" t="s">
        <v>122</v>
      </c>
      <c r="C116" s="10">
        <v>580000</v>
      </c>
      <c r="D116" s="10">
        <v>0</v>
      </c>
      <c r="E116" s="10">
        <v>0</v>
      </c>
      <c r="F116" s="10">
        <v>19176</v>
      </c>
      <c r="G116" s="10"/>
      <c r="H116" s="10">
        <f t="shared" si="6"/>
        <v>19176</v>
      </c>
      <c r="I116" s="11">
        <f t="shared" si="7"/>
        <v>0.03306206896551724</v>
      </c>
      <c r="J116" s="43" t="s">
        <v>274</v>
      </c>
    </row>
    <row r="117" spans="1:10" ht="147.75" customHeight="1">
      <c r="A117" s="6">
        <v>18</v>
      </c>
      <c r="B117" s="34" t="s">
        <v>123</v>
      </c>
      <c r="C117" s="10">
        <v>13000000</v>
      </c>
      <c r="D117" s="10">
        <v>0</v>
      </c>
      <c r="E117" s="10">
        <v>2670271</v>
      </c>
      <c r="F117" s="10">
        <v>382420</v>
      </c>
      <c r="G117" s="10"/>
      <c r="H117" s="10">
        <f t="shared" si="6"/>
        <v>3052691</v>
      </c>
      <c r="I117" s="11">
        <f t="shared" si="7"/>
        <v>0.23482238461538463</v>
      </c>
      <c r="J117" s="43" t="s">
        <v>275</v>
      </c>
    </row>
    <row r="118" spans="1:10" ht="55.5" customHeight="1">
      <c r="A118" s="6">
        <v>19</v>
      </c>
      <c r="B118" s="34" t="s">
        <v>124</v>
      </c>
      <c r="C118" s="10">
        <v>1300000</v>
      </c>
      <c r="D118" s="10">
        <v>0</v>
      </c>
      <c r="E118" s="10">
        <v>0</v>
      </c>
      <c r="F118" s="10">
        <v>42007</v>
      </c>
      <c r="G118" s="10"/>
      <c r="H118" s="10">
        <f t="shared" si="6"/>
        <v>42007</v>
      </c>
      <c r="I118" s="11">
        <f t="shared" si="7"/>
        <v>0.032313076923076924</v>
      </c>
      <c r="J118" s="43" t="s">
        <v>276</v>
      </c>
    </row>
    <row r="119" spans="1:10" ht="96" customHeight="1">
      <c r="A119" s="6">
        <v>20</v>
      </c>
      <c r="B119" s="34" t="s">
        <v>125</v>
      </c>
      <c r="C119" s="10">
        <v>32104000</v>
      </c>
      <c r="D119" s="10">
        <v>0</v>
      </c>
      <c r="E119" s="10">
        <v>5427996</v>
      </c>
      <c r="F119" s="10">
        <v>6239694</v>
      </c>
      <c r="G119" s="10"/>
      <c r="H119" s="10">
        <f t="shared" si="6"/>
        <v>11667690</v>
      </c>
      <c r="I119" s="11">
        <f t="shared" si="7"/>
        <v>0.3634341515076003</v>
      </c>
      <c r="J119" s="43" t="s">
        <v>277</v>
      </c>
    </row>
    <row r="120" spans="1:10" ht="72" customHeight="1">
      <c r="A120" s="6">
        <v>21</v>
      </c>
      <c r="B120" s="34" t="s">
        <v>126</v>
      </c>
      <c r="C120" s="10">
        <v>3509000</v>
      </c>
      <c r="D120" s="10">
        <v>0</v>
      </c>
      <c r="E120" s="10">
        <v>680233</v>
      </c>
      <c r="F120" s="10">
        <v>651026</v>
      </c>
      <c r="G120" s="10"/>
      <c r="H120" s="10">
        <f t="shared" si="6"/>
        <v>1331259</v>
      </c>
      <c r="I120" s="11">
        <f t="shared" si="7"/>
        <v>0.37938415502992306</v>
      </c>
      <c r="J120" s="43" t="s">
        <v>278</v>
      </c>
    </row>
    <row r="121" spans="1:10" ht="46.5" customHeight="1">
      <c r="A121" s="6">
        <v>22</v>
      </c>
      <c r="B121" s="34" t="s">
        <v>127</v>
      </c>
      <c r="C121" s="10">
        <v>1234000</v>
      </c>
      <c r="D121" s="10">
        <v>0</v>
      </c>
      <c r="E121" s="10">
        <v>0</v>
      </c>
      <c r="F121" s="10">
        <v>340309</v>
      </c>
      <c r="G121" s="10"/>
      <c r="H121" s="10">
        <f t="shared" si="6"/>
        <v>340309</v>
      </c>
      <c r="I121" s="11">
        <f t="shared" si="7"/>
        <v>0.27577714748784443</v>
      </c>
      <c r="J121" s="43" t="s">
        <v>279</v>
      </c>
    </row>
    <row r="122" spans="1:10" ht="69.75" customHeight="1">
      <c r="A122" s="6">
        <v>23</v>
      </c>
      <c r="B122" s="34" t="s">
        <v>128</v>
      </c>
      <c r="C122" s="10">
        <v>1180000</v>
      </c>
      <c r="D122" s="10">
        <v>137254</v>
      </c>
      <c r="E122" s="10">
        <v>134515</v>
      </c>
      <c r="F122" s="10">
        <v>116975</v>
      </c>
      <c r="G122" s="10"/>
      <c r="H122" s="10">
        <f t="shared" si="6"/>
        <v>388744</v>
      </c>
      <c r="I122" s="11">
        <f t="shared" si="7"/>
        <v>0.3294440677966102</v>
      </c>
      <c r="J122" s="43" t="s">
        <v>280</v>
      </c>
    </row>
    <row r="123" spans="1:10" ht="98.25" customHeight="1">
      <c r="A123" s="6">
        <v>24</v>
      </c>
      <c r="B123" s="34" t="s">
        <v>129</v>
      </c>
      <c r="C123" s="10">
        <v>4167000</v>
      </c>
      <c r="D123" s="10">
        <v>0</v>
      </c>
      <c r="E123" s="10">
        <v>426040</v>
      </c>
      <c r="F123" s="10">
        <v>489047</v>
      </c>
      <c r="G123" s="10"/>
      <c r="H123" s="10">
        <f t="shared" si="6"/>
        <v>915087</v>
      </c>
      <c r="I123" s="11">
        <f t="shared" si="7"/>
        <v>0.2196033117350612</v>
      </c>
      <c r="J123" s="43" t="s">
        <v>277</v>
      </c>
    </row>
    <row r="124" spans="1:10" ht="80.25" customHeight="1">
      <c r="A124" s="6">
        <v>25</v>
      </c>
      <c r="B124" s="34" t="s">
        <v>130</v>
      </c>
      <c r="C124" s="10">
        <v>1245000</v>
      </c>
      <c r="D124" s="10">
        <v>148439</v>
      </c>
      <c r="E124" s="10">
        <v>245695</v>
      </c>
      <c r="F124" s="10">
        <v>186361</v>
      </c>
      <c r="G124" s="10"/>
      <c r="H124" s="10">
        <f t="shared" si="6"/>
        <v>580495</v>
      </c>
      <c r="I124" s="11">
        <f t="shared" si="7"/>
        <v>0.46626104417670683</v>
      </c>
      <c r="J124" s="43" t="s">
        <v>281</v>
      </c>
    </row>
    <row r="125" spans="1:10" ht="45" customHeight="1">
      <c r="A125" s="6">
        <v>26</v>
      </c>
      <c r="B125" s="34" t="s">
        <v>131</v>
      </c>
      <c r="C125" s="10">
        <v>2418000</v>
      </c>
      <c r="D125" s="10">
        <v>2233000</v>
      </c>
      <c r="E125" s="10">
        <v>185000</v>
      </c>
      <c r="F125" s="10">
        <v>0</v>
      </c>
      <c r="G125" s="10"/>
      <c r="H125" s="10">
        <f t="shared" si="6"/>
        <v>2418000</v>
      </c>
      <c r="I125" s="11">
        <f t="shared" si="7"/>
        <v>1</v>
      </c>
      <c r="J125" s="43"/>
    </row>
    <row r="126" spans="1:10" ht="31.5" customHeight="1">
      <c r="A126" s="6">
        <v>27</v>
      </c>
      <c r="B126" s="34" t="s">
        <v>132</v>
      </c>
      <c r="C126" s="10">
        <v>2070000</v>
      </c>
      <c r="D126" s="10">
        <v>1001004</v>
      </c>
      <c r="E126" s="10">
        <v>1068996</v>
      </c>
      <c r="F126" s="10">
        <v>0</v>
      </c>
      <c r="G126" s="10"/>
      <c r="H126" s="10">
        <f t="shared" si="6"/>
        <v>2070000</v>
      </c>
      <c r="I126" s="11">
        <f t="shared" si="7"/>
        <v>1</v>
      </c>
      <c r="J126" s="43"/>
    </row>
    <row r="127" spans="1:10" ht="53.25" customHeight="1">
      <c r="A127" s="62">
        <v>28</v>
      </c>
      <c r="B127" s="69" t="s">
        <v>133</v>
      </c>
      <c r="C127" s="65">
        <v>50000</v>
      </c>
      <c r="D127" s="65">
        <v>0</v>
      </c>
      <c r="E127" s="65">
        <v>0</v>
      </c>
      <c r="F127" s="65">
        <v>0</v>
      </c>
      <c r="G127" s="65"/>
      <c r="H127" s="65">
        <f t="shared" si="6"/>
        <v>0</v>
      </c>
      <c r="I127" s="66">
        <f t="shared" si="7"/>
        <v>0</v>
      </c>
      <c r="J127" s="67" t="s">
        <v>282</v>
      </c>
    </row>
    <row r="128" spans="1:10" ht="42" customHeight="1">
      <c r="A128" s="7">
        <v>29</v>
      </c>
      <c r="B128" s="44" t="s">
        <v>134</v>
      </c>
      <c r="C128" s="37">
        <v>20000</v>
      </c>
      <c r="D128" s="37">
        <v>2410</v>
      </c>
      <c r="E128" s="37">
        <v>7850</v>
      </c>
      <c r="F128" s="37">
        <v>3360</v>
      </c>
      <c r="G128" s="37"/>
      <c r="H128" s="37">
        <f t="shared" si="6"/>
        <v>13620</v>
      </c>
      <c r="I128" s="68">
        <f t="shared" si="7"/>
        <v>0.681</v>
      </c>
      <c r="J128" s="60" t="s">
        <v>283</v>
      </c>
    </row>
    <row r="129" spans="1:10" ht="67.5" customHeight="1">
      <c r="A129" s="6">
        <v>30</v>
      </c>
      <c r="B129" s="34" t="s">
        <v>135</v>
      </c>
      <c r="C129" s="10">
        <v>65846000</v>
      </c>
      <c r="D129" s="10">
        <v>64436297</v>
      </c>
      <c r="E129" s="10">
        <v>1409703</v>
      </c>
      <c r="F129" s="10"/>
      <c r="G129" s="10"/>
      <c r="H129" s="10">
        <f t="shared" si="6"/>
        <v>65846000</v>
      </c>
      <c r="I129" s="11">
        <f t="shared" si="7"/>
        <v>1</v>
      </c>
      <c r="J129" s="43"/>
    </row>
    <row r="130" spans="1:10" ht="117" customHeight="1">
      <c r="A130" s="6">
        <v>31</v>
      </c>
      <c r="B130" s="34" t="s">
        <v>136</v>
      </c>
      <c r="C130" s="10">
        <v>11922000</v>
      </c>
      <c r="D130" s="10">
        <v>461392</v>
      </c>
      <c r="E130" s="10">
        <v>1368384</v>
      </c>
      <c r="F130" s="10">
        <v>1389269</v>
      </c>
      <c r="G130" s="10"/>
      <c r="H130" s="10">
        <f t="shared" si="6"/>
        <v>3219045</v>
      </c>
      <c r="I130" s="11">
        <f t="shared" si="7"/>
        <v>0.2700088072471062</v>
      </c>
      <c r="J130" s="43" t="s">
        <v>284</v>
      </c>
    </row>
    <row r="131" spans="1:10" ht="31.5" customHeight="1">
      <c r="A131" s="106" t="s">
        <v>8</v>
      </c>
      <c r="B131" s="106"/>
      <c r="C131" s="3">
        <f>SUM(C100:C130)</f>
        <v>389074000</v>
      </c>
      <c r="D131" s="3">
        <f>SUM(D100:D130)</f>
        <v>85266006</v>
      </c>
      <c r="E131" s="3">
        <f>SUM(E100:E130)</f>
        <v>71157502</v>
      </c>
      <c r="F131" s="3">
        <f>SUM(F100:F130)</f>
        <v>65323556</v>
      </c>
      <c r="G131" s="3"/>
      <c r="H131" s="3">
        <f>SUM(H100:H130)</f>
        <v>221747064</v>
      </c>
      <c r="I131" s="16">
        <f t="shared" si="7"/>
        <v>0.5699354467273577</v>
      </c>
      <c r="J131" s="2"/>
    </row>
    <row r="132" spans="1:10" ht="31.5" customHeight="1">
      <c r="A132" s="119" t="s">
        <v>69</v>
      </c>
      <c r="B132" s="119"/>
      <c r="C132" s="35"/>
      <c r="D132" s="35"/>
      <c r="E132" s="35"/>
      <c r="F132" s="35"/>
      <c r="G132" s="35"/>
      <c r="H132" s="35"/>
      <c r="I132" s="35"/>
      <c r="J132" s="23"/>
    </row>
    <row r="133" spans="1:10" ht="117" customHeight="1">
      <c r="A133" s="7">
        <v>1</v>
      </c>
      <c r="B133" s="36" t="s">
        <v>137</v>
      </c>
      <c r="C133" s="37">
        <v>7000000</v>
      </c>
      <c r="D133" s="37">
        <v>475750</v>
      </c>
      <c r="E133" s="37">
        <v>1071034</v>
      </c>
      <c r="F133" s="37">
        <v>977139</v>
      </c>
      <c r="G133" s="37"/>
      <c r="H133" s="37">
        <f>SUM(D133:G133)</f>
        <v>2523923</v>
      </c>
      <c r="I133" s="68">
        <f>H133/C133</f>
        <v>0.36056042857142856</v>
      </c>
      <c r="J133" s="60" t="s">
        <v>288</v>
      </c>
    </row>
    <row r="134" spans="1:10" ht="177" customHeight="1">
      <c r="A134" s="6">
        <v>2</v>
      </c>
      <c r="B134" s="39" t="s">
        <v>138</v>
      </c>
      <c r="C134" s="10">
        <v>4700000</v>
      </c>
      <c r="D134" s="10">
        <v>0</v>
      </c>
      <c r="E134" s="10">
        <v>174678</v>
      </c>
      <c r="F134" s="10">
        <v>583401</v>
      </c>
      <c r="G134" s="10"/>
      <c r="H134" s="10">
        <f aca="true" t="shared" si="8" ref="H134:H151">SUM(D134:G134)</f>
        <v>758079</v>
      </c>
      <c r="I134" s="11">
        <f aca="true" t="shared" si="9" ref="I134:I151">H134/C134</f>
        <v>0.16129340425531916</v>
      </c>
      <c r="J134" s="43" t="s">
        <v>289</v>
      </c>
    </row>
    <row r="135" spans="1:10" ht="69.75" customHeight="1">
      <c r="A135" s="6">
        <v>3</v>
      </c>
      <c r="B135" s="39" t="s">
        <v>139</v>
      </c>
      <c r="C135" s="10">
        <v>3000000</v>
      </c>
      <c r="D135" s="10">
        <v>0</v>
      </c>
      <c r="E135" s="10">
        <v>0</v>
      </c>
      <c r="F135" s="10">
        <v>559764</v>
      </c>
      <c r="G135" s="10"/>
      <c r="H135" s="10">
        <f t="shared" si="8"/>
        <v>559764</v>
      </c>
      <c r="I135" s="11">
        <f t="shared" si="9"/>
        <v>0.186588</v>
      </c>
      <c r="J135" s="43" t="s">
        <v>285</v>
      </c>
    </row>
    <row r="136" spans="1:10" ht="77.25" customHeight="1">
      <c r="A136" s="6">
        <v>4</v>
      </c>
      <c r="B136" s="39" t="s">
        <v>140</v>
      </c>
      <c r="C136" s="10">
        <v>400000</v>
      </c>
      <c r="D136" s="10">
        <v>7500</v>
      </c>
      <c r="E136" s="10">
        <v>27500</v>
      </c>
      <c r="F136" s="10">
        <v>5000</v>
      </c>
      <c r="G136" s="10"/>
      <c r="H136" s="10">
        <f t="shared" si="8"/>
        <v>40000</v>
      </c>
      <c r="I136" s="11">
        <f t="shared" si="9"/>
        <v>0.1</v>
      </c>
      <c r="J136" s="43" t="s">
        <v>286</v>
      </c>
    </row>
    <row r="137" spans="1:10" ht="192" customHeight="1">
      <c r="A137" s="6">
        <v>5</v>
      </c>
      <c r="B137" s="39" t="s">
        <v>143</v>
      </c>
      <c r="C137" s="10">
        <v>65000000</v>
      </c>
      <c r="D137" s="10">
        <v>3515494</v>
      </c>
      <c r="E137" s="10">
        <v>10674296</v>
      </c>
      <c r="F137" s="10">
        <v>4378247</v>
      </c>
      <c r="G137" s="10"/>
      <c r="H137" s="10">
        <f t="shared" si="8"/>
        <v>18568037</v>
      </c>
      <c r="I137" s="11">
        <f t="shared" si="9"/>
        <v>0.2856621076923077</v>
      </c>
      <c r="J137" s="43" t="s">
        <v>290</v>
      </c>
    </row>
    <row r="138" spans="1:10" ht="93.75" customHeight="1">
      <c r="A138" s="6">
        <v>6</v>
      </c>
      <c r="B138" s="39" t="s">
        <v>141</v>
      </c>
      <c r="C138" s="10">
        <v>400000</v>
      </c>
      <c r="D138" s="10">
        <v>15000</v>
      </c>
      <c r="E138" s="10">
        <v>35000</v>
      </c>
      <c r="F138" s="10">
        <v>73900</v>
      </c>
      <c r="G138" s="10"/>
      <c r="H138" s="10">
        <f t="shared" si="8"/>
        <v>123900</v>
      </c>
      <c r="I138" s="11">
        <f t="shared" si="9"/>
        <v>0.30975</v>
      </c>
      <c r="J138" s="43" t="s">
        <v>291</v>
      </c>
    </row>
    <row r="139" spans="1:10" ht="73.5" customHeight="1">
      <c r="A139" s="62">
        <v>7</v>
      </c>
      <c r="B139" s="64" t="s">
        <v>142</v>
      </c>
      <c r="C139" s="65">
        <v>7000000</v>
      </c>
      <c r="D139" s="65">
        <v>0</v>
      </c>
      <c r="E139" s="65">
        <v>0</v>
      </c>
      <c r="F139" s="65">
        <v>0</v>
      </c>
      <c r="G139" s="65"/>
      <c r="H139" s="65">
        <f t="shared" si="8"/>
        <v>0</v>
      </c>
      <c r="I139" s="66">
        <f t="shared" si="9"/>
        <v>0</v>
      </c>
      <c r="J139" s="67" t="s">
        <v>287</v>
      </c>
    </row>
    <row r="140" spans="1:10" ht="99" customHeight="1">
      <c r="A140" s="7">
        <v>8</v>
      </c>
      <c r="B140" s="36" t="s">
        <v>144</v>
      </c>
      <c r="C140" s="37">
        <v>50000</v>
      </c>
      <c r="D140" s="37">
        <v>0</v>
      </c>
      <c r="E140" s="37">
        <v>0</v>
      </c>
      <c r="F140" s="37">
        <v>0</v>
      </c>
      <c r="G140" s="37"/>
      <c r="H140" s="37">
        <f t="shared" si="8"/>
        <v>0</v>
      </c>
      <c r="I140" s="68">
        <f t="shared" si="9"/>
        <v>0</v>
      </c>
      <c r="J140" s="60" t="s">
        <v>292</v>
      </c>
    </row>
    <row r="141" spans="1:10" ht="71.25" customHeight="1">
      <c r="A141" s="6">
        <v>9</v>
      </c>
      <c r="B141" s="39" t="s">
        <v>145</v>
      </c>
      <c r="C141" s="10">
        <v>100000</v>
      </c>
      <c r="D141" s="10">
        <v>0</v>
      </c>
      <c r="E141" s="10">
        <v>0</v>
      </c>
      <c r="F141" s="10">
        <v>24000</v>
      </c>
      <c r="G141" s="10"/>
      <c r="H141" s="10">
        <f t="shared" si="8"/>
        <v>24000</v>
      </c>
      <c r="I141" s="11">
        <f t="shared" si="9"/>
        <v>0.24</v>
      </c>
      <c r="J141" s="43" t="s">
        <v>293</v>
      </c>
    </row>
    <row r="142" spans="1:10" ht="179.25" customHeight="1">
      <c r="A142" s="6">
        <v>10</v>
      </c>
      <c r="B142" s="39" t="s">
        <v>146</v>
      </c>
      <c r="C142" s="10">
        <v>13980000</v>
      </c>
      <c r="D142" s="10">
        <v>2331550</v>
      </c>
      <c r="E142" s="10">
        <v>2911450</v>
      </c>
      <c r="F142" s="10">
        <v>1767842</v>
      </c>
      <c r="G142" s="10"/>
      <c r="H142" s="10">
        <f t="shared" si="8"/>
        <v>7010842</v>
      </c>
      <c r="I142" s="11">
        <f t="shared" si="9"/>
        <v>0.5014908440629471</v>
      </c>
      <c r="J142" s="43" t="s">
        <v>297</v>
      </c>
    </row>
    <row r="143" spans="1:10" ht="72.75" customHeight="1">
      <c r="A143" s="6">
        <v>11</v>
      </c>
      <c r="B143" s="39" t="s">
        <v>147</v>
      </c>
      <c r="C143" s="10">
        <v>2180000</v>
      </c>
      <c r="D143" s="10">
        <v>24742</v>
      </c>
      <c r="E143" s="10">
        <v>99524</v>
      </c>
      <c r="F143" s="10">
        <v>105420</v>
      </c>
      <c r="G143" s="10"/>
      <c r="H143" s="10">
        <f t="shared" si="8"/>
        <v>229686</v>
      </c>
      <c r="I143" s="11">
        <f t="shared" si="9"/>
        <v>0.10536055045871559</v>
      </c>
      <c r="J143" s="43" t="s">
        <v>294</v>
      </c>
    </row>
    <row r="144" spans="1:10" ht="87" customHeight="1">
      <c r="A144" s="6">
        <v>12</v>
      </c>
      <c r="B144" s="39" t="s">
        <v>148</v>
      </c>
      <c r="C144" s="10">
        <v>2750000</v>
      </c>
      <c r="D144" s="10">
        <v>151000</v>
      </c>
      <c r="E144" s="10">
        <v>320558</v>
      </c>
      <c r="F144" s="10">
        <v>192132</v>
      </c>
      <c r="G144" s="10"/>
      <c r="H144" s="10">
        <f t="shared" si="8"/>
        <v>663690</v>
      </c>
      <c r="I144" s="11">
        <f t="shared" si="9"/>
        <v>0.24134181818181819</v>
      </c>
      <c r="J144" s="43" t="s">
        <v>295</v>
      </c>
    </row>
    <row r="145" spans="1:10" ht="85.5" customHeight="1">
      <c r="A145" s="6">
        <v>13</v>
      </c>
      <c r="B145" s="39" t="s">
        <v>152</v>
      </c>
      <c r="C145" s="10">
        <v>120000</v>
      </c>
      <c r="D145" s="10">
        <v>1500</v>
      </c>
      <c r="E145" s="10">
        <v>26575</v>
      </c>
      <c r="F145" s="10">
        <v>72180</v>
      </c>
      <c r="G145" s="10"/>
      <c r="H145" s="10">
        <f t="shared" si="8"/>
        <v>100255</v>
      </c>
      <c r="I145" s="11">
        <f t="shared" si="9"/>
        <v>0.8354583333333333</v>
      </c>
      <c r="J145" s="43" t="s">
        <v>295</v>
      </c>
    </row>
    <row r="146" spans="1:10" ht="100.5" customHeight="1">
      <c r="A146" s="6">
        <v>14</v>
      </c>
      <c r="B146" s="39" t="s">
        <v>149</v>
      </c>
      <c r="C146" s="10">
        <v>1360000</v>
      </c>
      <c r="D146" s="10">
        <v>0</v>
      </c>
      <c r="E146" s="10">
        <v>0</v>
      </c>
      <c r="F146" s="10">
        <v>0</v>
      </c>
      <c r="G146" s="10"/>
      <c r="H146" s="10">
        <f t="shared" si="8"/>
        <v>0</v>
      </c>
      <c r="I146" s="11">
        <f t="shared" si="9"/>
        <v>0</v>
      </c>
      <c r="J146" s="43" t="s">
        <v>296</v>
      </c>
    </row>
    <row r="147" spans="1:10" ht="94.5" customHeight="1">
      <c r="A147" s="6">
        <v>15</v>
      </c>
      <c r="B147" s="39" t="s">
        <v>150</v>
      </c>
      <c r="C147" s="10">
        <v>8180000</v>
      </c>
      <c r="D147" s="10">
        <v>82279</v>
      </c>
      <c r="E147" s="10">
        <v>833144</v>
      </c>
      <c r="F147" s="10">
        <v>796773</v>
      </c>
      <c r="G147" s="10"/>
      <c r="H147" s="10">
        <f t="shared" si="8"/>
        <v>1712196</v>
      </c>
      <c r="I147" s="11">
        <f t="shared" si="9"/>
        <v>0.20931491442542788</v>
      </c>
      <c r="J147" s="43" t="s">
        <v>295</v>
      </c>
    </row>
    <row r="148" spans="1:10" ht="69" customHeight="1">
      <c r="A148" s="6">
        <v>16</v>
      </c>
      <c r="B148" s="39" t="s">
        <v>151</v>
      </c>
      <c r="C148" s="10">
        <v>18348000</v>
      </c>
      <c r="D148" s="10">
        <v>1396477</v>
      </c>
      <c r="E148" s="10">
        <v>5577754</v>
      </c>
      <c r="F148" s="10">
        <v>7082554</v>
      </c>
      <c r="G148" s="10"/>
      <c r="H148" s="10">
        <f t="shared" si="8"/>
        <v>14056785</v>
      </c>
      <c r="I148" s="11">
        <f t="shared" si="9"/>
        <v>0.7661208306082407</v>
      </c>
      <c r="J148" s="43" t="s">
        <v>295</v>
      </c>
    </row>
    <row r="149" spans="1:10" ht="39.75" customHeight="1">
      <c r="A149" s="6">
        <v>17</v>
      </c>
      <c r="B149" s="39" t="s">
        <v>81</v>
      </c>
      <c r="C149" s="10">
        <v>370000</v>
      </c>
      <c r="D149" s="10">
        <v>0</v>
      </c>
      <c r="E149" s="40">
        <v>0</v>
      </c>
      <c r="F149" s="40">
        <v>0</v>
      </c>
      <c r="G149" s="40"/>
      <c r="H149" s="10">
        <f t="shared" si="8"/>
        <v>0</v>
      </c>
      <c r="I149" s="11">
        <f t="shared" si="9"/>
        <v>0</v>
      </c>
      <c r="J149" s="43" t="s">
        <v>231</v>
      </c>
    </row>
    <row r="150" spans="1:10" ht="48" customHeight="1">
      <c r="A150" s="6">
        <v>18</v>
      </c>
      <c r="B150" s="39" t="s">
        <v>82</v>
      </c>
      <c r="C150" s="10">
        <v>1850000</v>
      </c>
      <c r="D150" s="10">
        <v>0</v>
      </c>
      <c r="E150" s="10">
        <v>366000</v>
      </c>
      <c r="F150" s="10">
        <v>0</v>
      </c>
      <c r="G150" s="10"/>
      <c r="H150" s="10">
        <f t="shared" si="8"/>
        <v>366000</v>
      </c>
      <c r="I150" s="11">
        <f t="shared" si="9"/>
        <v>0.19783783783783784</v>
      </c>
      <c r="J150" s="43" t="s">
        <v>232</v>
      </c>
    </row>
    <row r="151" spans="1:10" ht="84" customHeight="1">
      <c r="A151" s="6">
        <v>19</v>
      </c>
      <c r="B151" s="39" t="s">
        <v>83</v>
      </c>
      <c r="C151" s="10">
        <v>1500000</v>
      </c>
      <c r="D151" s="10">
        <v>246000</v>
      </c>
      <c r="E151" s="10">
        <v>241000</v>
      </c>
      <c r="F151" s="10">
        <v>376000</v>
      </c>
      <c r="G151" s="10"/>
      <c r="H151" s="10">
        <f t="shared" si="8"/>
        <v>863000</v>
      </c>
      <c r="I151" s="11">
        <f t="shared" si="9"/>
        <v>0.5753333333333334</v>
      </c>
      <c r="J151" s="43" t="s">
        <v>233</v>
      </c>
    </row>
    <row r="152" spans="1:10" ht="45" customHeight="1">
      <c r="A152" s="62">
        <v>20</v>
      </c>
      <c r="B152" s="64" t="s">
        <v>153</v>
      </c>
      <c r="C152" s="94">
        <v>1000000</v>
      </c>
      <c r="D152" s="95">
        <v>0</v>
      </c>
      <c r="E152" s="65">
        <v>0</v>
      </c>
      <c r="F152" s="65">
        <v>0</v>
      </c>
      <c r="G152" s="65"/>
      <c r="H152" s="95">
        <f aca="true" t="shared" si="10" ref="H152:H160">SUM(D152:G152)</f>
        <v>0</v>
      </c>
      <c r="I152" s="66">
        <f>H152/C152</f>
        <v>0</v>
      </c>
      <c r="J152" s="67" t="s">
        <v>298</v>
      </c>
    </row>
    <row r="153" spans="1:10" ht="54" customHeight="1">
      <c r="A153" s="7">
        <v>21</v>
      </c>
      <c r="B153" s="36" t="s">
        <v>154</v>
      </c>
      <c r="C153" s="96">
        <v>2000000</v>
      </c>
      <c r="D153" s="38"/>
      <c r="E153" s="37">
        <v>0</v>
      </c>
      <c r="F153" s="37">
        <v>792813</v>
      </c>
      <c r="G153" s="37"/>
      <c r="H153" s="37">
        <f t="shared" si="10"/>
        <v>792813</v>
      </c>
      <c r="I153" s="68">
        <f>H153/C153</f>
        <v>0.3964065</v>
      </c>
      <c r="J153" s="60" t="s">
        <v>299</v>
      </c>
    </row>
    <row r="154" spans="1:10" ht="69.75" customHeight="1">
      <c r="A154" s="6">
        <v>22</v>
      </c>
      <c r="B154" s="39" t="s">
        <v>155</v>
      </c>
      <c r="C154" s="45">
        <v>1000000</v>
      </c>
      <c r="D154" s="40">
        <v>0</v>
      </c>
      <c r="E154" s="10">
        <v>150000</v>
      </c>
      <c r="F154" s="10">
        <v>0</v>
      </c>
      <c r="G154" s="10"/>
      <c r="H154" s="10">
        <f t="shared" si="10"/>
        <v>150000</v>
      </c>
      <c r="I154" s="11">
        <f>H154/C154</f>
        <v>0.15</v>
      </c>
      <c r="J154" s="43" t="s">
        <v>300</v>
      </c>
    </row>
    <row r="155" spans="1:10" ht="129" customHeight="1">
      <c r="A155" s="6">
        <v>23</v>
      </c>
      <c r="B155" s="39" t="s">
        <v>156</v>
      </c>
      <c r="C155" s="10">
        <v>90630000</v>
      </c>
      <c r="D155" s="10">
        <v>4493816</v>
      </c>
      <c r="E155" s="10">
        <v>19435239</v>
      </c>
      <c r="F155" s="10">
        <v>17867004</v>
      </c>
      <c r="G155" s="10"/>
      <c r="H155" s="10">
        <f t="shared" si="10"/>
        <v>41796059</v>
      </c>
      <c r="I155" s="11">
        <f>H155/C155</f>
        <v>0.46117244841663907</v>
      </c>
      <c r="J155" s="43" t="s">
        <v>301</v>
      </c>
    </row>
    <row r="156" spans="1:10" ht="126.75" customHeight="1">
      <c r="A156" s="6">
        <v>24</v>
      </c>
      <c r="B156" s="39" t="s">
        <v>157</v>
      </c>
      <c r="C156" s="10">
        <v>7170000</v>
      </c>
      <c r="D156" s="10">
        <v>385434</v>
      </c>
      <c r="E156" s="10">
        <v>1331906</v>
      </c>
      <c r="F156" s="10">
        <v>1368461</v>
      </c>
      <c r="G156" s="10"/>
      <c r="H156" s="10">
        <f t="shared" si="10"/>
        <v>3085801</v>
      </c>
      <c r="I156" s="11">
        <f aca="true" t="shared" si="11" ref="I156:I176">H156/C156</f>
        <v>0.43037670850767085</v>
      </c>
      <c r="J156" s="43" t="s">
        <v>301</v>
      </c>
    </row>
    <row r="157" spans="1:10" ht="63" customHeight="1">
      <c r="A157" s="6">
        <v>25</v>
      </c>
      <c r="B157" s="39" t="s">
        <v>158</v>
      </c>
      <c r="C157" s="10">
        <v>13521000</v>
      </c>
      <c r="D157" s="10">
        <v>1744399</v>
      </c>
      <c r="E157" s="10">
        <v>3285236</v>
      </c>
      <c r="F157" s="10">
        <v>2639831</v>
      </c>
      <c r="G157" s="10"/>
      <c r="H157" s="10">
        <f t="shared" si="10"/>
        <v>7669466</v>
      </c>
      <c r="I157" s="11">
        <f t="shared" si="11"/>
        <v>0.5672262406626729</v>
      </c>
      <c r="J157" s="43" t="s">
        <v>302</v>
      </c>
    </row>
    <row r="158" spans="1:10" ht="114" customHeight="1">
      <c r="A158" s="6">
        <v>26</v>
      </c>
      <c r="B158" s="39" t="s">
        <v>159</v>
      </c>
      <c r="C158" s="10">
        <v>9429000</v>
      </c>
      <c r="D158" s="10">
        <v>69573</v>
      </c>
      <c r="E158" s="10">
        <v>3637105</v>
      </c>
      <c r="F158" s="10">
        <v>1883321</v>
      </c>
      <c r="G158" s="10"/>
      <c r="H158" s="10">
        <f t="shared" si="10"/>
        <v>5589999</v>
      </c>
      <c r="I158" s="11">
        <f t="shared" si="11"/>
        <v>0.5928517340120903</v>
      </c>
      <c r="J158" s="43" t="s">
        <v>301</v>
      </c>
    </row>
    <row r="159" spans="1:10" ht="97.5" customHeight="1">
      <c r="A159" s="6">
        <v>27</v>
      </c>
      <c r="B159" s="39" t="s">
        <v>160</v>
      </c>
      <c r="C159" s="10">
        <v>3709000</v>
      </c>
      <c r="D159" s="10">
        <v>220422</v>
      </c>
      <c r="E159" s="10">
        <v>153284</v>
      </c>
      <c r="F159" s="10">
        <v>213618</v>
      </c>
      <c r="G159" s="10"/>
      <c r="H159" s="10">
        <f t="shared" si="10"/>
        <v>587324</v>
      </c>
      <c r="I159" s="11">
        <f t="shared" si="11"/>
        <v>0.15835103801563763</v>
      </c>
      <c r="J159" s="43" t="s">
        <v>303</v>
      </c>
    </row>
    <row r="160" spans="1:10" ht="49.5" customHeight="1">
      <c r="A160" s="6">
        <v>28</v>
      </c>
      <c r="B160" s="39" t="s">
        <v>161</v>
      </c>
      <c r="C160" s="10">
        <v>504000</v>
      </c>
      <c r="D160" s="10">
        <v>0</v>
      </c>
      <c r="E160" s="10">
        <v>504000</v>
      </c>
      <c r="F160" s="10">
        <v>0</v>
      </c>
      <c r="G160" s="10"/>
      <c r="H160" s="10">
        <f t="shared" si="10"/>
        <v>504000</v>
      </c>
      <c r="I160" s="11">
        <f t="shared" si="11"/>
        <v>1</v>
      </c>
      <c r="J160" s="43"/>
    </row>
    <row r="161" spans="1:10" ht="83.25" customHeight="1">
      <c r="A161" s="6">
        <v>29</v>
      </c>
      <c r="B161" s="39" t="s">
        <v>162</v>
      </c>
      <c r="C161" s="10">
        <v>1051000</v>
      </c>
      <c r="D161" s="10">
        <v>0</v>
      </c>
      <c r="E161" s="10">
        <v>0</v>
      </c>
      <c r="F161" s="10">
        <v>0</v>
      </c>
      <c r="G161" s="10"/>
      <c r="H161" s="10">
        <f aca="true" t="shared" si="12" ref="H161:H175">SUM(D161:G161)</f>
        <v>0</v>
      </c>
      <c r="I161" s="11">
        <f t="shared" si="11"/>
        <v>0</v>
      </c>
      <c r="J161" s="43" t="s">
        <v>304</v>
      </c>
    </row>
    <row r="162" spans="1:10" ht="83.25" customHeight="1">
      <c r="A162" s="6">
        <v>30</v>
      </c>
      <c r="B162" s="39" t="s">
        <v>163</v>
      </c>
      <c r="C162" s="10">
        <v>400000</v>
      </c>
      <c r="D162" s="10">
        <v>0</v>
      </c>
      <c r="E162" s="10">
        <v>0</v>
      </c>
      <c r="F162" s="10">
        <v>0</v>
      </c>
      <c r="G162" s="10"/>
      <c r="H162" s="10">
        <f t="shared" si="12"/>
        <v>0</v>
      </c>
      <c r="I162" s="11">
        <f t="shared" si="11"/>
        <v>0</v>
      </c>
      <c r="J162" s="43" t="s">
        <v>305</v>
      </c>
    </row>
    <row r="163" spans="1:10" ht="87" customHeight="1">
      <c r="A163" s="6">
        <v>31</v>
      </c>
      <c r="B163" s="39" t="s">
        <v>164</v>
      </c>
      <c r="C163" s="10">
        <v>744000</v>
      </c>
      <c r="D163" s="10">
        <v>100000</v>
      </c>
      <c r="E163" s="10">
        <v>0</v>
      </c>
      <c r="F163" s="10">
        <v>0</v>
      </c>
      <c r="G163" s="10"/>
      <c r="H163" s="10">
        <f t="shared" si="12"/>
        <v>100000</v>
      </c>
      <c r="I163" s="11">
        <f t="shared" si="11"/>
        <v>0.13440860215053763</v>
      </c>
      <c r="J163" s="43" t="s">
        <v>306</v>
      </c>
    </row>
    <row r="164" spans="1:10" ht="150" customHeight="1">
      <c r="A164" s="62">
        <v>32</v>
      </c>
      <c r="B164" s="64" t="s">
        <v>165</v>
      </c>
      <c r="C164" s="65">
        <v>301000</v>
      </c>
      <c r="D164" s="65">
        <v>0</v>
      </c>
      <c r="E164" s="65">
        <v>0</v>
      </c>
      <c r="F164" s="65">
        <v>59540</v>
      </c>
      <c r="G164" s="65"/>
      <c r="H164" s="65">
        <f t="shared" si="12"/>
        <v>59540</v>
      </c>
      <c r="I164" s="66">
        <f t="shared" si="11"/>
        <v>0.19780730897009965</v>
      </c>
      <c r="J164" s="67" t="s">
        <v>307</v>
      </c>
    </row>
    <row r="165" spans="1:10" ht="39" customHeight="1">
      <c r="A165" s="7">
        <v>33</v>
      </c>
      <c r="B165" s="36" t="s">
        <v>166</v>
      </c>
      <c r="C165" s="37">
        <v>1460000</v>
      </c>
      <c r="D165" s="37">
        <v>300000</v>
      </c>
      <c r="E165" s="37">
        <v>1160000</v>
      </c>
      <c r="F165" s="37">
        <v>0</v>
      </c>
      <c r="G165" s="37"/>
      <c r="H165" s="37">
        <f t="shared" si="12"/>
        <v>1460000</v>
      </c>
      <c r="I165" s="68">
        <f t="shared" si="11"/>
        <v>1</v>
      </c>
      <c r="J165" s="60"/>
    </row>
    <row r="166" spans="1:10" ht="48.75" customHeight="1">
      <c r="A166" s="6">
        <v>34</v>
      </c>
      <c r="B166" s="39" t="s">
        <v>167</v>
      </c>
      <c r="C166" s="10">
        <v>448000</v>
      </c>
      <c r="D166" s="10">
        <v>198000</v>
      </c>
      <c r="E166" s="10">
        <v>173719</v>
      </c>
      <c r="F166" s="10">
        <v>0</v>
      </c>
      <c r="G166" s="10"/>
      <c r="H166" s="10">
        <f t="shared" si="12"/>
        <v>371719</v>
      </c>
      <c r="I166" s="11">
        <f t="shared" si="11"/>
        <v>0.8297299107142857</v>
      </c>
      <c r="J166" s="43"/>
    </row>
    <row r="167" spans="1:10" ht="54" customHeight="1">
      <c r="A167" s="6">
        <v>35</v>
      </c>
      <c r="B167" s="39" t="s">
        <v>168</v>
      </c>
      <c r="C167" s="10">
        <v>767000</v>
      </c>
      <c r="D167" s="10">
        <v>317579</v>
      </c>
      <c r="E167" s="10">
        <v>432048</v>
      </c>
      <c r="F167" s="10">
        <v>556380</v>
      </c>
      <c r="G167" s="10"/>
      <c r="H167" s="10">
        <f t="shared" si="12"/>
        <v>1306007</v>
      </c>
      <c r="I167" s="11">
        <f t="shared" si="11"/>
        <v>1.7027470664928293</v>
      </c>
      <c r="J167" s="43" t="s">
        <v>308</v>
      </c>
    </row>
    <row r="168" spans="1:10" ht="81.75" customHeight="1">
      <c r="A168" s="6">
        <v>36</v>
      </c>
      <c r="B168" s="39" t="s">
        <v>169</v>
      </c>
      <c r="C168" s="10">
        <v>207000</v>
      </c>
      <c r="D168" s="10">
        <v>0</v>
      </c>
      <c r="E168" s="10">
        <v>41400</v>
      </c>
      <c r="F168" s="10">
        <v>93500</v>
      </c>
      <c r="G168" s="10"/>
      <c r="H168" s="10">
        <f t="shared" si="12"/>
        <v>134900</v>
      </c>
      <c r="I168" s="11">
        <f t="shared" si="11"/>
        <v>0.6516908212560386</v>
      </c>
      <c r="J168" s="43" t="s">
        <v>309</v>
      </c>
    </row>
    <row r="169" spans="1:10" ht="42.75" customHeight="1">
      <c r="A169" s="6">
        <v>37</v>
      </c>
      <c r="B169" s="39" t="s">
        <v>170</v>
      </c>
      <c r="C169" s="10">
        <v>12271000</v>
      </c>
      <c r="D169" s="10">
        <v>2641734</v>
      </c>
      <c r="E169" s="10">
        <v>1869474</v>
      </c>
      <c r="F169" s="10">
        <v>1877486</v>
      </c>
      <c r="G169" s="10"/>
      <c r="H169" s="10">
        <f t="shared" si="12"/>
        <v>6388694</v>
      </c>
      <c r="I169" s="11">
        <f t="shared" si="11"/>
        <v>0.5206335261999837</v>
      </c>
      <c r="J169" s="43" t="s">
        <v>310</v>
      </c>
    </row>
    <row r="170" spans="1:10" ht="39" customHeight="1">
      <c r="A170" s="6">
        <v>38</v>
      </c>
      <c r="B170" s="39" t="s">
        <v>171</v>
      </c>
      <c r="C170" s="10">
        <v>258000</v>
      </c>
      <c r="D170" s="10">
        <v>10000</v>
      </c>
      <c r="E170" s="10">
        <v>7060</v>
      </c>
      <c r="F170" s="10">
        <v>56462</v>
      </c>
      <c r="G170" s="10"/>
      <c r="H170" s="10">
        <f t="shared" si="12"/>
        <v>73522</v>
      </c>
      <c r="I170" s="11">
        <f t="shared" si="11"/>
        <v>0.284968992248062</v>
      </c>
      <c r="J170" s="43" t="s">
        <v>311</v>
      </c>
    </row>
    <row r="171" spans="1:10" ht="39" customHeight="1">
      <c r="A171" s="6">
        <v>39</v>
      </c>
      <c r="B171" s="39" t="s">
        <v>172</v>
      </c>
      <c r="C171" s="10">
        <v>60000</v>
      </c>
      <c r="D171" s="10">
        <v>0</v>
      </c>
      <c r="E171" s="10">
        <v>2400</v>
      </c>
      <c r="F171" s="10">
        <v>8800</v>
      </c>
      <c r="G171" s="10"/>
      <c r="H171" s="10">
        <f t="shared" si="12"/>
        <v>11200</v>
      </c>
      <c r="I171" s="11">
        <f t="shared" si="11"/>
        <v>0.18666666666666668</v>
      </c>
      <c r="J171" s="43" t="s">
        <v>311</v>
      </c>
    </row>
    <row r="172" spans="1:10" ht="45" customHeight="1">
      <c r="A172" s="6">
        <v>40</v>
      </c>
      <c r="B172" s="39" t="s">
        <v>173</v>
      </c>
      <c r="C172" s="10">
        <v>19000</v>
      </c>
      <c r="D172" s="10">
        <v>0</v>
      </c>
      <c r="E172" s="10">
        <v>0</v>
      </c>
      <c r="F172" s="10">
        <v>0</v>
      </c>
      <c r="G172" s="10"/>
      <c r="H172" s="10">
        <f t="shared" si="12"/>
        <v>0</v>
      </c>
      <c r="I172" s="11">
        <f t="shared" si="11"/>
        <v>0</v>
      </c>
      <c r="J172" s="43" t="s">
        <v>311</v>
      </c>
    </row>
    <row r="173" spans="1:10" ht="54.75" customHeight="1">
      <c r="A173" s="6">
        <v>41</v>
      </c>
      <c r="B173" s="39" t="s">
        <v>174</v>
      </c>
      <c r="C173" s="10">
        <v>844000</v>
      </c>
      <c r="D173" s="10">
        <v>197680</v>
      </c>
      <c r="E173" s="10">
        <v>175708</v>
      </c>
      <c r="F173" s="10">
        <v>180760</v>
      </c>
      <c r="G173" s="10"/>
      <c r="H173" s="10">
        <f t="shared" si="12"/>
        <v>554148</v>
      </c>
      <c r="I173" s="11">
        <f t="shared" si="11"/>
        <v>0.6565734597156399</v>
      </c>
      <c r="J173" s="43" t="s">
        <v>310</v>
      </c>
    </row>
    <row r="174" spans="1:10" ht="39" customHeight="1">
      <c r="A174" s="6">
        <v>42</v>
      </c>
      <c r="B174" s="39" t="s">
        <v>175</v>
      </c>
      <c r="C174" s="10">
        <v>60000</v>
      </c>
      <c r="D174" s="10">
        <v>0</v>
      </c>
      <c r="E174" s="10">
        <v>2500</v>
      </c>
      <c r="F174" s="10">
        <v>19440</v>
      </c>
      <c r="G174" s="10"/>
      <c r="H174" s="10">
        <f t="shared" si="12"/>
        <v>21940</v>
      </c>
      <c r="I174" s="11">
        <f t="shared" si="11"/>
        <v>0.36566666666666664</v>
      </c>
      <c r="J174" s="43" t="s">
        <v>312</v>
      </c>
    </row>
    <row r="175" spans="1:10" ht="48" customHeight="1">
      <c r="A175" s="6">
        <v>43</v>
      </c>
      <c r="B175" s="39" t="s">
        <v>176</v>
      </c>
      <c r="C175" s="10">
        <v>531000</v>
      </c>
      <c r="D175" s="10">
        <v>28539</v>
      </c>
      <c r="E175" s="10">
        <v>89411</v>
      </c>
      <c r="F175" s="10">
        <v>157266</v>
      </c>
      <c r="G175" s="10"/>
      <c r="H175" s="10">
        <f t="shared" si="12"/>
        <v>275216</v>
      </c>
      <c r="I175" s="11">
        <f t="shared" si="11"/>
        <v>0.5182975517890772</v>
      </c>
      <c r="J175" s="43" t="s">
        <v>311</v>
      </c>
    </row>
    <row r="176" spans="1:10" ht="31.5" customHeight="1">
      <c r="A176" s="106" t="s">
        <v>0</v>
      </c>
      <c r="B176" s="106"/>
      <c r="C176" s="80">
        <f>SUM(C133:C175)</f>
        <v>286672000</v>
      </c>
      <c r="D176" s="80">
        <f>SUM(D133:D175)</f>
        <v>18954468</v>
      </c>
      <c r="E176" s="80">
        <f>SUM(E133:E175)</f>
        <v>54809003</v>
      </c>
      <c r="F176" s="80">
        <f>SUM(F133:F175)</f>
        <v>44769034</v>
      </c>
      <c r="G176" s="80"/>
      <c r="H176" s="80">
        <f>SUM(H133:H175)</f>
        <v>118532505</v>
      </c>
      <c r="I176" s="81">
        <f t="shared" si="11"/>
        <v>0.413477789948094</v>
      </c>
      <c r="J176" s="77"/>
    </row>
    <row r="177" spans="1:10" ht="31.5" customHeight="1">
      <c r="A177" s="107" t="s">
        <v>70</v>
      </c>
      <c r="B177" s="107"/>
      <c r="C177" s="82"/>
      <c r="D177" s="82"/>
      <c r="E177" s="82"/>
      <c r="F177" s="82"/>
      <c r="G177" s="82"/>
      <c r="H177" s="82"/>
      <c r="I177" s="82"/>
      <c r="J177" s="83"/>
    </row>
    <row r="178" spans="1:10" ht="45.75" customHeight="1">
      <c r="A178" s="6">
        <v>1</v>
      </c>
      <c r="B178" s="34" t="s">
        <v>177</v>
      </c>
      <c r="C178" s="10">
        <v>600000</v>
      </c>
      <c r="D178" s="10">
        <v>0</v>
      </c>
      <c r="E178" s="10">
        <v>0</v>
      </c>
      <c r="F178" s="10">
        <v>31500</v>
      </c>
      <c r="G178" s="10"/>
      <c r="H178" s="10">
        <f>SUM(D178:G178)</f>
        <v>31500</v>
      </c>
      <c r="I178" s="11">
        <f>H178/C178</f>
        <v>0.0525</v>
      </c>
      <c r="J178" s="43" t="s">
        <v>311</v>
      </c>
    </row>
    <row r="179" spans="1:10" ht="50.25" customHeight="1">
      <c r="A179" s="6">
        <v>2</v>
      </c>
      <c r="B179" s="34" t="s">
        <v>178</v>
      </c>
      <c r="C179" s="10">
        <v>14000000</v>
      </c>
      <c r="D179" s="10">
        <v>451178</v>
      </c>
      <c r="E179" s="10">
        <v>2708741</v>
      </c>
      <c r="F179" s="10">
        <v>4769667</v>
      </c>
      <c r="G179" s="10"/>
      <c r="H179" s="10">
        <f aca="true" t="shared" si="13" ref="H179:H200">SUM(D179:G179)</f>
        <v>7929586</v>
      </c>
      <c r="I179" s="11">
        <f aca="true" t="shared" si="14" ref="I179:I201">H179/C179</f>
        <v>0.566399</v>
      </c>
      <c r="J179" s="43" t="s">
        <v>321</v>
      </c>
    </row>
    <row r="180" spans="1:10" ht="49.5" customHeight="1">
      <c r="A180" s="6">
        <v>3</v>
      </c>
      <c r="B180" s="34" t="s">
        <v>179</v>
      </c>
      <c r="C180" s="10">
        <v>2000000</v>
      </c>
      <c r="D180" s="10">
        <v>0</v>
      </c>
      <c r="E180" s="10">
        <v>385988</v>
      </c>
      <c r="F180" s="10">
        <v>269907</v>
      </c>
      <c r="G180" s="10"/>
      <c r="H180" s="10">
        <f t="shared" si="13"/>
        <v>655895</v>
      </c>
      <c r="I180" s="11">
        <f t="shared" si="14"/>
        <v>0.3279475</v>
      </c>
      <c r="J180" s="43" t="s">
        <v>321</v>
      </c>
    </row>
    <row r="181" spans="1:10" ht="47.25" customHeight="1">
      <c r="A181" s="6">
        <v>4</v>
      </c>
      <c r="B181" s="34" t="s">
        <v>180</v>
      </c>
      <c r="C181" s="10">
        <v>4200000</v>
      </c>
      <c r="D181" s="10">
        <v>0</v>
      </c>
      <c r="E181" s="10">
        <v>591385</v>
      </c>
      <c r="F181" s="10">
        <v>1146780</v>
      </c>
      <c r="G181" s="10"/>
      <c r="H181" s="10">
        <f t="shared" si="13"/>
        <v>1738165</v>
      </c>
      <c r="I181" s="11">
        <f t="shared" si="14"/>
        <v>0.41384880952380954</v>
      </c>
      <c r="J181" s="43" t="s">
        <v>321</v>
      </c>
    </row>
    <row r="182" spans="1:10" ht="37.5" customHeight="1">
      <c r="A182" s="6">
        <v>5</v>
      </c>
      <c r="B182" s="34" t="s">
        <v>181</v>
      </c>
      <c r="C182" s="10">
        <v>4600000</v>
      </c>
      <c r="D182" s="10">
        <v>0</v>
      </c>
      <c r="E182" s="10">
        <v>1100099</v>
      </c>
      <c r="F182" s="10">
        <v>70731</v>
      </c>
      <c r="G182" s="10"/>
      <c r="H182" s="10">
        <f t="shared" si="13"/>
        <v>1170830</v>
      </c>
      <c r="I182" s="11">
        <f t="shared" si="14"/>
        <v>0.2545282608695652</v>
      </c>
      <c r="J182" s="43" t="s">
        <v>321</v>
      </c>
    </row>
    <row r="183" spans="1:10" ht="54.75" customHeight="1">
      <c r="A183" s="6">
        <v>6</v>
      </c>
      <c r="B183" s="34" t="s">
        <v>182</v>
      </c>
      <c r="C183" s="10">
        <v>1228000</v>
      </c>
      <c r="D183" s="10">
        <v>0</v>
      </c>
      <c r="E183" s="10">
        <v>0</v>
      </c>
      <c r="F183" s="10">
        <v>0</v>
      </c>
      <c r="G183" s="10"/>
      <c r="H183" s="10">
        <f t="shared" si="13"/>
        <v>0</v>
      </c>
      <c r="I183" s="11">
        <f t="shared" si="14"/>
        <v>0</v>
      </c>
      <c r="J183" s="43" t="s">
        <v>322</v>
      </c>
    </row>
    <row r="184" spans="1:10" ht="93" customHeight="1">
      <c r="A184" s="6">
        <v>7</v>
      </c>
      <c r="B184" s="34" t="s">
        <v>183</v>
      </c>
      <c r="C184" s="10">
        <v>100000</v>
      </c>
      <c r="D184" s="10">
        <v>5000</v>
      </c>
      <c r="E184" s="10">
        <v>22500</v>
      </c>
      <c r="F184" s="10">
        <v>23000</v>
      </c>
      <c r="G184" s="10"/>
      <c r="H184" s="10">
        <f t="shared" si="13"/>
        <v>50500</v>
      </c>
      <c r="I184" s="11">
        <f t="shared" si="14"/>
        <v>0.505</v>
      </c>
      <c r="J184" s="43" t="s">
        <v>311</v>
      </c>
    </row>
    <row r="185" spans="1:10" ht="83.25" customHeight="1">
      <c r="A185" s="62">
        <v>8</v>
      </c>
      <c r="B185" s="69" t="s">
        <v>184</v>
      </c>
      <c r="C185" s="65">
        <v>400000</v>
      </c>
      <c r="D185" s="65">
        <v>0</v>
      </c>
      <c r="E185" s="65">
        <v>0</v>
      </c>
      <c r="F185" s="65">
        <v>0</v>
      </c>
      <c r="G185" s="65"/>
      <c r="H185" s="65">
        <f t="shared" si="13"/>
        <v>0</v>
      </c>
      <c r="I185" s="66">
        <f t="shared" si="14"/>
        <v>0</v>
      </c>
      <c r="J185" s="67" t="s">
        <v>323</v>
      </c>
    </row>
    <row r="186" spans="1:10" ht="42" customHeight="1">
      <c r="A186" s="7">
        <v>9</v>
      </c>
      <c r="B186" s="44" t="s">
        <v>208</v>
      </c>
      <c r="C186" s="37">
        <v>1591000</v>
      </c>
      <c r="D186" s="37">
        <v>226800</v>
      </c>
      <c r="E186" s="37">
        <v>226800</v>
      </c>
      <c r="F186" s="37">
        <v>226800</v>
      </c>
      <c r="G186" s="37"/>
      <c r="H186" s="37">
        <f t="shared" si="13"/>
        <v>680400</v>
      </c>
      <c r="I186" s="68">
        <f t="shared" si="14"/>
        <v>0.4276555625392835</v>
      </c>
      <c r="J186" s="60" t="s">
        <v>324</v>
      </c>
    </row>
    <row r="187" spans="1:10" ht="55.5" customHeight="1">
      <c r="A187" s="6">
        <v>10</v>
      </c>
      <c r="B187" s="34" t="s">
        <v>185</v>
      </c>
      <c r="C187" s="10">
        <v>350000</v>
      </c>
      <c r="D187" s="10">
        <v>0</v>
      </c>
      <c r="E187" s="10">
        <v>0</v>
      </c>
      <c r="F187" s="10">
        <v>336132</v>
      </c>
      <c r="G187" s="10"/>
      <c r="H187" s="10">
        <f t="shared" si="13"/>
        <v>336132</v>
      </c>
      <c r="I187" s="11">
        <f t="shared" si="14"/>
        <v>0.9603771428571428</v>
      </c>
      <c r="J187" s="43" t="s">
        <v>325</v>
      </c>
    </row>
    <row r="188" spans="1:10" ht="41.25" customHeight="1">
      <c r="A188" s="6">
        <v>11</v>
      </c>
      <c r="B188" s="34" t="s">
        <v>186</v>
      </c>
      <c r="C188" s="10">
        <v>13530000</v>
      </c>
      <c r="D188" s="10">
        <v>0</v>
      </c>
      <c r="E188" s="10">
        <v>5180000</v>
      </c>
      <c r="F188" s="10">
        <v>6008757</v>
      </c>
      <c r="G188" s="10"/>
      <c r="H188" s="10">
        <f t="shared" si="13"/>
        <v>11188757</v>
      </c>
      <c r="I188" s="11">
        <f t="shared" si="14"/>
        <v>0.8269591278640059</v>
      </c>
      <c r="J188" s="43" t="s">
        <v>326</v>
      </c>
    </row>
    <row r="189" spans="1:10" ht="36.75" customHeight="1">
      <c r="A189" s="6">
        <v>12</v>
      </c>
      <c r="B189" s="34" t="s">
        <v>187</v>
      </c>
      <c r="C189" s="10">
        <v>3580000</v>
      </c>
      <c r="D189" s="10">
        <v>657000</v>
      </c>
      <c r="E189" s="10">
        <v>765880</v>
      </c>
      <c r="F189" s="10">
        <v>646800</v>
      </c>
      <c r="G189" s="10"/>
      <c r="H189" s="10">
        <f t="shared" si="13"/>
        <v>2069680</v>
      </c>
      <c r="I189" s="11">
        <f t="shared" si="14"/>
        <v>0.578122905027933</v>
      </c>
      <c r="J189" s="43" t="s">
        <v>327</v>
      </c>
    </row>
    <row r="190" spans="1:10" ht="54" customHeight="1">
      <c r="A190" s="6">
        <v>13</v>
      </c>
      <c r="B190" s="34" t="s">
        <v>188</v>
      </c>
      <c r="C190" s="10">
        <v>150000</v>
      </c>
      <c r="D190" s="10">
        <v>0</v>
      </c>
      <c r="E190" s="10">
        <v>0</v>
      </c>
      <c r="F190" s="10">
        <v>150000</v>
      </c>
      <c r="G190" s="10"/>
      <c r="H190" s="10">
        <f t="shared" si="13"/>
        <v>150000</v>
      </c>
      <c r="I190" s="11">
        <f t="shared" si="14"/>
        <v>1</v>
      </c>
      <c r="J190" s="43"/>
    </row>
    <row r="191" spans="1:10" ht="52.5" customHeight="1">
      <c r="A191" s="6">
        <v>14</v>
      </c>
      <c r="B191" s="34" t="s">
        <v>198</v>
      </c>
      <c r="C191" s="10">
        <v>150000</v>
      </c>
      <c r="D191" s="10">
        <v>0</v>
      </c>
      <c r="E191" s="10">
        <v>150000</v>
      </c>
      <c r="F191" s="10">
        <v>0</v>
      </c>
      <c r="G191" s="10"/>
      <c r="H191" s="10">
        <f t="shared" si="13"/>
        <v>150000</v>
      </c>
      <c r="I191" s="11">
        <f t="shared" si="14"/>
        <v>1</v>
      </c>
      <c r="J191" s="43"/>
    </row>
    <row r="192" spans="1:10" ht="51.75" customHeight="1">
      <c r="A192" s="6">
        <v>15</v>
      </c>
      <c r="B192" s="34" t="s">
        <v>189</v>
      </c>
      <c r="C192" s="10">
        <v>14020000</v>
      </c>
      <c r="D192" s="10">
        <v>1975000</v>
      </c>
      <c r="E192" s="10">
        <v>3291200</v>
      </c>
      <c r="F192" s="10">
        <v>8753800</v>
      </c>
      <c r="G192" s="10"/>
      <c r="H192" s="10">
        <f t="shared" si="13"/>
        <v>14020000</v>
      </c>
      <c r="I192" s="11">
        <f t="shared" si="14"/>
        <v>1</v>
      </c>
      <c r="J192" s="43" t="s">
        <v>326</v>
      </c>
    </row>
    <row r="193" spans="1:10" ht="60" customHeight="1">
      <c r="A193" s="6">
        <v>16</v>
      </c>
      <c r="B193" s="34" t="s">
        <v>190</v>
      </c>
      <c r="C193" s="10">
        <v>500000</v>
      </c>
      <c r="D193" s="10">
        <v>0</v>
      </c>
      <c r="E193" s="10">
        <v>0</v>
      </c>
      <c r="F193" s="10">
        <v>250000</v>
      </c>
      <c r="G193" s="10"/>
      <c r="H193" s="10">
        <f t="shared" si="13"/>
        <v>250000</v>
      </c>
      <c r="I193" s="11">
        <f t="shared" si="14"/>
        <v>0.5</v>
      </c>
      <c r="J193" s="43" t="s">
        <v>311</v>
      </c>
    </row>
    <row r="194" spans="1:10" ht="52.5" customHeight="1">
      <c r="A194" s="6">
        <v>17</v>
      </c>
      <c r="B194" s="34" t="s">
        <v>191</v>
      </c>
      <c r="C194" s="10">
        <v>3300000</v>
      </c>
      <c r="D194" s="10">
        <v>1346661</v>
      </c>
      <c r="E194" s="10">
        <v>2005603</v>
      </c>
      <c r="F194" s="10">
        <v>0</v>
      </c>
      <c r="G194" s="10"/>
      <c r="H194" s="10">
        <f t="shared" si="13"/>
        <v>3352264</v>
      </c>
      <c r="I194" s="11">
        <f t="shared" si="14"/>
        <v>1.0158375757575757</v>
      </c>
      <c r="J194" s="43" t="s">
        <v>328</v>
      </c>
    </row>
    <row r="195" spans="1:10" ht="39" customHeight="1">
      <c r="A195" s="6">
        <v>18</v>
      </c>
      <c r="B195" s="34" t="s">
        <v>192</v>
      </c>
      <c r="C195" s="10">
        <v>21478000</v>
      </c>
      <c r="D195" s="10">
        <v>15955918</v>
      </c>
      <c r="E195" s="10">
        <v>0</v>
      </c>
      <c r="F195" s="10">
        <v>5522082</v>
      </c>
      <c r="G195" s="10"/>
      <c r="H195" s="10">
        <f t="shared" si="13"/>
        <v>21478000</v>
      </c>
      <c r="I195" s="11">
        <f t="shared" si="14"/>
        <v>1</v>
      </c>
      <c r="J195" s="43"/>
    </row>
    <row r="196" spans="1:10" ht="37.5" customHeight="1">
      <c r="A196" s="6">
        <v>19</v>
      </c>
      <c r="B196" s="34" t="s">
        <v>193</v>
      </c>
      <c r="C196" s="10">
        <v>14288000</v>
      </c>
      <c r="D196" s="10">
        <v>0</v>
      </c>
      <c r="E196" s="10">
        <v>0</v>
      </c>
      <c r="F196" s="10">
        <v>0</v>
      </c>
      <c r="G196" s="10"/>
      <c r="H196" s="10">
        <f t="shared" si="13"/>
        <v>0</v>
      </c>
      <c r="I196" s="11">
        <f t="shared" si="14"/>
        <v>0</v>
      </c>
      <c r="J196" s="43" t="s">
        <v>311</v>
      </c>
    </row>
    <row r="197" spans="1:10" ht="46.5" customHeight="1">
      <c r="A197" s="6">
        <v>20</v>
      </c>
      <c r="B197" s="34" t="s">
        <v>194</v>
      </c>
      <c r="C197" s="10">
        <v>28800000</v>
      </c>
      <c r="D197" s="10">
        <v>0</v>
      </c>
      <c r="E197" s="10">
        <v>0</v>
      </c>
      <c r="F197" s="10">
        <v>0</v>
      </c>
      <c r="G197" s="10"/>
      <c r="H197" s="10">
        <f t="shared" si="13"/>
        <v>0</v>
      </c>
      <c r="I197" s="11">
        <f t="shared" si="14"/>
        <v>0</v>
      </c>
      <c r="J197" s="43" t="s">
        <v>311</v>
      </c>
    </row>
    <row r="198" spans="1:10" ht="76.5" customHeight="1">
      <c r="A198" s="6">
        <v>21</v>
      </c>
      <c r="B198" s="34" t="s">
        <v>195</v>
      </c>
      <c r="C198" s="10">
        <v>1100000</v>
      </c>
      <c r="D198" s="10">
        <v>45000</v>
      </c>
      <c r="E198" s="10">
        <v>310374</v>
      </c>
      <c r="F198" s="10">
        <v>99872</v>
      </c>
      <c r="G198" s="10"/>
      <c r="H198" s="10">
        <f t="shared" si="13"/>
        <v>455246</v>
      </c>
      <c r="I198" s="11">
        <f t="shared" si="14"/>
        <v>0.41386</v>
      </c>
      <c r="J198" s="43" t="s">
        <v>311</v>
      </c>
    </row>
    <row r="199" spans="1:10" ht="45" customHeight="1">
      <c r="A199" s="6">
        <v>22</v>
      </c>
      <c r="B199" s="34" t="s">
        <v>196</v>
      </c>
      <c r="C199" s="10">
        <v>800000</v>
      </c>
      <c r="D199" s="10">
        <v>280000</v>
      </c>
      <c r="E199" s="10">
        <v>462280</v>
      </c>
      <c r="F199" s="10">
        <v>60000</v>
      </c>
      <c r="G199" s="10"/>
      <c r="H199" s="10">
        <f t="shared" si="13"/>
        <v>802280</v>
      </c>
      <c r="I199" s="11">
        <f t="shared" si="14"/>
        <v>1.00285</v>
      </c>
      <c r="J199" s="43"/>
    </row>
    <row r="200" spans="1:10" ht="31.5" customHeight="1">
      <c r="A200" s="6">
        <v>23</v>
      </c>
      <c r="B200" s="34" t="s">
        <v>197</v>
      </c>
      <c r="C200" s="10">
        <v>450000</v>
      </c>
      <c r="D200" s="10">
        <v>410</v>
      </c>
      <c r="E200" s="10">
        <v>13210</v>
      </c>
      <c r="F200" s="10">
        <v>29040</v>
      </c>
      <c r="G200" s="10"/>
      <c r="H200" s="10">
        <f t="shared" si="13"/>
        <v>42660</v>
      </c>
      <c r="I200" s="11">
        <f t="shared" si="14"/>
        <v>0.0948</v>
      </c>
      <c r="J200" s="43" t="s">
        <v>311</v>
      </c>
    </row>
    <row r="201" spans="1:10" ht="31.5" customHeight="1">
      <c r="A201" s="122" t="s">
        <v>11</v>
      </c>
      <c r="B201" s="122"/>
      <c r="C201" s="3">
        <f aca="true" t="shared" si="15" ref="C201:H201">SUM(C178:C200)</f>
        <v>131215000</v>
      </c>
      <c r="D201" s="3">
        <f t="shared" si="15"/>
        <v>20942967</v>
      </c>
      <c r="E201" s="3">
        <f t="shared" si="15"/>
        <v>17214060</v>
      </c>
      <c r="F201" s="3">
        <f t="shared" si="15"/>
        <v>28394868</v>
      </c>
      <c r="G201" s="3"/>
      <c r="H201" s="3">
        <f t="shared" si="15"/>
        <v>66551895</v>
      </c>
      <c r="I201" s="16">
        <f t="shared" si="14"/>
        <v>0.5071973097587928</v>
      </c>
      <c r="J201" s="2"/>
    </row>
    <row r="202" spans="1:10" ht="31.5" customHeight="1">
      <c r="A202" s="105" t="s">
        <v>23</v>
      </c>
      <c r="B202" s="105"/>
      <c r="C202" s="41"/>
      <c r="D202" s="41"/>
      <c r="E202" s="41"/>
      <c r="F202" s="41"/>
      <c r="G202" s="41"/>
      <c r="H202" s="41"/>
      <c r="I202" s="41"/>
      <c r="J202" s="42"/>
    </row>
    <row r="203" spans="1:10" ht="31.5" customHeight="1">
      <c r="A203" s="109" t="s">
        <v>199</v>
      </c>
      <c r="B203" s="110"/>
      <c r="C203" s="45"/>
      <c r="D203" s="45"/>
      <c r="E203" s="40"/>
      <c r="F203" s="40"/>
      <c r="G203" s="40"/>
      <c r="H203" s="45"/>
      <c r="I203" s="46"/>
      <c r="J203" s="33"/>
    </row>
    <row r="204" spans="1:10" ht="31.5" customHeight="1">
      <c r="A204" s="122" t="s">
        <v>8</v>
      </c>
      <c r="B204" s="122"/>
      <c r="C204" s="12"/>
      <c r="D204" s="12"/>
      <c r="E204" s="14"/>
      <c r="F204" s="13"/>
      <c r="G204" s="13"/>
      <c r="H204" s="12"/>
      <c r="I204" s="15"/>
      <c r="J204" s="2"/>
    </row>
    <row r="205" spans="1:10" ht="31.5" customHeight="1">
      <c r="A205" s="105" t="s">
        <v>24</v>
      </c>
      <c r="B205" s="105"/>
      <c r="C205" s="41"/>
      <c r="D205" s="41"/>
      <c r="E205" s="41"/>
      <c r="F205" s="41"/>
      <c r="G205" s="41"/>
      <c r="H205" s="41"/>
      <c r="I205" s="41"/>
      <c r="J205" s="42"/>
    </row>
    <row r="206" spans="1:10" ht="31.5" customHeight="1">
      <c r="A206" s="111" t="s">
        <v>199</v>
      </c>
      <c r="B206" s="112"/>
      <c r="C206" s="45"/>
      <c r="D206" s="45"/>
      <c r="E206" s="40"/>
      <c r="F206" s="40"/>
      <c r="G206" s="40"/>
      <c r="H206" s="45"/>
      <c r="I206" s="46"/>
      <c r="J206" s="33"/>
    </row>
    <row r="207" spans="1:10" ht="31.5" customHeight="1">
      <c r="A207" s="106" t="s">
        <v>8</v>
      </c>
      <c r="B207" s="106"/>
      <c r="C207" s="12"/>
      <c r="D207" s="12"/>
      <c r="E207" s="14"/>
      <c r="F207" s="13"/>
      <c r="G207" s="13"/>
      <c r="H207" s="12"/>
      <c r="I207" s="15"/>
      <c r="J207" s="2"/>
    </row>
    <row r="208" spans="1:10" ht="31.5" customHeight="1">
      <c r="A208" s="105" t="s">
        <v>25</v>
      </c>
      <c r="B208" s="105"/>
      <c r="C208" s="41"/>
      <c r="D208" s="41"/>
      <c r="E208" s="41"/>
      <c r="F208" s="41"/>
      <c r="G208" s="41"/>
      <c r="H208" s="41"/>
      <c r="I208" s="41"/>
      <c r="J208" s="42"/>
    </row>
    <row r="209" spans="1:10" ht="52.5" customHeight="1">
      <c r="A209" s="6">
        <v>1</v>
      </c>
      <c r="B209" s="36" t="s">
        <v>201</v>
      </c>
      <c r="C209" s="10">
        <v>2000000</v>
      </c>
      <c r="D209" s="10">
        <v>0</v>
      </c>
      <c r="E209" s="10">
        <v>1218507</v>
      </c>
      <c r="F209" s="10">
        <v>509573</v>
      </c>
      <c r="G209" s="10"/>
      <c r="H209" s="10">
        <f>SUM(D209:G209)</f>
        <v>1728080</v>
      </c>
      <c r="I209" s="11">
        <f>H209/C209</f>
        <v>0.86404</v>
      </c>
      <c r="J209" s="43"/>
    </row>
    <row r="210" spans="1:10" ht="48.75" customHeight="1">
      <c r="A210" s="62">
        <v>2</v>
      </c>
      <c r="B210" s="64" t="s">
        <v>202</v>
      </c>
      <c r="C210" s="65">
        <v>2000000</v>
      </c>
      <c r="D210" s="65">
        <v>0</v>
      </c>
      <c r="E210" s="65">
        <v>943621</v>
      </c>
      <c r="F210" s="65">
        <v>706379</v>
      </c>
      <c r="G210" s="65"/>
      <c r="H210" s="65">
        <f aca="true" t="shared" si="16" ref="H210:H215">SUM(D210:G210)</f>
        <v>1650000</v>
      </c>
      <c r="I210" s="66">
        <f aca="true" t="shared" si="17" ref="I210:I217">H210/C210</f>
        <v>0.825</v>
      </c>
      <c r="J210" s="67"/>
    </row>
    <row r="211" spans="1:10" ht="35.25" customHeight="1">
      <c r="A211" s="7">
        <v>3</v>
      </c>
      <c r="B211" s="36" t="s">
        <v>203</v>
      </c>
      <c r="C211" s="37">
        <v>566000</v>
      </c>
      <c r="D211" s="37">
        <v>160000</v>
      </c>
      <c r="E211" s="37">
        <v>43500</v>
      </c>
      <c r="F211" s="37">
        <v>265500</v>
      </c>
      <c r="G211" s="37"/>
      <c r="H211" s="37">
        <f t="shared" si="16"/>
        <v>469000</v>
      </c>
      <c r="I211" s="68">
        <f t="shared" si="17"/>
        <v>0.8286219081272085</v>
      </c>
      <c r="J211" s="60"/>
    </row>
    <row r="212" spans="1:10" ht="381" customHeight="1">
      <c r="A212" s="6">
        <v>4</v>
      </c>
      <c r="B212" s="39" t="s">
        <v>204</v>
      </c>
      <c r="C212" s="10">
        <v>1436000</v>
      </c>
      <c r="D212" s="10">
        <v>0</v>
      </c>
      <c r="E212" s="10">
        <v>5396</v>
      </c>
      <c r="F212" s="10">
        <v>319000</v>
      </c>
      <c r="G212" s="10"/>
      <c r="H212" s="10">
        <f t="shared" si="16"/>
        <v>324396</v>
      </c>
      <c r="I212" s="11">
        <f t="shared" si="17"/>
        <v>0.2259025069637883</v>
      </c>
      <c r="J212" s="43" t="s">
        <v>313</v>
      </c>
    </row>
    <row r="213" spans="1:10" ht="175.5" customHeight="1">
      <c r="A213" s="6">
        <v>5</v>
      </c>
      <c r="B213" s="39" t="s">
        <v>205</v>
      </c>
      <c r="C213" s="10">
        <v>1350000</v>
      </c>
      <c r="D213" s="10">
        <v>0</v>
      </c>
      <c r="E213" s="10">
        <v>406712</v>
      </c>
      <c r="F213" s="10">
        <v>418200</v>
      </c>
      <c r="G213" s="10"/>
      <c r="H213" s="10">
        <f t="shared" si="16"/>
        <v>824912</v>
      </c>
      <c r="I213" s="11">
        <f t="shared" si="17"/>
        <v>0.6110459259259259</v>
      </c>
      <c r="J213" s="43" t="s">
        <v>314</v>
      </c>
    </row>
    <row r="214" spans="1:10" ht="321" customHeight="1">
      <c r="A214" s="6">
        <v>6</v>
      </c>
      <c r="B214" s="39" t="s">
        <v>206</v>
      </c>
      <c r="C214" s="10">
        <v>1800000</v>
      </c>
      <c r="D214" s="10">
        <v>0</v>
      </c>
      <c r="E214" s="10">
        <v>73000</v>
      </c>
      <c r="F214" s="10">
        <v>747000</v>
      </c>
      <c r="G214" s="10"/>
      <c r="H214" s="10">
        <f t="shared" si="16"/>
        <v>820000</v>
      </c>
      <c r="I214" s="11">
        <f t="shared" si="17"/>
        <v>0.45555555555555555</v>
      </c>
      <c r="J214" s="43" t="s">
        <v>316</v>
      </c>
    </row>
    <row r="215" spans="1:10" ht="87" customHeight="1">
      <c r="A215" s="62">
        <v>7</v>
      </c>
      <c r="B215" s="64" t="s">
        <v>207</v>
      </c>
      <c r="C215" s="65">
        <v>1058000</v>
      </c>
      <c r="D215" s="65">
        <v>204575</v>
      </c>
      <c r="E215" s="65">
        <v>224639</v>
      </c>
      <c r="F215" s="65">
        <v>79350</v>
      </c>
      <c r="G215" s="65"/>
      <c r="H215" s="65">
        <f t="shared" si="16"/>
        <v>508564</v>
      </c>
      <c r="I215" s="66">
        <f t="shared" si="17"/>
        <v>0.4806843100189036</v>
      </c>
      <c r="J215" s="67" t="s">
        <v>315</v>
      </c>
    </row>
    <row r="216" spans="1:10" ht="33" customHeight="1">
      <c r="A216" s="126" t="s">
        <v>8</v>
      </c>
      <c r="B216" s="126"/>
      <c r="C216" s="97">
        <f>SUM(C209:C215)</f>
        <v>10210000</v>
      </c>
      <c r="D216" s="97">
        <f>SUM(D209:D215)</f>
        <v>364575</v>
      </c>
      <c r="E216" s="97">
        <f>SUM(E209:E215)</f>
        <v>2915375</v>
      </c>
      <c r="F216" s="97">
        <f>SUM(F209:F215)</f>
        <v>3045002</v>
      </c>
      <c r="G216" s="97"/>
      <c r="H216" s="100">
        <f>SUM(H209:H215)</f>
        <v>6324952</v>
      </c>
      <c r="I216" s="98">
        <f t="shared" si="17"/>
        <v>0.6194859941234084</v>
      </c>
      <c r="J216" s="99"/>
    </row>
    <row r="217" spans="1:10" ht="32.25" customHeight="1">
      <c r="A217" s="106" t="s">
        <v>71</v>
      </c>
      <c r="B217" s="106"/>
      <c r="C217" s="47">
        <f>C62+C72+C98+C131+C176+C201+C216</f>
        <v>1373869000</v>
      </c>
      <c r="D217" s="47">
        <f>D62+D72+D98+D131+D176+D201+D216</f>
        <v>139800901</v>
      </c>
      <c r="E217" s="47">
        <f>E62+E72+E98+E131+E176+E201+E216</f>
        <v>251968406</v>
      </c>
      <c r="F217" s="47">
        <f>F62+F72+F98+F131+F176+F201+F216</f>
        <v>232817063</v>
      </c>
      <c r="G217" s="47"/>
      <c r="H217" s="100">
        <f>H62+H72+H98+H131+H176+H201+H216</f>
        <v>624586370</v>
      </c>
      <c r="I217" s="48">
        <f t="shared" si="17"/>
        <v>0.454618577171477</v>
      </c>
      <c r="J217" s="22"/>
    </row>
    <row r="218" spans="1:10" ht="18" customHeight="1">
      <c r="A218" s="49"/>
      <c r="B218" s="49"/>
      <c r="C218" s="50"/>
      <c r="D218" s="51"/>
      <c r="E218" s="51"/>
      <c r="F218" s="51"/>
      <c r="G218" s="51"/>
      <c r="H218" s="52" t="s">
        <v>200</v>
      </c>
      <c r="I218" s="53"/>
      <c r="J218" s="54"/>
    </row>
    <row r="219" spans="1:10" ht="22.5" customHeight="1">
      <c r="A219" s="120" t="s">
        <v>17</v>
      </c>
      <c r="B219" s="120"/>
      <c r="C219" s="120"/>
      <c r="D219" s="120"/>
      <c r="E219" s="120"/>
      <c r="F219" s="120"/>
      <c r="G219" s="120"/>
      <c r="H219" s="120"/>
      <c r="I219" s="120"/>
      <c r="J219" s="120"/>
    </row>
    <row r="220" spans="1:10" ht="22.5" customHeight="1">
      <c r="A220" s="120" t="s">
        <v>26</v>
      </c>
      <c r="B220" s="120"/>
      <c r="C220" s="120"/>
      <c r="D220" s="120"/>
      <c r="E220" s="120"/>
      <c r="F220" s="120"/>
      <c r="G220" s="120"/>
      <c r="H220" s="120"/>
      <c r="I220" s="120"/>
      <c r="J220" s="120"/>
    </row>
    <row r="221" spans="1:10" ht="21.75" customHeight="1">
      <c r="A221" s="121" t="s">
        <v>224</v>
      </c>
      <c r="B221" s="121"/>
      <c r="C221" s="121"/>
      <c r="D221" s="121"/>
      <c r="E221" s="121"/>
      <c r="F221" s="121"/>
      <c r="G221" s="121"/>
      <c r="H221" s="121"/>
      <c r="I221" s="121"/>
      <c r="J221" s="121"/>
    </row>
    <row r="222" spans="1:10" ht="21.75" customHeight="1">
      <c r="A222" s="114" t="s">
        <v>340</v>
      </c>
      <c r="B222" s="114"/>
      <c r="C222" s="114"/>
      <c r="D222" s="114"/>
      <c r="E222" s="114"/>
      <c r="F222" s="114"/>
      <c r="G222" s="114"/>
      <c r="H222" s="114"/>
      <c r="I222" s="114"/>
      <c r="J222" s="114"/>
    </row>
    <row r="223" spans="1:10" ht="312" customHeight="1">
      <c r="A223" s="115" t="s">
        <v>337</v>
      </c>
      <c r="B223" s="115"/>
      <c r="C223" s="115"/>
      <c r="D223" s="115"/>
      <c r="E223" s="115"/>
      <c r="F223" s="115"/>
      <c r="G223" s="115"/>
      <c r="H223" s="115"/>
      <c r="I223" s="115"/>
      <c r="J223" s="115"/>
    </row>
    <row r="224" spans="1:10" ht="22.5" customHeight="1">
      <c r="A224" s="108" t="s">
        <v>223</v>
      </c>
      <c r="B224" s="108"/>
      <c r="C224" s="108"/>
      <c r="D224" s="108"/>
      <c r="E224" s="108"/>
      <c r="F224" s="108"/>
      <c r="G224" s="108"/>
      <c r="H224" s="108"/>
      <c r="I224" s="108"/>
      <c r="J224" s="108"/>
    </row>
    <row r="225" spans="1:10" ht="22.5" customHeight="1">
      <c r="A225" s="104" t="s">
        <v>338</v>
      </c>
      <c r="B225" s="104"/>
      <c r="C225" s="104"/>
      <c r="D225" s="104"/>
      <c r="E225" s="104"/>
      <c r="F225" s="104"/>
      <c r="G225" s="104"/>
      <c r="H225" s="104"/>
      <c r="I225" s="104"/>
      <c r="J225" s="104"/>
    </row>
    <row r="226" spans="1:10" ht="22.5" customHeight="1">
      <c r="A226" s="104" t="s">
        <v>339</v>
      </c>
      <c r="B226" s="104"/>
      <c r="C226" s="104"/>
      <c r="D226" s="104"/>
      <c r="E226" s="104"/>
      <c r="F226" s="104"/>
      <c r="G226" s="104"/>
      <c r="H226" s="104"/>
      <c r="I226" s="104"/>
      <c r="J226" s="104"/>
    </row>
    <row r="227" spans="1:10" ht="25.5" customHeight="1">
      <c r="A227" s="102" t="s">
        <v>12</v>
      </c>
      <c r="B227" s="102"/>
      <c r="C227" s="56"/>
      <c r="D227" s="56"/>
      <c r="E227" s="56"/>
      <c r="F227" s="56"/>
      <c r="G227" s="55" t="s">
        <v>1</v>
      </c>
      <c r="H227" s="55"/>
      <c r="I227" s="56"/>
      <c r="J227" s="56"/>
    </row>
    <row r="228" spans="1:10" ht="18" customHeight="1">
      <c r="A228" s="103" t="s">
        <v>13</v>
      </c>
      <c r="B228" s="103"/>
      <c r="C228" s="58"/>
      <c r="D228" s="58"/>
      <c r="E228" s="58"/>
      <c r="F228" s="58"/>
      <c r="G228" s="57" t="s">
        <v>2</v>
      </c>
      <c r="H228" s="55"/>
      <c r="I228" s="56"/>
      <c r="J228" s="56"/>
    </row>
    <row r="229" spans="1:10" ht="18.75" customHeight="1">
      <c r="A229" s="102" t="s">
        <v>14</v>
      </c>
      <c r="B229" s="102"/>
      <c r="C229" s="56"/>
      <c r="D229" s="56"/>
      <c r="E229" s="56"/>
      <c r="F229" s="56"/>
      <c r="G229" s="56"/>
      <c r="H229" s="56"/>
      <c r="I229" s="56"/>
      <c r="J229" s="56"/>
    </row>
    <row r="230" spans="2:10" ht="15.75" customHeight="1">
      <c r="B230" s="56"/>
      <c r="C230" s="56"/>
      <c r="D230" s="56"/>
      <c r="E230" s="56"/>
      <c r="F230" s="56"/>
      <c r="G230" s="56"/>
      <c r="H230" s="56"/>
      <c r="I230" s="56"/>
      <c r="J230" s="56"/>
    </row>
    <row r="231" spans="1:10" ht="30" customHeight="1">
      <c r="A231" s="102" t="s">
        <v>3</v>
      </c>
      <c r="B231" s="102"/>
      <c r="C231" s="56"/>
      <c r="D231" s="56"/>
      <c r="E231" s="56"/>
      <c r="F231" s="56"/>
      <c r="G231" s="55" t="s">
        <v>4</v>
      </c>
      <c r="H231" s="55"/>
      <c r="I231" s="56"/>
      <c r="J231" s="56"/>
    </row>
    <row r="232" spans="1:10" ht="32.25" customHeight="1">
      <c r="A232" s="103" t="s">
        <v>2</v>
      </c>
      <c r="B232" s="103"/>
      <c r="C232" s="58"/>
      <c r="D232" s="58"/>
      <c r="E232" s="58"/>
      <c r="F232" s="58"/>
      <c r="G232" s="57" t="s">
        <v>7</v>
      </c>
      <c r="H232" s="55"/>
      <c r="I232" s="56"/>
      <c r="J232" s="56"/>
    </row>
    <row r="233" spans="1:10" ht="23.25" customHeight="1">
      <c r="A233" s="101" t="s">
        <v>15</v>
      </c>
      <c r="B233" s="101"/>
      <c r="C233" s="101"/>
      <c r="D233" s="101"/>
      <c r="E233" s="101"/>
      <c r="F233" s="101"/>
      <c r="G233" s="101"/>
      <c r="H233" s="101"/>
      <c r="I233" s="101"/>
      <c r="J233" s="101"/>
    </row>
    <row r="234" spans="2:10" ht="31.5" customHeight="1">
      <c r="B234" s="56"/>
      <c r="C234" s="56"/>
      <c r="D234" s="56"/>
      <c r="E234" s="56"/>
      <c r="F234" s="56"/>
      <c r="G234" s="56"/>
      <c r="H234" s="56"/>
      <c r="I234" s="56"/>
      <c r="J234" s="56"/>
    </row>
    <row r="235" spans="2:10" ht="31.5" customHeight="1">
      <c r="B235" s="56"/>
      <c r="C235" s="56"/>
      <c r="D235" s="56"/>
      <c r="E235" s="56"/>
      <c r="F235" s="56"/>
      <c r="G235" s="56"/>
      <c r="H235" s="56"/>
      <c r="I235" s="56"/>
      <c r="J235" s="56"/>
    </row>
    <row r="236" spans="2:10" ht="31.5" customHeight="1">
      <c r="B236" s="56"/>
      <c r="C236" s="56"/>
      <c r="D236" s="56"/>
      <c r="E236" s="56"/>
      <c r="F236" s="56"/>
      <c r="G236" s="56"/>
      <c r="H236" s="56"/>
      <c r="I236" s="59"/>
      <c r="J236" s="56"/>
    </row>
    <row r="237" spans="2:10" ht="31.5" customHeight="1">
      <c r="B237" s="56"/>
      <c r="C237" s="56"/>
      <c r="D237" s="56"/>
      <c r="E237" s="56"/>
      <c r="F237" s="56"/>
      <c r="G237" s="56"/>
      <c r="H237" s="56"/>
      <c r="I237" s="56"/>
      <c r="J237" s="56"/>
    </row>
    <row r="238" spans="2:10" ht="31.5" customHeight="1">
      <c r="B238" s="56"/>
      <c r="C238" s="56"/>
      <c r="D238" s="56"/>
      <c r="E238" s="56"/>
      <c r="F238" s="56"/>
      <c r="G238" s="56"/>
      <c r="H238" s="56"/>
      <c r="I238" s="56"/>
      <c r="J238" s="56"/>
    </row>
    <row r="239" spans="2:10" ht="31.5" customHeight="1">
      <c r="B239" s="56"/>
      <c r="C239" s="56"/>
      <c r="D239" s="56"/>
      <c r="E239" s="56"/>
      <c r="F239" s="56"/>
      <c r="G239" s="56"/>
      <c r="H239" s="56"/>
      <c r="I239" s="56"/>
      <c r="J239" s="56"/>
    </row>
    <row r="240" spans="2:10" ht="31.5" customHeight="1">
      <c r="B240" s="56"/>
      <c r="C240" s="56"/>
      <c r="D240" s="56"/>
      <c r="E240" s="56"/>
      <c r="F240" s="56"/>
      <c r="G240" s="56"/>
      <c r="H240" s="56"/>
      <c r="I240" s="56"/>
      <c r="J240" s="56"/>
    </row>
    <row r="241" spans="2:10" ht="31.5" customHeight="1">
      <c r="B241" s="56"/>
      <c r="C241" s="56"/>
      <c r="D241" s="56"/>
      <c r="E241" s="56"/>
      <c r="F241" s="56"/>
      <c r="G241" s="56"/>
      <c r="H241" s="56"/>
      <c r="I241" s="56"/>
      <c r="J241" s="56"/>
    </row>
    <row r="242" spans="2:10" ht="31.5" customHeight="1">
      <c r="B242" s="56"/>
      <c r="C242" s="56"/>
      <c r="D242" s="56"/>
      <c r="E242" s="56"/>
      <c r="F242" s="56"/>
      <c r="G242" s="56"/>
      <c r="H242" s="56"/>
      <c r="I242" s="56"/>
      <c r="J242" s="56"/>
    </row>
    <row r="243" spans="2:10" ht="31.5" customHeight="1">
      <c r="B243" s="56"/>
      <c r="C243" s="56"/>
      <c r="D243" s="56"/>
      <c r="E243" s="56"/>
      <c r="F243" s="56"/>
      <c r="G243" s="56"/>
      <c r="H243" s="56"/>
      <c r="I243" s="56"/>
      <c r="J243" s="56"/>
    </row>
    <row r="244" spans="2:10" ht="31.5" customHeight="1">
      <c r="B244" s="56"/>
      <c r="C244" s="56"/>
      <c r="D244" s="56"/>
      <c r="E244" s="56"/>
      <c r="F244" s="56"/>
      <c r="G244" s="56"/>
      <c r="H244" s="56"/>
      <c r="I244" s="56"/>
      <c r="J244" s="56"/>
    </row>
    <row r="245" spans="2:10" ht="31.5" customHeight="1">
      <c r="B245" s="56"/>
      <c r="C245" s="56"/>
      <c r="D245" s="56"/>
      <c r="E245" s="56"/>
      <c r="F245" s="56"/>
      <c r="G245" s="56"/>
      <c r="H245" s="56"/>
      <c r="I245" s="56"/>
      <c r="J245" s="56"/>
    </row>
    <row r="246" spans="2:10" ht="31.5" customHeight="1">
      <c r="B246" s="56"/>
      <c r="C246" s="56"/>
      <c r="D246" s="56"/>
      <c r="E246" s="56"/>
      <c r="F246" s="56"/>
      <c r="G246" s="56"/>
      <c r="H246" s="56"/>
      <c r="I246" s="56"/>
      <c r="J246" s="56"/>
    </row>
    <row r="247" spans="2:10" ht="31.5" customHeight="1">
      <c r="B247" s="56"/>
      <c r="C247" s="56"/>
      <c r="D247" s="56"/>
      <c r="E247" s="56"/>
      <c r="F247" s="56"/>
      <c r="G247" s="56"/>
      <c r="H247" s="56"/>
      <c r="I247" s="56"/>
      <c r="J247" s="56"/>
    </row>
    <row r="248" spans="2:10" ht="31.5" customHeight="1">
      <c r="B248" s="56"/>
      <c r="C248" s="56"/>
      <c r="D248" s="56"/>
      <c r="E248" s="56"/>
      <c r="F248" s="56"/>
      <c r="G248" s="56"/>
      <c r="H248" s="56"/>
      <c r="I248" s="56"/>
      <c r="J248" s="56"/>
    </row>
    <row r="249" spans="2:10" ht="31.5" customHeight="1">
      <c r="B249" s="56"/>
      <c r="C249" s="56"/>
      <c r="D249" s="56"/>
      <c r="E249" s="56"/>
      <c r="F249" s="56"/>
      <c r="G249" s="56"/>
      <c r="H249" s="56"/>
      <c r="I249" s="56"/>
      <c r="J249" s="56"/>
    </row>
    <row r="250" spans="2:10" ht="31.5" customHeight="1">
      <c r="B250" s="56"/>
      <c r="C250" s="56"/>
      <c r="D250" s="56"/>
      <c r="E250" s="56"/>
      <c r="F250" s="56"/>
      <c r="G250" s="56"/>
      <c r="H250" s="56"/>
      <c r="I250" s="56"/>
      <c r="J250" s="56"/>
    </row>
    <row r="251" spans="2:10" ht="31.5" customHeight="1">
      <c r="B251" s="56"/>
      <c r="C251" s="56"/>
      <c r="D251" s="56"/>
      <c r="E251" s="56"/>
      <c r="F251" s="56"/>
      <c r="G251" s="56"/>
      <c r="H251" s="56"/>
      <c r="I251" s="56"/>
      <c r="J251" s="56"/>
    </row>
    <row r="252" spans="2:10" ht="31.5" customHeight="1">
      <c r="B252" s="56"/>
      <c r="C252" s="56"/>
      <c r="D252" s="56"/>
      <c r="E252" s="56"/>
      <c r="F252" s="56"/>
      <c r="G252" s="56"/>
      <c r="H252" s="56"/>
      <c r="I252" s="56"/>
      <c r="J252" s="56"/>
    </row>
    <row r="253" spans="2:10" ht="31.5" customHeight="1">
      <c r="B253" s="56"/>
      <c r="C253" s="56"/>
      <c r="D253" s="56"/>
      <c r="E253" s="56"/>
      <c r="F253" s="56"/>
      <c r="G253" s="56"/>
      <c r="H253" s="56"/>
      <c r="I253" s="56"/>
      <c r="J253" s="56"/>
    </row>
  </sheetData>
  <sheetProtection/>
  <mergeCells count="67">
    <mergeCell ref="G14:H15"/>
    <mergeCell ref="B16:C16"/>
    <mergeCell ref="D16:E16"/>
    <mergeCell ref="F16:F17"/>
    <mergeCell ref="G16:H17"/>
    <mergeCell ref="G18:H19"/>
    <mergeCell ref="A6:J6"/>
    <mergeCell ref="A7:J7"/>
    <mergeCell ref="A8:J8"/>
    <mergeCell ref="A10:J10"/>
    <mergeCell ref="B12:C12"/>
    <mergeCell ref="D12:E12"/>
    <mergeCell ref="F12:F13"/>
    <mergeCell ref="G12:H13"/>
    <mergeCell ref="A2:J2"/>
    <mergeCell ref="A3:J3"/>
    <mergeCell ref="A4:J4"/>
    <mergeCell ref="A217:B217"/>
    <mergeCell ref="A216:B216"/>
    <mergeCell ref="A219:J219"/>
    <mergeCell ref="A72:B72"/>
    <mergeCell ref="A73:B73"/>
    <mergeCell ref="A98:B98"/>
    <mergeCell ref="A99:B99"/>
    <mergeCell ref="A28:J28"/>
    <mergeCell ref="A29:IV29"/>
    <mergeCell ref="A30:J30"/>
    <mergeCell ref="A220:J220"/>
    <mergeCell ref="A221:J221"/>
    <mergeCell ref="A201:B201"/>
    <mergeCell ref="A202:B202"/>
    <mergeCell ref="A204:B204"/>
    <mergeCell ref="A205:B205"/>
    <mergeCell ref="A207:B207"/>
    <mergeCell ref="A5:J5"/>
    <mergeCell ref="A21:J21"/>
    <mergeCell ref="A22:J22"/>
    <mergeCell ref="A23:J23"/>
    <mergeCell ref="A131:B131"/>
    <mergeCell ref="A132:B132"/>
    <mergeCell ref="A24:J24"/>
    <mergeCell ref="A25:J25"/>
    <mergeCell ref="A26:J26"/>
    <mergeCell ref="A27:J27"/>
    <mergeCell ref="A33:B33"/>
    <mergeCell ref="A222:J222"/>
    <mergeCell ref="A223:J223"/>
    <mergeCell ref="A208:B208"/>
    <mergeCell ref="A31:J31"/>
    <mergeCell ref="A32:E32"/>
    <mergeCell ref="A63:B63"/>
    <mergeCell ref="A225:J225"/>
    <mergeCell ref="A226:J226"/>
    <mergeCell ref="A34:B34"/>
    <mergeCell ref="A35:B35"/>
    <mergeCell ref="A62:B62"/>
    <mergeCell ref="A176:B176"/>
    <mergeCell ref="A177:B177"/>
    <mergeCell ref="A224:J224"/>
    <mergeCell ref="A203:B203"/>
    <mergeCell ref="A206:B206"/>
    <mergeCell ref="A233:J233"/>
    <mergeCell ref="A227:B227"/>
    <mergeCell ref="A228:B228"/>
    <mergeCell ref="A229:B229"/>
    <mergeCell ref="A231:B231"/>
    <mergeCell ref="A232:B232"/>
  </mergeCells>
  <printOptions/>
  <pageMargins left="0.4330708661417323" right="0.2755905511811024" top="0.4330708661417323" bottom="0.2755905511811024" header="0.2362204724409449" footer="0"/>
  <pageSetup fitToHeight="0" horizontalDpi="600" verticalDpi="600" orientation="portrait" paperSize="9" scale="70" r:id="rId1"/>
  <headerFooter alignWithMargins="0">
    <oddFooter>&amp;C第 &amp;P 頁</oddFooter>
  </headerFooter>
  <rowBreaks count="4" manualBreakCount="4">
    <brk id="111" min="6" max="9" man="1"/>
    <brk id="185" min="6" max="9" man="1"/>
    <brk id="210" min="6" max="9" man="1"/>
    <brk id="215"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2021-10-12T01:02:17Z</cp:lastPrinted>
  <dcterms:created xsi:type="dcterms:W3CDTF">2013-05-16T05:47:59Z</dcterms:created>
  <dcterms:modified xsi:type="dcterms:W3CDTF">2021-10-12T06:19:16Z</dcterms:modified>
  <cp:category>I10</cp:category>
  <cp:version/>
  <cp:contentType/>
  <cp:contentStatus/>
</cp:coreProperties>
</file>