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'Sheet1'!$A$1:$J$223</definedName>
  </definedNames>
  <calcPr fullCalcOnLoad="1"/>
</workbook>
</file>

<file path=xl/sharedStrings.xml><?xml version="1.0" encoding="utf-8"?>
<sst xmlns="http://schemas.openxmlformats.org/spreadsheetml/2006/main" count="387" uniqueCount="342">
  <si>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</si>
  <si>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</si>
  <si>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</si>
  <si>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</si>
  <si>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</si>
  <si>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</si>
  <si>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</si>
  <si>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</si>
  <si>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</si>
  <si>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</si>
  <si>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</si>
  <si>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</si>
  <si>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</si>
  <si>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</si>
  <si>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</si>
  <si>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</si>
  <si>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</si>
  <si>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</si>
  <si>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</si>
  <si>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</si>
  <si>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</si>
  <si>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</si>
  <si>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</si>
  <si>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</si>
  <si>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</si>
  <si>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</si>
  <si>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</si>
  <si>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</si>
  <si>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</si>
  <si>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</si>
  <si>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</si>
  <si>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</si>
  <si>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七、本年度</t>
    </r>
    <r>
      <rPr>
        <sz val="14"/>
        <rFont val="Times New Roman"/>
        <family val="1"/>
      </rPr>
      <t>1</t>
    </r>
    <r>
      <rPr>
        <sz val="14"/>
        <rFont val="標楷體"/>
        <family val="4"/>
      </rPr>
      <t>月起至本季截止公益彩券盈餘分配剩餘情形：</t>
    </r>
  </si>
  <si>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</si>
  <si>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</si>
  <si>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</si>
  <si>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</si>
  <si>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</si>
  <si>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</si>
  <si>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</si>
  <si>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中華民國110年1月份至3月份（110年度第1季）</t>
  </si>
  <si>
    <t>一、本年度公益彩券盈餘分配管理方式：■基金管理□收支併列。</t>
  </si>
  <si>
    <t xml:space="preserve">    ■納入集中支付(計息：■是、□否)</t>
  </si>
  <si>
    <r>
      <t>（二）處理情形：</t>
    </r>
    <r>
      <rPr>
        <u val="single"/>
        <sz val="14"/>
        <rFont val="Times New Roman"/>
        <family val="1"/>
      </rPr>
      <t xml:space="preserve">  </t>
    </r>
    <r>
      <rPr>
        <u val="single"/>
        <sz val="14"/>
        <rFont val="標楷體"/>
        <family val="4"/>
      </rPr>
      <t>納入</t>
    </r>
    <r>
      <rPr>
        <u val="single"/>
        <sz val="14"/>
        <rFont val="Times New Roman"/>
        <family val="1"/>
      </rPr>
      <t>110</t>
    </r>
    <r>
      <rPr>
        <u val="single"/>
        <sz val="14"/>
        <rFont val="標楷體"/>
        <family val="4"/>
      </rPr>
      <t>年度基金預算處理</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</si>
  <si>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938,657,000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938,657,000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</si>
  <si>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1,373,869,000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1,373,869,000  </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</si>
  <si>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</si>
  <si>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</si>
  <si>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</si>
  <si>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辦理推動社區公共托育家園</t>
  </si>
  <si>
    <t>辦理公設民營托嬰中心</t>
  </si>
  <si>
    <t>辦理桃園市育兒指導服務計畫</t>
  </si>
  <si>
    <t>居家托育服務中心辦理居家托育</t>
  </si>
  <si>
    <t>補助托嬰中心幼童團體保險費</t>
  </si>
  <si>
    <t>辦理托育服務相關業務督導、評鑑及評選等相關活動鐘點費</t>
  </si>
  <si>
    <r>
      <t>（三）基金管理：總預算歲出預算社會福利科目金額(d)</t>
    </r>
    <r>
      <rPr>
        <u val="single"/>
        <sz val="14"/>
        <rFont val="標楷體"/>
        <family val="4"/>
      </rPr>
      <t xml:space="preserve"> 21,080,127,000 </t>
    </r>
    <r>
      <rPr>
        <sz val="14"/>
        <rFont val="標楷體"/>
        <family val="4"/>
      </rPr>
      <t xml:space="preserve">元，公益彩券基金基金用途金額(c)
      </t>
    </r>
    <r>
      <rPr>
        <u val="single"/>
        <sz val="14"/>
        <rFont val="標楷體"/>
        <family val="4"/>
      </rPr>
      <t xml:space="preserve">1,373,869,000 </t>
    </r>
    <r>
      <rPr>
        <sz val="14"/>
        <rFont val="標楷體"/>
        <family val="4"/>
      </rPr>
      <t>元，運用公益彩券盈餘占歲出預算社會福利財源比率(c)/[(d)+(c)]</t>
    </r>
    <r>
      <rPr>
        <u val="single"/>
        <sz val="14"/>
        <rFont val="標楷體"/>
        <family val="4"/>
      </rPr>
      <t xml:space="preserve"> 6.12% </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</si>
  <si>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</si>
  <si>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t>尚在辦理中，年度計畫執行完畢後一次核銷，爰未達25%。</t>
  </si>
  <si>
    <t>依契約規定每季辦理核銷，第一季費用於4至5月份核銷撥款，爰未達25%。</t>
  </si>
  <si>
    <t>依契約規定每半年辦理核銷，年底依實際申請數核銷。</t>
  </si>
  <si>
    <t>依實際需求核實支付辦理。</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</si>
  <si>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</si>
  <si>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</si>
  <si>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</si>
  <si>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</si>
  <si>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</si>
  <si>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</si>
  <si>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補助未成年懷孕少女處遇及未成年父母支持服務方案</t>
  </si>
  <si>
    <t>補助離婚案件之未成年子女及其家長商談服務</t>
  </si>
  <si>
    <t>補助兒童及少年保護個案安置費用</t>
  </si>
  <si>
    <t>補助非本國籍兒少相關福利服務</t>
  </si>
  <si>
    <t>補助兒少保護個案親屬安置費用</t>
  </si>
  <si>
    <t>其他兒童及少年福利業務(機構輔導及參訪活動、兒少培力計畫、少年福利服務費用、出席費、法律費用、活動宣導)</t>
  </si>
  <si>
    <t>本案採季核銷，預計4月辦理核銷。</t>
  </si>
  <si>
    <t>本案採季核銷，預計5月辦理核銷。</t>
  </si>
  <si>
    <t>本案採季核銷，預計6月辦理核銷。</t>
  </si>
  <si>
    <t>本案預計第4季辦理撥款。</t>
  </si>
  <si>
    <t>優先使用中央補助款。</t>
  </si>
  <si>
    <t>依實際執行辦理核銷作業。</t>
  </si>
  <si>
    <t>補助脆弱家庭兒少社區支持服務方案相關服務費用</t>
  </si>
  <si>
    <t>辦理療育資源缺乏地區布建計畫-補助發展遲緩兒童社區療育據點</t>
  </si>
  <si>
    <t>補助提升少年自立生活適應協助服務量能計畫</t>
  </si>
  <si>
    <t>補助青少年因故未能安置於機構或返家費用</t>
  </si>
  <si>
    <t>補助警察局推展高關懷輔導外展工作、教育訓練及少年職涯等相關業務費用</t>
  </si>
  <si>
    <r>
      <t xml:space="preserve"> </t>
    </r>
    <r>
      <rPr>
        <b/>
        <u val="single"/>
        <sz val="16"/>
        <rFont val="標楷體"/>
        <family val="4"/>
      </rPr>
      <t>桃園市政府</t>
    </r>
  </si>
  <si>
    <t>1.兒童及少年福利</t>
  </si>
  <si>
    <t>2.婦女福利</t>
  </si>
  <si>
    <t>3.老人福利</t>
  </si>
  <si>
    <t>4.身心障礙者福利</t>
  </si>
  <si>
    <t>5.其他福利</t>
  </si>
  <si>
    <t>（二）社會救助</t>
  </si>
  <si>
    <r>
      <t>合</t>
    </r>
    <r>
      <rPr>
        <b/>
        <sz val="11"/>
        <rFont val="Times New Roman"/>
        <family val="1"/>
      </rPr>
      <t xml:space="preserve">        </t>
    </r>
    <r>
      <rPr>
        <b/>
        <sz val="11"/>
        <rFont val="標楷體"/>
        <family val="4"/>
      </rPr>
      <t>計</t>
    </r>
  </si>
  <si>
    <t>辦理建置托育資源服務中心</t>
  </si>
  <si>
    <t>為配合嚴重特殊傳染性肺炎中央流行疫情指揮中心政策，考量避免增加群聚交互感染機會，屬活動性質之計畫擬暫停或延後辦理，電台宣導依委外單位實際支出覈實核銷，餘常態性業務依實際情形逐案審查核銷。</t>
  </si>
  <si>
    <t>婦女節權益宣導活動</t>
  </si>
  <si>
    <t>中高齡婦女關懷服務計畫</t>
  </si>
  <si>
    <t>弱勢婦女培力支持方案</t>
  </si>
  <si>
    <t>婦女多元學習方案</t>
  </si>
  <si>
    <t>台灣女孩日計畫</t>
  </si>
  <si>
    <t>婦女發展中心方案</t>
  </si>
  <si>
    <t>婦女權益暨性平宣導方案等</t>
  </si>
  <si>
    <t>補助辦理婦女權益及婦女服務活動</t>
  </si>
  <si>
    <t>本案為年度計畫，預計年底前完成核銷程序。</t>
  </si>
  <si>
    <t xml:space="preserve">本案履約時間自2月起，人力及設施設備尚未到位，故影響經費執行率。 </t>
  </si>
  <si>
    <t xml:space="preserve">4月辦理第1季核銷。 </t>
  </si>
  <si>
    <t xml:space="preserve">預計5月核銷。 </t>
  </si>
  <si>
    <t xml:space="preserve">核實支付。 </t>
  </si>
  <si>
    <t>社會福利業務宣導</t>
  </si>
  <si>
    <t>本局社會福利刊</t>
  </si>
  <si>
    <t>媒體行銷宣傳案</t>
  </si>
  <si>
    <t>本案為年度計畫，預計年底前完成核銷程序。</t>
  </si>
  <si>
    <t>核實支付。</t>
  </si>
  <si>
    <t>本案為年度計畫，預計11月底前完成核銷程序。</t>
  </si>
  <si>
    <t>辦理各項老人福利服務宣導</t>
  </si>
  <si>
    <t xml:space="preserve">辦理購製金鑽婚紀念獎牌暨重陽季活動等費用 </t>
  </si>
  <si>
    <t>辦理中低收入老人特別照顧督導訪視費用</t>
  </si>
  <si>
    <t>辦理長照服務倡導方案</t>
  </si>
  <si>
    <t xml:space="preserve">辦理推展老人文康休閒服務方案
</t>
  </si>
  <si>
    <t>辦理失智服務</t>
  </si>
  <si>
    <t>辦理獨居老人服務</t>
  </si>
  <si>
    <t>辦理獨居老人緊急救援服務等費用</t>
  </si>
  <si>
    <t>辦理社區照顧關懷據點暨C級巷弄長照站量能提升方案</t>
  </si>
  <si>
    <t>辦理桃園市到宅沐浴車服務委外服務方案費用。</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</si>
  <si>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</si>
  <si>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</si>
  <si>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</si>
  <si>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辦理獨居老人遺產管理之法律費用暨老人保護個案法律訴訟費用，及老人監護宣告本府為監護人之財產處理代辦費</t>
  </si>
  <si>
    <t>補助社區照顧關懷據點暨C級巷弄長照站補助計畫-里辦公處據點</t>
  </si>
  <si>
    <t>補助團體辦理長青學苑</t>
  </si>
  <si>
    <t xml:space="preserve">補助團體辦理預防走失手鍊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</si>
  <si>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</si>
  <si>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</si>
  <si>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</si>
  <si>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</si>
  <si>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</si>
  <si>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辦理社區式長期照顧機構費用</t>
  </si>
  <si>
    <t>本案按季核銷，單位尚未送件核銷。</t>
  </si>
  <si>
    <t>依評鑑計畫書預計10月辦理評鑑初評及評定會議，將依會議決議辦理後續獎勵事宜及獎勵金。</t>
  </si>
  <si>
    <t>依業務實際需求核實支應。</t>
  </si>
  <si>
    <t>1.第1季個案督導訪視，尚在訪視中。
2.預計4月中旬訪視完成並辦理核銷事宜。</t>
  </si>
  <si>
    <t>1、2月因疫情未服務，3月開始服務於4月辦理核銷。</t>
  </si>
  <si>
    <t>本案改以招租方式，請民間單位營運，故未補助相關人事費用。</t>
  </si>
  <si>
    <t>方案申請中，依實際辦理業務覈實支應。</t>
  </si>
  <si>
    <t>本案預計委外招標辦理。</t>
  </si>
  <si>
    <t>目前3台沐浴車皆以特約簽約提供服務，故無使用該項經費。</t>
  </si>
  <si>
    <t>教育訓練需委外辦理，預計5月開始標案流程，7-9月由得標單位進行辦理。</t>
  </si>
  <si>
    <t>因新冠肺炎疫情因素，110年2月老人文康中心休館，志工暫停服務，志工交通誤餐費減少支用。</t>
  </si>
  <si>
    <t>尚無辦理相關案件。</t>
  </si>
  <si>
    <t>1.金鑽婚為公開招標，執行數依實際製作數量結算。預計110年10月辦理，11月起辦理撥款。
2.重陽季系列活動預計於4月份辦理招標，9月底活動辦理，故影響達成率。</t>
  </si>
  <si>
    <t>依業務實際需求核實支應。</t>
  </si>
  <si>
    <t>廠商尚未完成辦理第1季委辦費用核銷事宜。</t>
  </si>
  <si>
    <t>本項為配合款因尚未接獲中央核定函，故暫未動支撥款。</t>
  </si>
  <si>
    <t>110年1月已開始執行計畫但尚未核銷，執行單位預計4月核銷。</t>
  </si>
  <si>
    <t>依實際申請案件進行補助。</t>
  </si>
  <si>
    <t>因疫情影響，110年本市各長青學苑自3月分恢復辦理，故影響達成率。</t>
  </si>
  <si>
    <t>於年底進行核銷。</t>
  </si>
  <si>
    <t>身心障礙者日系列活動</t>
  </si>
  <si>
    <t>身心障礙者手語翻譯服務</t>
  </si>
  <si>
    <t>輔具中心服務量能計畫</t>
  </si>
  <si>
    <t>身心障礙者復康巴士</t>
  </si>
  <si>
    <t>公益彩券形象宣導活動</t>
  </si>
  <si>
    <t>身心障礙者生活重建服務計畫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</si>
  <si>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</si>
  <si>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</si>
  <si>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</si>
  <si>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</si>
  <si>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</si>
  <si>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身障共融親子科技體驗方案</t>
  </si>
  <si>
    <t>身心障礙者家庭照顧者支持服務中心</t>
  </si>
  <si>
    <t>二手輔具維修服務</t>
  </si>
  <si>
    <t>身心障礙者個案管理服務</t>
  </si>
  <si>
    <t>身心障礙婦女支持培力方案</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</si>
  <si>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</si>
  <si>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</si>
  <si>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</si>
  <si>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</si>
  <si>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</si>
  <si>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</si>
  <si>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</si>
  <si>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</si>
  <si>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</si>
  <si>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</si>
  <si>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</si>
  <si>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</si>
  <si>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</si>
  <si>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</si>
  <si>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預計11月辦理。</t>
  </si>
  <si>
    <t>1.經費核銷至2月。
2.因近期無大行活動，故服務量少。</t>
  </si>
  <si>
    <t>委外單位目前尚未辦理核銷，另先行預撥124萬9,500元在案。</t>
  </si>
  <si>
    <t>委辦單位目僅完成1月份核銷，2月月經費尚在核銷中。</t>
  </si>
  <si>
    <t>活動預計於10月辦理，故未達25%。</t>
  </si>
  <si>
    <t>本案採雙月核銷，1-2月尚在核銷。</t>
  </si>
  <si>
    <t>110年1-2月適逢疫情嚴峻期間，故申請心理支持方案之需求及民眾意願較低，後續會依期程逐步增加開案數。</t>
  </si>
  <si>
    <t>委外單位2月核銷資料有誤退件，致核銷作業延後期程。</t>
  </si>
  <si>
    <t>本案採按季核銷，第1季將於4月辦理核銷。</t>
  </si>
  <si>
    <t>本案尚在辦理於2月份核銷程序中。</t>
  </si>
  <si>
    <t>本案為季核銷，預計4月辧理第1季核銷。</t>
  </si>
  <si>
    <t>第1季為試營運，4月辦理核銷。</t>
  </si>
  <si>
    <t>本案採季核銷，第1季於4月15日後進行核銷。</t>
  </si>
  <si>
    <t>本案目前僅核銷至1月，另以先行預撥124萬9,500元在案。</t>
  </si>
  <si>
    <t>部分單位為季核銷，需於4月報送第1季經費核銷資料。</t>
  </si>
  <si>
    <t>本案預計5至11月執行。</t>
  </si>
  <si>
    <t>依機構實際申請案辦理核銷。</t>
  </si>
  <si>
    <t>本方案為季核銷，且優先使用中央款，故影響執行率。</t>
  </si>
  <si>
    <t>採季核銷，預計4月20日前完成第1季核銷。</t>
  </si>
  <si>
    <t>方案採半年核銷，上半年度核銷作業預定於7月送件辦理。</t>
  </si>
  <si>
    <t>1.採雙月核銷，已核銷1-2月經費。
2.另相較往年1-2月服務申請案偏低。</t>
  </si>
  <si>
    <t>委外單位僅核銷至2月份。</t>
  </si>
  <si>
    <t>本計畫於方案執行完畢後核銷，預計12月完成。</t>
  </si>
  <si>
    <t>依民眾實際搭乘申請補助金額核實支付。</t>
  </si>
  <si>
    <t>1.辦理社福機構專業人員教育訓練及研習，預計於9-10月辦理。
2.身心障礙證明建檔及掃描費用，將於4月進行第1次核銷，依照實際掃描鑑定表件數核銷。
3.其餘撙節支出。</t>
  </si>
  <si>
    <t>1.團體行政費為每年6月15日及12月15日分兩次進行核銷。
2.樂活小站預計110年4-6月辦理。
3.各項活動經費1-2月因疫情關係，活動均延期至3月開始辦理，預計4月份開始將進行核銷動支。</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</si>
  <si>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</si>
  <si>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</si>
  <si>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</si>
  <si>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</si>
  <si>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</si>
  <si>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</si>
  <si>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志願服務推廣中心已預付1,228,000元，未納入實際數中。</t>
  </si>
  <si>
    <t>非營利組織發展計畫已預付298,151元，未納入實際數中。</t>
  </si>
  <si>
    <t>社區培力育成中心採購案預計3月4日決標，俟契約書雙方用印完成，申請預付契約價金20%之款項。</t>
  </si>
  <si>
    <t>因疫情關係會議皆延期辦理，以致公彩預算執行率未達。</t>
  </si>
  <si>
    <t>依實際申請案件核定補助</t>
  </si>
  <si>
    <t>補助各級人民團體辦理各項公益性活動</t>
  </si>
  <si>
    <t>因逢疫情影響，2月份活動全面暫停辦理，因此無核銷案件，以致執行率未達。</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</si>
  <si>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</si>
  <si>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</si>
  <si>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</si>
  <si>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</si>
  <si>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</si>
  <si>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</si>
  <si>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</si>
  <si>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</si>
  <si>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本項已於3月下旬核定補助605萬元。</t>
  </si>
  <si>
    <t>尚無申請案件。</t>
  </si>
  <si>
    <t>預計下半年辦理。</t>
  </si>
  <si>
    <t>社工人身安全提升計畫-提供社工人員執業安全協助措施及購置人身安全物品</t>
  </si>
  <si>
    <t>社工日活動業辦理完成核銷辦理中、社工訓練第1次核銷已完成、各項方案第1季核銷辦理中。</t>
  </si>
  <si>
    <t>第1季值勤費用核銷中，觀摩及聯繫會報預計第1季以後辦理。</t>
  </si>
  <si>
    <t>依實際申請情形核實辦理。</t>
  </si>
  <si>
    <t>預付費用年底核銷。</t>
  </si>
  <si>
    <t>辦理新住民生活適應輔導計畫</t>
  </si>
  <si>
    <t>辦理新住民多元培力計畫</t>
  </si>
  <si>
    <t>補助新住民相關團體辦理支持性活動與系列課程</t>
  </si>
  <si>
    <t>培力中心尚在規劃室內裝修及委外事宜。</t>
  </si>
  <si>
    <t>計畫於12月核銷。</t>
  </si>
  <si>
    <t>尚未有團體申請補助辦理活動。</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</si>
  <si>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</si>
  <si>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</si>
  <si>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</si>
  <si>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</si>
  <si>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</si>
  <si>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1.大部分委託辦理方案因核銷文件不齊備，未及核銷1-2月款項致執行率偏低。
2.委託方案多採雙月核銷，故約有30%經費將於第4季核銷。</t>
  </si>
  <si>
    <t>心理輔導及其餘各項補助依實際情形覈實支付。</t>
  </si>
  <si>
    <t>1.大部分委託辦理方案因核銷文件不齊備，未及核銷1-2月款項致執行率偏低。
2. 委託方案多採雙月核銷，故約有30%經費將於第4季核銷。</t>
  </si>
  <si>
    <t>1.經常性宣導活動持續規畫辦理當中。
2.部分項目預計下半年執行。</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</si>
  <si>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</si>
  <si>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</si>
  <si>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</si>
  <si>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</si>
  <si>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</si>
  <si>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</si>
  <si>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</si>
  <si>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</si>
  <si>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</si>
  <si>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本計畫已完成招標委外作業，預計於5月份撥款，故本季暫無執行數。</t>
  </si>
  <si>
    <t>本計畫預計於7月份委外辦理，刻正簽陳中，故本季暫無執行數。</t>
  </si>
  <si>
    <t>本計畫預計於9月份辦理，故本季暫無執行數。</t>
  </si>
  <si>
    <t>本計畫已於3/12撥付原住民族長者關懷行動辦公室委辦費用，另老人福利宣導活動預計於9月份辦理。</t>
  </si>
  <si>
    <t>本計畫預計於第2、3季執行，第1季志工車餐費併第2季核撥。</t>
  </si>
  <si>
    <t>本計畫係委託補助本市各區公所辦理，因第一期經費由市配款先行支應，本季僅有八德區公所請增費用。</t>
  </si>
  <si>
    <t>本案桃園市暨外縣市原住民族臨時住宿受理期限為1/1-12/31，查本季受理人數為0，故本季暫無執行數。</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</si>
  <si>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</si>
  <si>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</si>
  <si>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</si>
  <si>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</si>
  <si>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</si>
  <si>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</si>
  <si>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</si>
  <si>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</si>
  <si>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撙節支出。</t>
  </si>
  <si>
    <t>依召開公彩委員會議核實支付。</t>
  </si>
  <si>
    <t>社會救助業務（含國民年金）所需之宣導費</t>
  </si>
  <si>
    <t>遊民生活重建服務躍升方案及短期夜宿服務</t>
  </si>
  <si>
    <t>辦理兒童與少年未來教育與發展帳戶及脫貧相關業務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</si>
  <si>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</si>
  <si>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</si>
  <si>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</si>
  <si>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</si>
  <si>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</si>
  <si>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補助區公所辦理備災儲存或救助物資所需相關費用</t>
  </si>
  <si>
    <t>陷困民眾急難救助金費用</t>
  </si>
  <si>
    <t>補助機構物資或關懷慰問費</t>
  </si>
  <si>
    <t>補助公所辦理國民年金業務所需相關費用</t>
  </si>
  <si>
    <t>辦理以工代賑計畫所需薪資及勞健保費</t>
  </si>
  <si>
    <t>補助民間團體辦理惜食等實（食）物計畫相關費用</t>
  </si>
  <si>
    <t>補助低收入戶及中低收入戶傷病看護費用</t>
  </si>
  <si>
    <t>低收入戶住院膳食費</t>
  </si>
  <si>
    <t>低收入戶家庭暨兒童生活補助費</t>
  </si>
  <si>
    <t>低收入戶高中職以上就學生活補助費</t>
  </si>
  <si>
    <t>協助遊民安置、醫療、生活照顧、體檢、喪葬及身分不明者DNA檢驗等費用</t>
  </si>
  <si>
    <t>低收入戶孕婦及嬰兒營養品代金</t>
  </si>
  <si>
    <t>辦理愛心餐食計畫</t>
  </si>
  <si>
    <t>依委外單位實際核銷金額，核實辦理。</t>
  </si>
  <si>
    <t>依委外單位實際核銷金額，核實辦理，預計4月份核銷。</t>
  </si>
  <si>
    <t>視災害狀況，核實辦理。</t>
  </si>
  <si>
    <t>核實辦理。</t>
  </si>
  <si>
    <t>依實際執行情形，核實辦理。</t>
  </si>
  <si>
    <t>刻正規劃中。</t>
  </si>
  <si>
    <t>撙節支出。</t>
  </si>
  <si>
    <t>核實支付場地費用，撙節支出。</t>
  </si>
  <si>
    <t>優先使用公務預算。</t>
  </si>
  <si>
    <t>優先使用公務預算。</t>
  </si>
  <si>
    <t>預計第2季請款。</t>
  </si>
  <si>
    <t>撙節支出</t>
  </si>
  <si>
    <t>補助區公所辦理年度災害防救演習事宜等相關費用</t>
  </si>
  <si>
    <t>無</t>
  </si>
  <si>
    <r>
      <t>(</t>
    </r>
    <r>
      <rPr>
        <b/>
        <sz val="11"/>
        <rFont val="細明體"/>
        <family val="3"/>
      </rPr>
      <t>ｅ）</t>
    </r>
  </si>
  <si>
    <t>桃園市（疑似）精神病患社區健康關懷服務計畫</t>
  </si>
  <si>
    <t>自殺個案關懷訪視及心理諮詢服務計畫</t>
  </si>
  <si>
    <t>藥物濫用者輔導計畫</t>
  </si>
  <si>
    <t>桃園市發展遲緩兒童社區早期療育復健服務計畫</t>
  </si>
  <si>
    <t>桃園市新住民保健照護推動計畫</t>
  </si>
  <si>
    <t>桃園市發展遲緩兒童聯合評估計畫</t>
  </si>
  <si>
    <t>桃園市經濟弱勢暨高危險族群胸部X光巡迴檢查計畫</t>
  </si>
  <si>
    <t>該計畫為委託醫療院所及法人團體辦理，第1季經費係於第2季辦理核銷，爰執行率未達25%。</t>
  </si>
  <si>
    <t>本計畫為專業人員教育訓練、藥癮者輔導課程及支持團體，均分散於各月份執行，其中第1季因疫情影響，部分課程暫停辦理。</t>
  </si>
  <si>
    <t>本計畫為勞務採購，由3家醫院/診所(正文身心診所、聯新國際醫院、衛生福利部桃園醫院)進行服務，以醫事人員服務次數覈實支付，核銷期程為：                                                                       (1)期中報告於110年7月12日前繳交，預計於8月完成驗收及核銷。                                                                    (2)期末報告於110年12月12日前繳交，並於驗收後核銷。</t>
  </si>
  <si>
    <t>1.已動支二代健保補充保費2萬1,268元目前核銷中。
2.預計年底可達執行率97%。</t>
  </si>
  <si>
    <t>1.本計畫委由符合本市早期療育聯合評估醫院設置標準之地區級以上醫院承接，契約相關事宜進行中，俟簽約後予以核銷。
2.預計年底可達95%以上。</t>
  </si>
  <si>
    <t>本季(第1季)胸部X光委外服務為1至2月累計金額，依合約按月計價核銷，目前未達月底無法進行付款，致執行率未達目標值。</t>
  </si>
  <si>
    <r>
      <t>（二）尚未執行之原因：</t>
    </r>
    <r>
      <rPr>
        <u val="single"/>
        <sz val="14"/>
        <rFont val="標楷體"/>
        <family val="4"/>
      </rPr>
      <t xml:space="preserve"> 一、福利服務：1.兒童及少年福利：(1)建置托育資源服務中心、早期療育社區資源中心、發展遲緩兒童通報轉介中心等各項方案皆採按季核銷，故第1季經費預計於4月起辦理請款。(2)為配合嚴重特殊傳染性肺炎中央流行疫情指揮中心政策，考量避免增加群聚交互感染機會，屬活動性質之計畫擬暫停或延後辦理。2.婦女福利：(1)台灣女孩日計畫預計11月底前完成核銷程序。(2)中高齡婦女關懷服務計畫及弱勢婦女培力支持方案，4月辦理第1季核銷。3.老人福利：(1)中低收入老人特照督導訪視、老人及身障者乘車補助、輔具購買補助、中低收入老人重病住院看護補助等費用，依實際申請案核實撥付。(2)中低收入老人裝置活動假牙補助配合款，中央3月始開放提報110年度計畫申請補助經費，目前尚未接獲核定。(3)多項委辦案估計下半年執行，餘相關老人福利業務持續辦理，並依撙節原則核實支付。4.身障福利：(1)自立生活支持服務、社區日間作業設施、社區居住服務及家庭照顧者支持服務中心等服務採季核銷，預計4月辦理核銷。(2)公益彩券形象宣導、國際身障者日活動分別預計110年下半年辦理。(3)各項補助業務依實際申請案件補助。5.其他福利：(1)補助各級人民團體辦理各項公益性活動，因疫情關係團體2月份活動全面暫停辦理，因此無核銷案件。(2)辦理性騷擾防治、家暴及性侵害各項業務部分委託方案因核銷文件不齊備，未及核銷1-2月款項致執行率偏低。二、社會救助：1.低收入戶住家庭暨兒童生活補助及就學補助等業務優先使用公務預算支用。2.安家實物銀行服務方案、遊民生活重建服務躍升方案，依實際核銷金額，核實辦理。3.餘依撙節原則核實辦理。三、醫療保健：部分計畫為委託辦理，付款方式為分期付款，目前計畫皆已開始執行，惟尚未進行核銷事宜。</t>
    </r>
  </si>
  <si>
    <t>安家實物銀行實體銀行</t>
  </si>
  <si>
    <t>補助團體辦理失智症及老人福利活動或方案等費用</t>
  </si>
  <si>
    <t>方案尚在申請中，依實際辦理業務覈實支應。</t>
  </si>
  <si>
    <r>
      <t>（一）本年度1月起至本季截止，已發包或已簽約經費</t>
    </r>
    <r>
      <rPr>
        <u val="single"/>
        <sz val="14"/>
        <rFont val="標楷體"/>
        <family val="4"/>
      </rPr>
      <t xml:space="preserve"> 742,534,042 </t>
    </r>
    <r>
      <rPr>
        <sz val="14"/>
        <rFont val="標楷體"/>
        <family val="4"/>
      </rPr>
      <t>元，預計於次季執行經費</t>
    </r>
    <r>
      <rPr>
        <u val="single"/>
        <sz val="14"/>
        <rFont val="標楷體"/>
        <family val="4"/>
      </rPr>
      <t xml:space="preserve"> 171,786,763 </t>
    </r>
    <r>
      <rPr>
        <sz val="14"/>
        <rFont val="標楷體"/>
        <family val="4"/>
      </rPr>
      <t>元。</t>
    </r>
  </si>
  <si>
    <r>
      <t>（二）預計於次季核銷經費</t>
    </r>
    <r>
      <rPr>
        <u val="single"/>
        <sz val="14"/>
        <rFont val="標楷體"/>
        <family val="4"/>
      </rPr>
      <t xml:space="preserve"> 321,314,061 </t>
    </r>
    <r>
      <rPr>
        <sz val="14"/>
        <rFont val="標楷體"/>
        <family val="4"/>
      </rPr>
      <t>元，預估累計至次季止執行率</t>
    </r>
    <r>
      <rPr>
        <u val="single"/>
        <sz val="14"/>
        <rFont val="標楷體"/>
        <family val="4"/>
      </rPr>
      <t xml:space="preserve"> 33.56 </t>
    </r>
    <r>
      <rPr>
        <sz val="14"/>
        <rFont val="標楷體"/>
        <family val="4"/>
      </rPr>
      <t>%。</t>
    </r>
  </si>
  <si>
    <t>身心障礙者自立生活支持服務方案</t>
  </si>
  <si>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989,553,462 </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109</t>
    </r>
    <r>
      <rPr>
        <sz val="14"/>
        <rFont val="標楷體"/>
        <family val="4"/>
      </rPr>
      <t>年度第</t>
    </r>
    <r>
      <rPr>
        <sz val="14"/>
        <rFont val="Times New Roman"/>
        <family val="1"/>
      </rPr>
      <t>4</t>
    </r>
    <r>
      <rPr>
        <sz val="14"/>
        <rFont val="標楷體"/>
        <family val="4"/>
      </rPr>
      <t xml:space="preserve">季報表
</t>
    </r>
    <r>
      <rPr>
        <sz val="14"/>
        <rFont val="Times New Roman"/>
        <family val="1"/>
      </rPr>
      <t xml:space="preserve">            </t>
    </r>
    <r>
      <rPr>
        <sz val="14"/>
        <rFont val="標楷體"/>
        <family val="4"/>
      </rPr>
      <t>待運用數</t>
    </r>
    <r>
      <rPr>
        <sz val="14"/>
        <rFont val="Times New Roman"/>
        <family val="1"/>
      </rPr>
      <t>972,906,892</t>
    </r>
    <r>
      <rPr>
        <sz val="14"/>
        <rFont val="標楷體"/>
        <family val="4"/>
      </rPr>
      <t>元、</t>
    </r>
    <r>
      <rPr>
        <sz val="14"/>
        <rFont val="Times New Roman"/>
        <family val="1"/>
      </rPr>
      <t>109</t>
    </r>
    <r>
      <rPr>
        <sz val="14"/>
        <rFont val="標楷體"/>
        <family val="4"/>
      </rPr>
      <t>年違規罰款收入</t>
    </r>
    <r>
      <rPr>
        <sz val="14"/>
        <rFont val="Times New Roman"/>
        <family val="1"/>
      </rPr>
      <t>78,184</t>
    </r>
    <r>
      <rPr>
        <sz val="14"/>
        <rFont val="標楷體"/>
        <family val="4"/>
      </rPr>
      <t>元、</t>
    </r>
    <r>
      <rPr>
        <sz val="14"/>
        <rFont val="Times New Roman"/>
        <family val="1"/>
      </rPr>
      <t>109</t>
    </r>
    <r>
      <rPr>
        <sz val="14"/>
        <rFont val="標楷體"/>
        <family val="4"/>
      </rPr>
      <t>年利息收入</t>
    </r>
    <r>
      <rPr>
        <sz val="14"/>
        <rFont val="Times New Roman"/>
        <family val="1"/>
      </rPr>
      <t>584,155</t>
    </r>
    <r>
      <rPr>
        <sz val="14"/>
        <rFont val="標楷體"/>
        <family val="4"/>
      </rPr>
      <t>元、</t>
    </r>
    <r>
      <rPr>
        <sz val="14"/>
        <rFont val="Times New Roman"/>
        <family val="1"/>
      </rPr>
      <t xml:space="preserve"> 109</t>
    </r>
    <r>
      <rPr>
        <sz val="14"/>
        <rFont val="標楷體"/>
        <family val="4"/>
      </rPr>
      <t>年雜項收入</t>
    </r>
    <r>
      <rPr>
        <sz val="14"/>
        <rFont val="Times New Roman"/>
        <family val="1"/>
      </rPr>
      <t>15,984,231</t>
    </r>
    <r>
      <rPr>
        <sz val="14"/>
        <rFont val="Times New Roman"/>
        <family val="1"/>
      </rPr>
      <t xml:space="preserve">
            </t>
    </r>
    <r>
      <rPr>
        <sz val="14"/>
        <rFont val="標楷體"/>
        <family val="4"/>
      </rPr>
      <t>元</t>
    </r>
    <r>
      <rPr>
        <sz val="14"/>
        <rFont val="Times New Roman"/>
        <family val="1"/>
      </rPr>
      <t>)</t>
    </r>
  </si>
  <si>
    <r>
      <t>四、本年度</t>
    </r>
    <r>
      <rPr>
        <sz val="14"/>
        <rFont val="Times New Roman"/>
        <family val="1"/>
      </rPr>
      <t>1</t>
    </r>
    <r>
      <rPr>
        <sz val="14"/>
        <rFont val="標楷體"/>
        <family val="4"/>
      </rPr>
      <t>月起至本季截止，累計公益彩券盈餘分配數為</t>
    </r>
    <r>
      <rPr>
        <b/>
        <sz val="14"/>
        <rFont val="Times New Roman"/>
        <family val="1"/>
      </rPr>
      <t>(b)</t>
    </r>
    <r>
      <rPr>
        <b/>
        <u val="single"/>
        <sz val="14"/>
        <rFont val="Times New Roman"/>
        <family val="1"/>
      </rPr>
      <t xml:space="preserve"> 502,580,389</t>
    </r>
    <r>
      <rPr>
        <b/>
        <sz val="14"/>
        <rFont val="標楷體"/>
        <family val="4"/>
      </rPr>
      <t>元</t>
    </r>
    <r>
      <rPr>
        <sz val="14"/>
        <rFont val="標楷體"/>
        <family val="4"/>
      </rPr>
      <t>。</t>
    </r>
  </si>
  <si>
    <r>
      <t>二、本年度第</t>
    </r>
    <r>
      <rPr>
        <u val="single"/>
        <sz val="14"/>
        <rFont val="Times New Roman"/>
        <family val="1"/>
      </rPr>
      <t xml:space="preserve">  1  </t>
    </r>
    <r>
      <rPr>
        <sz val="14"/>
        <rFont val="標楷體"/>
        <family val="4"/>
      </rPr>
      <t>季，彩券盈餘分配數為</t>
    </r>
    <r>
      <rPr>
        <u val="single"/>
        <sz val="14"/>
        <rFont val="Times New Roman"/>
        <family val="1"/>
      </rPr>
      <t xml:space="preserve"> 502,580,389</t>
    </r>
    <r>
      <rPr>
        <sz val="14"/>
        <rFont val="標楷體"/>
        <family val="4"/>
      </rPr>
      <t>元。</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</si>
  <si>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1,352,332,950  </t>
    </r>
    <r>
      <rPr>
        <sz val="14"/>
        <rFont val="標楷體"/>
        <family val="4"/>
      </rPr>
      <t>元。</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</si>
</sst>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8">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b/>
      <sz val="11"/>
      <name val="Times New Roman"/>
      <family val="1"/>
    </font>
    <font>
      <b/>
      <sz val="11"/>
      <name val="標楷體"/>
      <family val="4"/>
    </font>
    <font>
      <b/>
      <u val="single"/>
      <sz val="16"/>
      <name val="Times New Roman"/>
      <family val="1"/>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b/>
      <sz val="11"/>
      <name val="細明體"/>
      <family val="3"/>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115">
    <xf numFmtId="0" fontId="0" fillId="0" borderId="0" xfId="0" applyAlignment="1">
      <alignment vertical="center"/>
    </xf>
    <xf numFmtId="3" fontId="11" fillId="0" borderId="10" xfId="0" applyNumberFormat="1" applyFont="1" applyFill="1" applyBorder="1" applyAlignment="1">
      <alignment vertical="center"/>
    </xf>
    <xf numFmtId="0" fontId="10" fillId="0" borderId="10"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Alignment="1">
      <alignment vertical="center"/>
    </xf>
    <xf numFmtId="0" fontId="11" fillId="0" borderId="10" xfId="0" applyFont="1" applyFill="1" applyBorder="1" applyAlignment="1">
      <alignment horizontal="left" vertical="top"/>
    </xf>
    <xf numFmtId="3" fontId="11" fillId="0" borderId="10" xfId="0" applyNumberFormat="1" applyFont="1" applyFill="1" applyBorder="1" applyAlignment="1">
      <alignment horizontal="right" vertical="center"/>
    </xf>
    <xf numFmtId="10" fontId="10" fillId="0" borderId="11" xfId="40" applyNumberFormat="1" applyFont="1" applyFill="1" applyBorder="1" applyAlignment="1">
      <alignment horizontal="right" vertical="top"/>
    </xf>
    <xf numFmtId="10" fontId="11" fillId="0" borderId="12" xfId="40" applyNumberFormat="1" applyFont="1" applyFill="1" applyBorder="1" applyAlignment="1">
      <alignment horizontal="right" vertical="center"/>
    </xf>
    <xf numFmtId="182" fontId="9" fillId="0" borderId="13" xfId="0" applyNumberFormat="1" applyFont="1" applyFill="1" applyBorder="1" applyAlignment="1">
      <alignment horizontal="center" vertical="top" wrapText="1"/>
    </xf>
    <xf numFmtId="182" fontId="9" fillId="0" borderId="14" xfId="0" applyNumberFormat="1" applyFont="1" applyFill="1" applyBorder="1" applyAlignment="1">
      <alignment horizontal="center" vertical="top" wrapText="1"/>
    </xf>
    <xf numFmtId="10" fontId="11" fillId="0" borderId="15" xfId="40" applyNumberFormat="1" applyFont="1" applyFill="1" applyBorder="1" applyAlignment="1">
      <alignment horizontal="right" vertical="center"/>
    </xf>
    <xf numFmtId="10" fontId="10" fillId="0" borderId="16" xfId="40" applyNumberFormat="1" applyFont="1" applyFill="1" applyBorder="1" applyAlignment="1">
      <alignment horizontal="right" vertical="top"/>
    </xf>
    <xf numFmtId="183" fontId="10" fillId="0" borderId="11" xfId="0" applyNumberFormat="1" applyFont="1" applyFill="1" applyBorder="1" applyAlignment="1">
      <alignment horizontal="right" vertical="top"/>
    </xf>
    <xf numFmtId="10" fontId="10" fillId="0" borderId="11" xfId="0" applyNumberFormat="1" applyFont="1" applyFill="1" applyBorder="1" applyAlignment="1">
      <alignment horizontal="right" vertical="top"/>
    </xf>
    <xf numFmtId="3" fontId="11" fillId="0" borderId="10" xfId="0" applyNumberFormat="1" applyFont="1" applyFill="1" applyBorder="1" applyAlignment="1">
      <alignment horizontal="right" vertical="top"/>
    </xf>
    <xf numFmtId="0" fontId="11" fillId="0" borderId="10" xfId="0" applyFont="1" applyFill="1" applyBorder="1" applyAlignment="1">
      <alignment horizontal="right" vertical="top"/>
    </xf>
    <xf numFmtId="181" fontId="11" fillId="0" borderId="10" xfId="34" applyNumberFormat="1" applyFont="1" applyFill="1" applyBorder="1" applyAlignment="1">
      <alignment horizontal="right" vertical="top"/>
    </xf>
    <xf numFmtId="10" fontId="11" fillId="0" borderId="10" xfId="0" applyNumberFormat="1" applyFont="1" applyFill="1" applyBorder="1" applyAlignment="1">
      <alignment horizontal="right" vertical="top"/>
    </xf>
    <xf numFmtId="10" fontId="11" fillId="0" borderId="11" xfId="0" applyNumberFormat="1" applyFont="1" applyFill="1" applyBorder="1" applyAlignment="1">
      <alignment horizontal="righ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9" xfId="0" applyFont="1" applyFill="1" applyBorder="1" applyAlignment="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top" wrapText="1"/>
    </xf>
    <xf numFmtId="183" fontId="10" fillId="0" borderId="21" xfId="0" applyNumberFormat="1" applyFont="1" applyFill="1" applyBorder="1" applyAlignment="1">
      <alignment vertical="top"/>
    </xf>
    <xf numFmtId="183" fontId="10" fillId="0" borderId="22" xfId="0" applyNumberFormat="1" applyFont="1" applyFill="1" applyBorder="1" applyAlignment="1">
      <alignment vertical="top"/>
    </xf>
    <xf numFmtId="3" fontId="10" fillId="0" borderId="16" xfId="0" applyNumberFormat="1" applyFont="1" applyFill="1" applyBorder="1" applyAlignment="1">
      <alignment horizontal="righ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vertical="top" wrapText="1"/>
    </xf>
    <xf numFmtId="183" fontId="10" fillId="0" borderId="23" xfId="0" applyNumberFormat="1" applyFont="1" applyFill="1" applyBorder="1" applyAlignment="1">
      <alignment vertical="top"/>
    </xf>
    <xf numFmtId="183" fontId="10" fillId="0" borderId="24" xfId="0" applyNumberFormat="1" applyFont="1" applyFill="1" applyBorder="1" applyAlignment="1">
      <alignment vertical="top"/>
    </xf>
    <xf numFmtId="3" fontId="10" fillId="0" borderId="11" xfId="0" applyNumberFormat="1" applyFont="1" applyFill="1" applyBorder="1" applyAlignment="1">
      <alignment horizontal="right" vertical="top" wrapText="1"/>
    </xf>
    <xf numFmtId="0" fontId="9" fillId="0" borderId="11" xfId="0" applyFont="1" applyFill="1" applyBorder="1" applyAlignment="1">
      <alignment horizontal="left" vertical="top" wrapText="1"/>
    </xf>
    <xf numFmtId="0" fontId="9" fillId="0" borderId="25" xfId="0" applyFont="1" applyFill="1" applyBorder="1" applyAlignment="1">
      <alignment horizontal="left" vertical="top" wrapText="1"/>
    </xf>
    <xf numFmtId="0" fontId="10" fillId="0" borderId="19" xfId="0" applyFont="1" applyFill="1" applyBorder="1" applyAlignment="1">
      <alignment horizontal="right" vertical="top"/>
    </xf>
    <xf numFmtId="0" fontId="9" fillId="0" borderId="26" xfId="0" applyFont="1" applyFill="1" applyBorder="1" applyAlignment="1">
      <alignment vertical="top" wrapText="1"/>
    </xf>
    <xf numFmtId="183" fontId="10" fillId="0" borderId="16" xfId="0" applyNumberFormat="1" applyFont="1" applyFill="1" applyBorder="1" applyAlignment="1">
      <alignment horizontal="right" vertical="top"/>
    </xf>
    <xf numFmtId="0" fontId="10" fillId="0" borderId="16" xfId="0" applyFont="1" applyFill="1" applyBorder="1" applyAlignment="1">
      <alignment horizontal="right" vertical="top"/>
    </xf>
    <xf numFmtId="0" fontId="9" fillId="0" borderId="25" xfId="0" applyFont="1" applyFill="1" applyBorder="1" applyAlignment="1">
      <alignment vertical="top" wrapText="1"/>
    </xf>
    <xf numFmtId="0" fontId="10" fillId="0" borderId="11" xfId="0" applyFont="1" applyFill="1" applyBorder="1" applyAlignment="1">
      <alignment horizontal="right" vertical="top"/>
    </xf>
    <xf numFmtId="10" fontId="11" fillId="0" borderId="11" xfId="40" applyNumberFormat="1" applyFont="1" applyFill="1" applyBorder="1" applyAlignment="1">
      <alignment horizontal="right" vertical="center"/>
    </xf>
    <xf numFmtId="0" fontId="10" fillId="0" borderId="18" xfId="0" applyFont="1" applyFill="1" applyBorder="1" applyAlignment="1">
      <alignment horizontal="right" vertical="top"/>
    </xf>
    <xf numFmtId="0" fontId="9" fillId="0" borderId="18" xfId="0" applyFont="1" applyFill="1" applyBorder="1" applyAlignment="1">
      <alignment vertical="center" wrapText="1"/>
    </xf>
    <xf numFmtId="0" fontId="9" fillId="0" borderId="11" xfId="0" applyFont="1" applyFill="1" applyBorder="1" applyAlignment="1">
      <alignment vertical="top" wrapText="1"/>
    </xf>
    <xf numFmtId="183" fontId="12" fillId="0" borderId="13" xfId="0" applyNumberFormat="1" applyFont="1" applyFill="1" applyBorder="1" applyAlignment="1">
      <alignment vertical="center" wrapText="1"/>
    </xf>
    <xf numFmtId="0" fontId="9" fillId="0" borderId="26" xfId="0" applyFont="1" applyFill="1" applyBorder="1" applyAlignment="1">
      <alignment horizontal="left" vertical="top" wrapText="1"/>
    </xf>
    <xf numFmtId="0" fontId="9" fillId="0" borderId="25" xfId="0" applyFont="1" applyFill="1" applyBorder="1" applyAlignment="1">
      <alignment vertical="center" wrapText="1"/>
    </xf>
    <xf numFmtId="3" fontId="10" fillId="0" borderId="11" xfId="0" applyNumberFormat="1" applyFont="1" applyFill="1" applyBorder="1" applyAlignment="1">
      <alignment horizontal="right" vertical="top"/>
    </xf>
    <xf numFmtId="9" fontId="10" fillId="0" borderId="11" xfId="0" applyNumberFormat="1" applyFont="1" applyFill="1" applyBorder="1" applyAlignment="1">
      <alignment horizontal="right" vertical="top"/>
    </xf>
    <xf numFmtId="3" fontId="11" fillId="0" borderId="19" xfId="0" applyNumberFormat="1" applyFont="1" applyFill="1" applyBorder="1" applyAlignment="1">
      <alignment horizontal="right" vertical="center"/>
    </xf>
    <xf numFmtId="10" fontId="11" fillId="0" borderId="15"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3" fontId="11" fillId="0" borderId="0"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top"/>
    </xf>
    <xf numFmtId="10" fontId="11"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16" xfId="0" applyFont="1" applyFill="1" applyBorder="1" applyAlignment="1">
      <alignment vertical="top" wrapText="1"/>
    </xf>
    <xf numFmtId="0" fontId="0" fillId="0" borderId="0" xfId="0" applyFont="1" applyFill="1" applyAlignment="1">
      <alignment vertical="center"/>
    </xf>
    <xf numFmtId="182" fontId="9" fillId="0" borderId="27" xfId="0" applyNumberFormat="1" applyFont="1" applyFill="1" applyBorder="1" applyAlignment="1">
      <alignment horizontal="center" vertical="top" wrapText="1"/>
    </xf>
    <xf numFmtId="0" fontId="9" fillId="0" borderId="28" xfId="0" applyFont="1" applyFill="1" applyBorder="1" applyAlignment="1">
      <alignment vertical="top" wrapText="1"/>
    </xf>
    <xf numFmtId="183" fontId="10" fillId="0" borderId="29" xfId="0" applyNumberFormat="1" applyFont="1" applyFill="1" applyBorder="1" applyAlignment="1">
      <alignment vertical="top"/>
    </xf>
    <xf numFmtId="183" fontId="10" fillId="0" borderId="30" xfId="0" applyNumberFormat="1" applyFont="1" applyFill="1" applyBorder="1" applyAlignment="1">
      <alignment vertical="top"/>
    </xf>
    <xf numFmtId="3" fontId="10" fillId="0" borderId="12" xfId="0" applyNumberFormat="1" applyFont="1" applyFill="1" applyBorder="1" applyAlignment="1">
      <alignment horizontal="right" vertical="top" wrapText="1"/>
    </xf>
    <xf numFmtId="10" fontId="10" fillId="0" borderId="12" xfId="40" applyNumberFormat="1" applyFont="1" applyFill="1" applyBorder="1" applyAlignment="1">
      <alignment horizontal="right" vertical="top"/>
    </xf>
    <xf numFmtId="0" fontId="9" fillId="0" borderId="12" xfId="0" applyFont="1" applyFill="1" applyBorder="1" applyAlignment="1">
      <alignment horizontal="left" vertical="top" wrapText="1"/>
    </xf>
    <xf numFmtId="182" fontId="9" fillId="0" borderId="31" xfId="0" applyNumberFormat="1" applyFont="1" applyFill="1" applyBorder="1" applyAlignment="1">
      <alignment horizontal="center" vertical="top" wrapText="1"/>
    </xf>
    <xf numFmtId="0" fontId="9" fillId="0" borderId="32" xfId="0" applyFont="1" applyFill="1" applyBorder="1" applyAlignment="1">
      <alignment vertical="top" wrapText="1"/>
    </xf>
    <xf numFmtId="183" fontId="10" fillId="0" borderId="15" xfId="0" applyNumberFormat="1" applyFont="1" applyFill="1" applyBorder="1" applyAlignment="1">
      <alignment horizontal="right" vertical="top"/>
    </xf>
    <xf numFmtId="0" fontId="9" fillId="0" borderId="15" xfId="0" applyFont="1" applyFill="1" applyBorder="1" applyAlignment="1">
      <alignment vertical="top" wrapText="1"/>
    </xf>
    <xf numFmtId="0" fontId="9" fillId="0" borderId="33" xfId="0" applyFont="1" applyFill="1" applyBorder="1" applyAlignment="1">
      <alignment vertical="top" wrapText="1"/>
    </xf>
    <xf numFmtId="183" fontId="10" fillId="0" borderId="12"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0" fontId="9" fillId="0" borderId="12" xfId="0" applyFont="1" applyFill="1" applyBorder="1" applyAlignment="1">
      <alignment vertical="top" wrapText="1"/>
    </xf>
    <xf numFmtId="10" fontId="10" fillId="0" borderId="16" xfId="0" applyNumberFormat="1" applyFont="1" applyFill="1" applyBorder="1" applyAlignment="1">
      <alignment horizontal="right" vertical="top"/>
    </xf>
    <xf numFmtId="0" fontId="9" fillId="0" borderId="33" xfId="0" applyFont="1" applyFill="1" applyBorder="1" applyAlignment="1">
      <alignment horizontal="left" vertical="top" wrapText="1"/>
    </xf>
    <xf numFmtId="0" fontId="0" fillId="0" borderId="0" xfId="0" applyFont="1" applyFill="1" applyAlignment="1">
      <alignment vertical="top"/>
    </xf>
    <xf numFmtId="0" fontId="10" fillId="0" borderId="12" xfId="0" applyFont="1" applyFill="1" applyBorder="1" applyAlignment="1">
      <alignment horizontal="right" vertical="top"/>
    </xf>
    <xf numFmtId="10" fontId="10" fillId="0" borderId="15" xfId="0" applyNumberFormat="1" applyFont="1" applyFill="1" applyBorder="1" applyAlignment="1">
      <alignment horizontal="right" vertical="top"/>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2" fillId="0" borderId="31" xfId="0" applyFont="1" applyFill="1" applyBorder="1" applyAlignment="1">
      <alignment vertical="center" wrapText="1"/>
    </xf>
    <xf numFmtId="0" fontId="12" fillId="0" borderId="32" xfId="0" applyFont="1" applyFill="1" applyBorder="1" applyAlignment="1">
      <alignment vertical="center" wrapText="1"/>
    </xf>
    <xf numFmtId="0" fontId="12" fillId="0" borderId="15"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12" fillId="0" borderId="11"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vertical="top" wrapText="1"/>
    </xf>
    <xf numFmtId="0" fontId="12" fillId="0" borderId="12" xfId="0" applyFont="1" applyFill="1" applyBorder="1" applyAlignment="1">
      <alignment vertical="center" wrapText="1"/>
    </xf>
    <xf numFmtId="0" fontId="9" fillId="0" borderId="16" xfId="0" applyFont="1" applyFill="1" applyBorder="1" applyAlignment="1">
      <alignment horizontal="center" vertical="center" wrapText="1"/>
    </xf>
    <xf numFmtId="0" fontId="16" fillId="0" borderId="0" xfId="0" applyFont="1" applyFill="1" applyBorder="1" applyAlignment="1">
      <alignment vertical="center"/>
    </xf>
    <xf numFmtId="0" fontId="2" fillId="0" borderId="0" xfId="0" applyFont="1" applyFill="1" applyAlignment="1">
      <alignment horizontal="left" vertical="center"/>
    </xf>
    <xf numFmtId="0" fontId="12" fillId="0" borderId="15"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vertical="top"/>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3"/>
  <sheetViews>
    <sheetView tabSelected="1" zoomScale="86" zoomScaleNormal="86" workbookViewId="0" topLeftCell="A199">
      <selection activeCell="P20" sqref="P20"/>
    </sheetView>
  </sheetViews>
  <sheetFormatPr defaultColWidth="9.00390625" defaultRowHeight="31.5" customHeight="1"/>
  <cols>
    <col min="1" max="1" width="4.75390625" style="4" customWidth="1"/>
    <col min="2" max="2" width="18.50390625" style="4" customWidth="1"/>
    <col min="3" max="3" width="14.625" style="4" customWidth="1"/>
    <col min="4" max="6" width="13.125" style="4" customWidth="1"/>
    <col min="7" max="7" width="12.875" style="4" customWidth="1"/>
    <col min="8" max="8" width="13.125" style="4" customWidth="1"/>
    <col min="9" max="9" width="8.625" style="4" customWidth="1"/>
    <col min="10" max="10" width="21.75390625" style="4" customWidth="1"/>
    <col min="11" max="16384" width="8.875" style="4" customWidth="1"/>
  </cols>
  <sheetData>
    <row r="1" ht="24" customHeight="1"/>
    <row r="2" spans="1:10" ht="31.5" customHeight="1">
      <c r="A2" s="88" t="s">
        <v>84</v>
      </c>
      <c r="B2" s="88"/>
      <c r="C2" s="88"/>
      <c r="D2" s="88"/>
      <c r="E2" s="88"/>
      <c r="F2" s="88"/>
      <c r="G2" s="88"/>
      <c r="H2" s="88"/>
      <c r="I2" s="88"/>
      <c r="J2" s="88"/>
    </row>
    <row r="3" spans="1:10" ht="31.5" customHeight="1">
      <c r="A3" s="89" t="s">
        <v>20</v>
      </c>
      <c r="B3" s="89"/>
      <c r="C3" s="89"/>
      <c r="D3" s="89"/>
      <c r="E3" s="89"/>
      <c r="F3" s="89"/>
      <c r="G3" s="89"/>
      <c r="H3" s="89"/>
      <c r="I3" s="89"/>
      <c r="J3" s="89"/>
    </row>
    <row r="4" spans="1:10" ht="31.5" customHeight="1">
      <c r="A4" s="90" t="s">
        <v>40</v>
      </c>
      <c r="B4" s="90"/>
      <c r="C4" s="90"/>
      <c r="D4" s="90"/>
      <c r="E4" s="90"/>
      <c r="F4" s="90"/>
      <c r="G4" s="90"/>
      <c r="H4" s="90"/>
      <c r="I4" s="90"/>
      <c r="J4" s="90"/>
    </row>
    <row r="5" spans="1:10" s="67" customFormat="1" ht="24" customHeight="1">
      <c r="A5" s="96" t="s">
        <v>41</v>
      </c>
      <c r="B5" s="99"/>
      <c r="C5" s="99"/>
      <c r="D5" s="99"/>
      <c r="E5" s="99"/>
      <c r="F5" s="99"/>
      <c r="G5" s="99"/>
      <c r="H5" s="99"/>
      <c r="I5" s="99"/>
      <c r="J5" s="99"/>
    </row>
    <row r="6" spans="1:10" s="67" customFormat="1" ht="24" customHeight="1">
      <c r="A6" s="100" t="s">
        <v>340</v>
      </c>
      <c r="B6" s="100"/>
      <c r="C6" s="100"/>
      <c r="D6" s="100"/>
      <c r="E6" s="100"/>
      <c r="F6" s="100"/>
      <c r="G6" s="100"/>
      <c r="H6" s="100"/>
      <c r="I6" s="100"/>
      <c r="J6" s="100"/>
    </row>
    <row r="7" spans="1:10" ht="21" customHeight="1">
      <c r="A7" s="101" t="s">
        <v>0</v>
      </c>
      <c r="B7" s="101"/>
      <c r="C7" s="101"/>
      <c r="D7" s="101"/>
      <c r="E7" s="101"/>
      <c r="F7" s="101"/>
      <c r="G7" s="101"/>
      <c r="H7" s="101"/>
      <c r="I7" s="101"/>
      <c r="J7" s="101"/>
    </row>
    <row r="8" spans="1:10" ht="58.5" customHeight="1">
      <c r="A8" s="102" t="s">
        <v>338</v>
      </c>
      <c r="B8" s="102"/>
      <c r="C8" s="102"/>
      <c r="D8" s="102"/>
      <c r="E8" s="102"/>
      <c r="F8" s="102"/>
      <c r="G8" s="102"/>
      <c r="H8" s="102"/>
      <c r="I8" s="102"/>
      <c r="J8" s="102"/>
    </row>
    <row r="9" spans="1:10" s="85" customFormat="1" ht="24" customHeight="1">
      <c r="A9" s="96" t="s">
        <v>43</v>
      </c>
      <c r="B9" s="96"/>
      <c r="C9" s="96"/>
      <c r="D9" s="96"/>
      <c r="E9" s="96"/>
      <c r="F9" s="96"/>
      <c r="G9" s="96"/>
      <c r="H9" s="96"/>
      <c r="I9" s="96"/>
      <c r="J9" s="96"/>
    </row>
    <row r="10" spans="1:10" s="67" customFormat="1" ht="24" customHeight="1">
      <c r="A10" s="96" t="s">
        <v>339</v>
      </c>
      <c r="B10" s="96"/>
      <c r="C10" s="96"/>
      <c r="D10" s="96"/>
      <c r="E10" s="96"/>
      <c r="F10" s="96"/>
      <c r="G10" s="96"/>
      <c r="H10" s="96"/>
      <c r="I10" s="96"/>
      <c r="J10" s="96"/>
    </row>
    <row r="11" spans="1:10" s="67" customFormat="1" ht="24" customHeight="1">
      <c r="A11" s="100" t="s">
        <v>1</v>
      </c>
      <c r="B11" s="100"/>
      <c r="C11" s="100"/>
      <c r="D11" s="100"/>
      <c r="E11" s="100"/>
      <c r="F11" s="100"/>
      <c r="G11" s="100"/>
      <c r="H11" s="100"/>
      <c r="I11" s="100"/>
      <c r="J11" s="100"/>
    </row>
    <row r="12" spans="1:10" s="67" customFormat="1" ht="24" customHeight="1">
      <c r="A12" s="96" t="s">
        <v>44</v>
      </c>
      <c r="B12" s="96"/>
      <c r="C12" s="96"/>
      <c r="D12" s="96"/>
      <c r="E12" s="96"/>
      <c r="F12" s="96"/>
      <c r="G12" s="96"/>
      <c r="H12" s="96"/>
      <c r="I12" s="96"/>
      <c r="J12" s="96"/>
    </row>
    <row r="13" spans="1:10" s="67" customFormat="1" ht="24" customHeight="1">
      <c r="A13" s="96" t="s">
        <v>45</v>
      </c>
      <c r="B13" s="96"/>
      <c r="C13" s="96"/>
      <c r="D13" s="96"/>
      <c r="E13" s="96"/>
      <c r="F13" s="96"/>
      <c r="G13" s="96"/>
      <c r="H13" s="96"/>
      <c r="I13" s="96"/>
      <c r="J13" s="96"/>
    </row>
    <row r="14" s="96" customFormat="1" ht="42" customHeight="1">
      <c r="A14" s="96" t="s">
        <v>55</v>
      </c>
    </row>
    <row r="15" spans="1:10" s="67" customFormat="1" ht="40.5" customHeight="1">
      <c r="A15" s="96" t="s">
        <v>56</v>
      </c>
      <c r="B15" s="96"/>
      <c r="C15" s="96"/>
      <c r="D15" s="96"/>
      <c r="E15" s="96"/>
      <c r="F15" s="96"/>
      <c r="G15" s="96"/>
      <c r="H15" s="96"/>
      <c r="I15" s="96"/>
      <c r="J15" s="96"/>
    </row>
    <row r="16" spans="1:10" s="67" customFormat="1" ht="41.25" customHeight="1">
      <c r="A16" s="96" t="s">
        <v>46</v>
      </c>
      <c r="B16" s="96"/>
      <c r="C16" s="96"/>
      <c r="D16" s="96"/>
      <c r="E16" s="96"/>
      <c r="F16" s="96"/>
      <c r="G16" s="96"/>
      <c r="H16" s="96"/>
      <c r="I16" s="96"/>
      <c r="J16" s="96"/>
    </row>
    <row r="17" spans="1:10" ht="31.5" customHeight="1">
      <c r="A17" s="105" t="s">
        <v>2</v>
      </c>
      <c r="B17" s="105"/>
      <c r="C17" s="105"/>
      <c r="D17" s="105"/>
      <c r="E17" s="105"/>
      <c r="F17" s="20"/>
      <c r="G17" s="20"/>
      <c r="H17" s="20"/>
      <c r="I17" s="21"/>
      <c r="J17" s="22" t="s">
        <v>23</v>
      </c>
    </row>
    <row r="18" spans="1:11" ht="45" customHeight="1">
      <c r="A18" s="104" t="s">
        <v>27</v>
      </c>
      <c r="B18" s="104"/>
      <c r="C18" s="23" t="s">
        <v>8</v>
      </c>
      <c r="D18" s="23" t="s">
        <v>35</v>
      </c>
      <c r="E18" s="23" t="s">
        <v>36</v>
      </c>
      <c r="F18" s="23" t="s">
        <v>37</v>
      </c>
      <c r="G18" s="23" t="s">
        <v>38</v>
      </c>
      <c r="H18" s="23" t="s">
        <v>39</v>
      </c>
      <c r="I18" s="23" t="s">
        <v>22</v>
      </c>
      <c r="J18" s="23" t="s">
        <v>9</v>
      </c>
      <c r="K18" s="3"/>
    </row>
    <row r="19" spans="1:11" ht="31.5" customHeight="1">
      <c r="A19" s="95" t="s">
        <v>28</v>
      </c>
      <c r="B19" s="95"/>
      <c r="C19" s="24"/>
      <c r="D19" s="24"/>
      <c r="E19" s="24"/>
      <c r="F19" s="24"/>
      <c r="G19" s="24"/>
      <c r="H19" s="24"/>
      <c r="I19" s="24"/>
      <c r="J19" s="24"/>
      <c r="K19" s="3"/>
    </row>
    <row r="20" spans="1:11" ht="31.5" customHeight="1">
      <c r="A20" s="95" t="s">
        <v>85</v>
      </c>
      <c r="B20" s="95"/>
      <c r="C20" s="25"/>
      <c r="D20" s="25"/>
      <c r="E20" s="25"/>
      <c r="F20" s="25"/>
      <c r="G20" s="25"/>
      <c r="H20" s="25"/>
      <c r="I20" s="25"/>
      <c r="J20" s="26"/>
      <c r="K20" s="3"/>
    </row>
    <row r="21" spans="1:11" ht="62.25" customHeight="1">
      <c r="A21" s="10">
        <v>1</v>
      </c>
      <c r="B21" s="27" t="s">
        <v>47</v>
      </c>
      <c r="C21" s="28">
        <v>2533000</v>
      </c>
      <c r="D21" s="29">
        <v>0</v>
      </c>
      <c r="E21" s="30"/>
      <c r="F21" s="30"/>
      <c r="G21" s="30"/>
      <c r="H21" s="30">
        <f>SUM(D21:G21)</f>
        <v>0</v>
      </c>
      <c r="I21" s="12">
        <f>H21/C21</f>
        <v>0</v>
      </c>
      <c r="J21" s="31" t="s">
        <v>57</v>
      </c>
      <c r="K21" s="3"/>
    </row>
    <row r="22" spans="1:11" ht="45">
      <c r="A22" s="9">
        <v>2</v>
      </c>
      <c r="B22" s="32" t="s">
        <v>48</v>
      </c>
      <c r="C22" s="33">
        <v>927000</v>
      </c>
      <c r="D22" s="34">
        <v>0</v>
      </c>
      <c r="E22" s="35"/>
      <c r="F22" s="35"/>
      <c r="G22" s="35"/>
      <c r="H22" s="35">
        <f aca="true" t="shared" si="0" ref="H22:H46">SUM(D22:G22)</f>
        <v>0</v>
      </c>
      <c r="I22" s="7">
        <f aca="true" t="shared" si="1" ref="I22:I46">H22/C22</f>
        <v>0</v>
      </c>
      <c r="J22" s="36" t="s">
        <v>57</v>
      </c>
      <c r="K22" s="3"/>
    </row>
    <row r="23" spans="1:11" ht="60">
      <c r="A23" s="9">
        <v>3</v>
      </c>
      <c r="B23" s="32" t="s">
        <v>49</v>
      </c>
      <c r="C23" s="33">
        <v>30500000</v>
      </c>
      <c r="D23" s="34">
        <v>728869</v>
      </c>
      <c r="E23" s="35"/>
      <c r="F23" s="35"/>
      <c r="G23" s="35"/>
      <c r="H23" s="35">
        <f t="shared" si="0"/>
        <v>728869</v>
      </c>
      <c r="I23" s="7">
        <f t="shared" si="1"/>
        <v>0.023897344262295082</v>
      </c>
      <c r="J23" s="36" t="s">
        <v>58</v>
      </c>
      <c r="K23" s="3"/>
    </row>
    <row r="24" spans="1:11" ht="60">
      <c r="A24" s="9">
        <v>4</v>
      </c>
      <c r="B24" s="32" t="s">
        <v>92</v>
      </c>
      <c r="C24" s="33">
        <v>123500000</v>
      </c>
      <c r="D24" s="34">
        <v>85000</v>
      </c>
      <c r="E24" s="35"/>
      <c r="F24" s="35"/>
      <c r="G24" s="35"/>
      <c r="H24" s="35">
        <f t="shared" si="0"/>
        <v>85000</v>
      </c>
      <c r="I24" s="7">
        <f t="shared" si="1"/>
        <v>0.0006882591093117409</v>
      </c>
      <c r="J24" s="36" t="s">
        <v>58</v>
      </c>
      <c r="K24" s="3"/>
    </row>
    <row r="25" spans="1:11" ht="60">
      <c r="A25" s="9">
        <v>5</v>
      </c>
      <c r="B25" s="32" t="s">
        <v>50</v>
      </c>
      <c r="C25" s="33">
        <v>73500000</v>
      </c>
      <c r="D25" s="34">
        <v>0</v>
      </c>
      <c r="E25" s="35"/>
      <c r="F25" s="35"/>
      <c r="G25" s="35"/>
      <c r="H25" s="35">
        <f t="shared" si="0"/>
        <v>0</v>
      </c>
      <c r="I25" s="7">
        <f t="shared" si="1"/>
        <v>0</v>
      </c>
      <c r="J25" s="36" t="s">
        <v>58</v>
      </c>
      <c r="K25" s="3"/>
    </row>
    <row r="26" spans="1:11" ht="31.5" customHeight="1">
      <c r="A26" s="9">
        <v>6</v>
      </c>
      <c r="B26" s="32" t="s">
        <v>51</v>
      </c>
      <c r="C26" s="33">
        <v>620000</v>
      </c>
      <c r="D26" s="34">
        <v>0</v>
      </c>
      <c r="E26" s="35"/>
      <c r="F26" s="35"/>
      <c r="G26" s="35"/>
      <c r="H26" s="35">
        <f t="shared" si="0"/>
        <v>0</v>
      </c>
      <c r="I26" s="7">
        <f t="shared" si="1"/>
        <v>0</v>
      </c>
      <c r="J26" s="36" t="s">
        <v>57</v>
      </c>
      <c r="K26" s="3"/>
    </row>
    <row r="27" spans="1:11" ht="60">
      <c r="A27" s="9">
        <v>7</v>
      </c>
      <c r="B27" s="32" t="s">
        <v>52</v>
      </c>
      <c r="C27" s="33">
        <v>7200000</v>
      </c>
      <c r="D27" s="34">
        <v>0</v>
      </c>
      <c r="E27" s="35"/>
      <c r="F27" s="35"/>
      <c r="G27" s="35"/>
      <c r="H27" s="35">
        <f t="shared" si="0"/>
        <v>0</v>
      </c>
      <c r="I27" s="7">
        <f t="shared" si="1"/>
        <v>0</v>
      </c>
      <c r="J27" s="36" t="s">
        <v>58</v>
      </c>
      <c r="K27" s="3"/>
    </row>
    <row r="28" spans="1:11" ht="52.5" customHeight="1">
      <c r="A28" s="9">
        <v>8</v>
      </c>
      <c r="B28" s="32" t="s">
        <v>53</v>
      </c>
      <c r="C28" s="33">
        <v>3400000</v>
      </c>
      <c r="D28" s="34">
        <v>0</v>
      </c>
      <c r="E28" s="35"/>
      <c r="F28" s="35"/>
      <c r="G28" s="35"/>
      <c r="H28" s="35">
        <f t="shared" si="0"/>
        <v>0</v>
      </c>
      <c r="I28" s="7">
        <f t="shared" si="1"/>
        <v>0</v>
      </c>
      <c r="J28" s="36" t="s">
        <v>59</v>
      </c>
      <c r="K28" s="3"/>
    </row>
    <row r="29" spans="1:11" ht="63" customHeight="1">
      <c r="A29" s="68">
        <v>9</v>
      </c>
      <c r="B29" s="69" t="s">
        <v>54</v>
      </c>
      <c r="C29" s="70">
        <v>150000</v>
      </c>
      <c r="D29" s="71">
        <v>17500</v>
      </c>
      <c r="E29" s="72"/>
      <c r="F29" s="72"/>
      <c r="G29" s="72"/>
      <c r="H29" s="72">
        <f t="shared" si="0"/>
        <v>17500</v>
      </c>
      <c r="I29" s="73">
        <f t="shared" si="1"/>
        <v>0.11666666666666667</v>
      </c>
      <c r="J29" s="74" t="s">
        <v>60</v>
      </c>
      <c r="K29" s="3"/>
    </row>
    <row r="30" spans="1:11" ht="62.25" customHeight="1">
      <c r="A30" s="10">
        <v>10</v>
      </c>
      <c r="B30" s="49" t="s">
        <v>61</v>
      </c>
      <c r="C30" s="30">
        <v>21184000</v>
      </c>
      <c r="D30" s="30">
        <v>0</v>
      </c>
      <c r="E30" s="30"/>
      <c r="F30" s="30"/>
      <c r="G30" s="30"/>
      <c r="H30" s="30">
        <f t="shared" si="0"/>
        <v>0</v>
      </c>
      <c r="I30" s="12">
        <f t="shared" si="1"/>
        <v>0</v>
      </c>
      <c r="J30" s="31" t="s">
        <v>73</v>
      </c>
      <c r="K30" s="3"/>
    </row>
    <row r="31" spans="1:11" ht="54" customHeight="1">
      <c r="A31" s="9">
        <v>11</v>
      </c>
      <c r="B31" s="37" t="s">
        <v>62</v>
      </c>
      <c r="C31" s="35">
        <v>7851000</v>
      </c>
      <c r="D31" s="35">
        <v>0</v>
      </c>
      <c r="E31" s="35"/>
      <c r="F31" s="35"/>
      <c r="G31" s="35"/>
      <c r="H31" s="35">
        <f t="shared" si="0"/>
        <v>0</v>
      </c>
      <c r="I31" s="7">
        <f t="shared" si="1"/>
        <v>0</v>
      </c>
      <c r="J31" s="36" t="s">
        <v>74</v>
      </c>
      <c r="K31" s="3"/>
    </row>
    <row r="32" spans="1:11" ht="45">
      <c r="A32" s="9">
        <v>12</v>
      </c>
      <c r="B32" s="37" t="s">
        <v>63</v>
      </c>
      <c r="C32" s="35">
        <v>5700000</v>
      </c>
      <c r="D32" s="35">
        <v>0</v>
      </c>
      <c r="E32" s="35"/>
      <c r="F32" s="35"/>
      <c r="G32" s="35"/>
      <c r="H32" s="35">
        <f t="shared" si="0"/>
        <v>0</v>
      </c>
      <c r="I32" s="7">
        <f t="shared" si="1"/>
        <v>0</v>
      </c>
      <c r="J32" s="36" t="s">
        <v>75</v>
      </c>
      <c r="K32" s="3"/>
    </row>
    <row r="33" spans="1:11" ht="30">
      <c r="A33" s="9">
        <v>13</v>
      </c>
      <c r="B33" s="37" t="s">
        <v>64</v>
      </c>
      <c r="C33" s="35">
        <v>1800000</v>
      </c>
      <c r="D33" s="35">
        <v>0</v>
      </c>
      <c r="E33" s="35"/>
      <c r="F33" s="35"/>
      <c r="G33" s="35"/>
      <c r="H33" s="35">
        <f t="shared" si="0"/>
        <v>0</v>
      </c>
      <c r="I33" s="7">
        <f t="shared" si="1"/>
        <v>0</v>
      </c>
      <c r="J33" s="36" t="s">
        <v>76</v>
      </c>
      <c r="K33" s="3"/>
    </row>
    <row r="34" spans="1:11" ht="45">
      <c r="A34" s="9">
        <v>14</v>
      </c>
      <c r="B34" s="37" t="s">
        <v>65</v>
      </c>
      <c r="C34" s="35">
        <v>2460000</v>
      </c>
      <c r="D34" s="35">
        <v>0</v>
      </c>
      <c r="E34" s="35"/>
      <c r="F34" s="35"/>
      <c r="G34" s="35"/>
      <c r="H34" s="35">
        <f t="shared" si="0"/>
        <v>0</v>
      </c>
      <c r="I34" s="7">
        <f t="shared" si="1"/>
        <v>0</v>
      </c>
      <c r="J34" s="36" t="s">
        <v>73</v>
      </c>
      <c r="K34" s="3"/>
    </row>
    <row r="35" spans="1:11" ht="40.5" customHeight="1">
      <c r="A35" s="9">
        <v>15</v>
      </c>
      <c r="B35" s="37" t="s">
        <v>66</v>
      </c>
      <c r="C35" s="35">
        <v>9500000</v>
      </c>
      <c r="D35" s="35">
        <v>0</v>
      </c>
      <c r="E35" s="35"/>
      <c r="F35" s="35"/>
      <c r="G35" s="35"/>
      <c r="H35" s="35">
        <f t="shared" si="0"/>
        <v>0</v>
      </c>
      <c r="I35" s="7">
        <f t="shared" si="1"/>
        <v>0</v>
      </c>
      <c r="J35" s="36" t="s">
        <v>73</v>
      </c>
      <c r="K35" s="3"/>
    </row>
    <row r="36" spans="1:11" ht="45">
      <c r="A36" s="9">
        <v>16</v>
      </c>
      <c r="B36" s="37" t="s">
        <v>81</v>
      </c>
      <c r="C36" s="35">
        <v>1069000</v>
      </c>
      <c r="D36" s="35">
        <v>73456</v>
      </c>
      <c r="E36" s="35"/>
      <c r="F36" s="35"/>
      <c r="G36" s="35"/>
      <c r="H36" s="35">
        <f t="shared" si="0"/>
        <v>73456</v>
      </c>
      <c r="I36" s="7">
        <f t="shared" si="1"/>
        <v>0.06871468662301217</v>
      </c>
      <c r="J36" s="36" t="s">
        <v>77</v>
      </c>
      <c r="K36" s="3"/>
    </row>
    <row r="37" spans="1:11" ht="60">
      <c r="A37" s="9">
        <v>17</v>
      </c>
      <c r="B37" s="37" t="s">
        <v>80</v>
      </c>
      <c r="C37" s="35">
        <v>1300000</v>
      </c>
      <c r="D37" s="35">
        <v>0</v>
      </c>
      <c r="E37" s="35"/>
      <c r="F37" s="35"/>
      <c r="G37" s="35"/>
      <c r="H37" s="35">
        <f t="shared" si="0"/>
        <v>0</v>
      </c>
      <c r="I37" s="7">
        <f t="shared" si="1"/>
        <v>0</v>
      </c>
      <c r="J37" s="36" t="s">
        <v>77</v>
      </c>
      <c r="K37" s="3"/>
    </row>
    <row r="38" spans="1:11" ht="51.75" customHeight="1">
      <c r="A38" s="9">
        <v>18</v>
      </c>
      <c r="B38" s="37" t="s">
        <v>79</v>
      </c>
      <c r="C38" s="35">
        <v>3700000</v>
      </c>
      <c r="D38" s="35">
        <v>0</v>
      </c>
      <c r="E38" s="35"/>
      <c r="F38" s="35"/>
      <c r="G38" s="35"/>
      <c r="H38" s="35">
        <f t="shared" si="0"/>
        <v>0</v>
      </c>
      <c r="I38" s="7">
        <f t="shared" si="1"/>
        <v>0</v>
      </c>
      <c r="J38" s="36" t="s">
        <v>77</v>
      </c>
      <c r="K38" s="3"/>
    </row>
    <row r="39" spans="1:11" ht="47.25" customHeight="1">
      <c r="A39" s="9">
        <v>19</v>
      </c>
      <c r="B39" s="37" t="s">
        <v>67</v>
      </c>
      <c r="C39" s="35">
        <v>1700000</v>
      </c>
      <c r="D39" s="35">
        <v>0</v>
      </c>
      <c r="E39" s="35"/>
      <c r="F39" s="35"/>
      <c r="G39" s="35"/>
      <c r="H39" s="35">
        <f t="shared" si="0"/>
        <v>0</v>
      </c>
      <c r="I39" s="7">
        <f t="shared" si="1"/>
        <v>0</v>
      </c>
      <c r="J39" s="36" t="s">
        <v>73</v>
      </c>
      <c r="K39" s="3"/>
    </row>
    <row r="40" spans="1:11" ht="33" customHeight="1">
      <c r="A40" s="9">
        <v>20</v>
      </c>
      <c r="B40" s="37" t="s">
        <v>68</v>
      </c>
      <c r="C40" s="35">
        <v>300000</v>
      </c>
      <c r="D40" s="35">
        <v>0</v>
      </c>
      <c r="E40" s="35"/>
      <c r="F40" s="35"/>
      <c r="G40" s="35"/>
      <c r="H40" s="35">
        <f t="shared" si="0"/>
        <v>0</v>
      </c>
      <c r="I40" s="7">
        <f t="shared" si="1"/>
        <v>0</v>
      </c>
      <c r="J40" s="36" t="s">
        <v>76</v>
      </c>
      <c r="K40" s="3"/>
    </row>
    <row r="41" spans="1:11" ht="33" customHeight="1">
      <c r="A41" s="9">
        <v>21</v>
      </c>
      <c r="B41" s="37" t="s">
        <v>69</v>
      </c>
      <c r="C41" s="35">
        <v>57682000</v>
      </c>
      <c r="D41" s="35">
        <v>8133271</v>
      </c>
      <c r="E41" s="35"/>
      <c r="F41" s="35"/>
      <c r="G41" s="35"/>
      <c r="H41" s="35">
        <f t="shared" si="0"/>
        <v>8133271</v>
      </c>
      <c r="I41" s="7">
        <f t="shared" si="1"/>
        <v>0.14100188967095453</v>
      </c>
      <c r="J41" s="36" t="s">
        <v>78</v>
      </c>
      <c r="K41" s="3"/>
    </row>
    <row r="42" spans="1:11" ht="45">
      <c r="A42" s="9">
        <v>22</v>
      </c>
      <c r="B42" s="37" t="s">
        <v>82</v>
      </c>
      <c r="C42" s="35">
        <v>450000</v>
      </c>
      <c r="D42" s="35">
        <v>0</v>
      </c>
      <c r="E42" s="35"/>
      <c r="F42" s="35"/>
      <c r="G42" s="35"/>
      <c r="H42" s="35">
        <f t="shared" si="0"/>
        <v>0</v>
      </c>
      <c r="I42" s="7">
        <f t="shared" si="1"/>
        <v>0</v>
      </c>
      <c r="J42" s="36" t="s">
        <v>78</v>
      </c>
      <c r="K42" s="3"/>
    </row>
    <row r="43" spans="1:11" ht="33" customHeight="1">
      <c r="A43" s="9">
        <v>23</v>
      </c>
      <c r="B43" s="37" t="s">
        <v>70</v>
      </c>
      <c r="C43" s="35">
        <v>80000</v>
      </c>
      <c r="D43" s="35">
        <v>9498</v>
      </c>
      <c r="E43" s="35"/>
      <c r="F43" s="35"/>
      <c r="G43" s="35"/>
      <c r="H43" s="35">
        <f t="shared" si="0"/>
        <v>9498</v>
      </c>
      <c r="I43" s="7">
        <f t="shared" si="1"/>
        <v>0.118725</v>
      </c>
      <c r="J43" s="36" t="s">
        <v>78</v>
      </c>
      <c r="K43" s="3"/>
    </row>
    <row r="44" spans="1:11" ht="33" customHeight="1">
      <c r="A44" s="9">
        <v>24</v>
      </c>
      <c r="B44" s="37" t="s">
        <v>71</v>
      </c>
      <c r="C44" s="35">
        <v>4000000</v>
      </c>
      <c r="D44" s="35">
        <v>1584818</v>
      </c>
      <c r="E44" s="35"/>
      <c r="F44" s="35"/>
      <c r="G44" s="35"/>
      <c r="H44" s="35">
        <f t="shared" si="0"/>
        <v>1584818</v>
      </c>
      <c r="I44" s="7">
        <f t="shared" si="1"/>
        <v>0.3962045</v>
      </c>
      <c r="J44" s="36" t="s">
        <v>78</v>
      </c>
      <c r="K44" s="3"/>
    </row>
    <row r="45" spans="1:11" ht="109.5" customHeight="1">
      <c r="A45" s="9">
        <v>25</v>
      </c>
      <c r="B45" s="37" t="s">
        <v>72</v>
      </c>
      <c r="C45" s="35">
        <v>11774000</v>
      </c>
      <c r="D45" s="35">
        <v>41600</v>
      </c>
      <c r="E45" s="35"/>
      <c r="F45" s="35"/>
      <c r="G45" s="35"/>
      <c r="H45" s="35">
        <f t="shared" si="0"/>
        <v>41600</v>
      </c>
      <c r="I45" s="7">
        <f t="shared" si="1"/>
        <v>0.0035332087650755905</v>
      </c>
      <c r="J45" s="36" t="s">
        <v>78</v>
      </c>
      <c r="K45" s="3"/>
    </row>
    <row r="46" spans="1:11" ht="147" customHeight="1">
      <c r="A46" s="9">
        <v>26</v>
      </c>
      <c r="B46" s="37" t="s">
        <v>83</v>
      </c>
      <c r="C46" s="35">
        <v>3848000</v>
      </c>
      <c r="D46" s="35">
        <v>333101</v>
      </c>
      <c r="E46" s="35"/>
      <c r="F46" s="35"/>
      <c r="G46" s="35"/>
      <c r="H46" s="35">
        <f t="shared" si="0"/>
        <v>333101</v>
      </c>
      <c r="I46" s="7">
        <f t="shared" si="1"/>
        <v>0.08656470893970894</v>
      </c>
      <c r="J46" s="36" t="s">
        <v>93</v>
      </c>
      <c r="K46" s="3"/>
    </row>
    <row r="47" spans="1:11" ht="31.5" customHeight="1">
      <c r="A47" s="91" t="s">
        <v>14</v>
      </c>
      <c r="B47" s="91"/>
      <c r="C47" s="1">
        <f>SUM(C21:C46)</f>
        <v>376728000</v>
      </c>
      <c r="D47" s="1">
        <f>SUM(D21:D46)</f>
        <v>11007113</v>
      </c>
      <c r="E47" s="1"/>
      <c r="F47" s="1"/>
      <c r="G47" s="1"/>
      <c r="H47" s="1">
        <f>SUM(H21:H46)</f>
        <v>11007113</v>
      </c>
      <c r="I47" s="8">
        <f>H47/C47</f>
        <v>0.029217666326898983</v>
      </c>
      <c r="J47" s="2"/>
      <c r="K47" s="3"/>
    </row>
    <row r="48" spans="1:11" ht="31.5" customHeight="1">
      <c r="A48" s="103" t="s">
        <v>86</v>
      </c>
      <c r="B48" s="103"/>
      <c r="C48" s="38"/>
      <c r="D48" s="38"/>
      <c r="E48" s="38"/>
      <c r="F48" s="38"/>
      <c r="G48" s="38"/>
      <c r="H48" s="38"/>
      <c r="I48" s="11"/>
      <c r="J48" s="26"/>
      <c r="K48" s="3"/>
    </row>
    <row r="49" spans="1:11" ht="31.5" customHeight="1">
      <c r="A49" s="10">
        <v>1</v>
      </c>
      <c r="B49" s="39" t="s">
        <v>94</v>
      </c>
      <c r="C49" s="40">
        <v>950000</v>
      </c>
      <c r="D49" s="40">
        <v>0</v>
      </c>
      <c r="E49" s="41"/>
      <c r="F49" s="41"/>
      <c r="G49" s="41"/>
      <c r="H49" s="40">
        <f>SUM(D49:G49)</f>
        <v>0</v>
      </c>
      <c r="I49" s="12">
        <f aca="true" t="shared" si="2" ref="I49:I57">H49/C49</f>
        <v>0</v>
      </c>
      <c r="J49" s="66" t="s">
        <v>105</v>
      </c>
      <c r="K49" s="3"/>
    </row>
    <row r="50" spans="1:11" ht="31.5" customHeight="1">
      <c r="A50" s="9">
        <v>2</v>
      </c>
      <c r="B50" s="42" t="s">
        <v>95</v>
      </c>
      <c r="C50" s="13">
        <v>1880000</v>
      </c>
      <c r="D50" s="13">
        <v>0</v>
      </c>
      <c r="E50" s="43"/>
      <c r="F50" s="43"/>
      <c r="G50" s="43"/>
      <c r="H50" s="13">
        <f aca="true" t="shared" si="3" ref="H50:H56">SUM(D50:G50)</f>
        <v>0</v>
      </c>
      <c r="I50" s="7">
        <f t="shared" si="2"/>
        <v>0</v>
      </c>
      <c r="J50" s="47" t="s">
        <v>104</v>
      </c>
      <c r="K50" s="3"/>
    </row>
    <row r="51" spans="1:11" ht="31.5" customHeight="1">
      <c r="A51" s="9">
        <v>3</v>
      </c>
      <c r="B51" s="42" t="s">
        <v>96</v>
      </c>
      <c r="C51" s="13">
        <v>4200000</v>
      </c>
      <c r="D51" s="13">
        <v>0</v>
      </c>
      <c r="E51" s="43"/>
      <c r="F51" s="43"/>
      <c r="G51" s="43"/>
      <c r="H51" s="13">
        <f t="shared" si="3"/>
        <v>0</v>
      </c>
      <c r="I51" s="7">
        <f t="shared" si="2"/>
        <v>0</v>
      </c>
      <c r="J51" s="47" t="s">
        <v>104</v>
      </c>
      <c r="K51" s="3"/>
    </row>
    <row r="52" spans="1:11" ht="63.75" customHeight="1">
      <c r="A52" s="68">
        <v>4</v>
      </c>
      <c r="B52" s="79" t="s">
        <v>97</v>
      </c>
      <c r="C52" s="80">
        <v>3000000</v>
      </c>
      <c r="D52" s="80">
        <v>43324</v>
      </c>
      <c r="E52" s="86"/>
      <c r="F52" s="86"/>
      <c r="G52" s="86"/>
      <c r="H52" s="80">
        <f t="shared" si="3"/>
        <v>43324</v>
      </c>
      <c r="I52" s="73">
        <f t="shared" si="2"/>
        <v>0.014441333333333334</v>
      </c>
      <c r="J52" s="82" t="s">
        <v>103</v>
      </c>
      <c r="K52" s="3"/>
    </row>
    <row r="53" spans="1:11" ht="45">
      <c r="A53" s="10">
        <v>5</v>
      </c>
      <c r="B53" s="39" t="s">
        <v>98</v>
      </c>
      <c r="C53" s="40">
        <v>600000</v>
      </c>
      <c r="D53" s="40">
        <v>0</v>
      </c>
      <c r="E53" s="41"/>
      <c r="F53" s="41"/>
      <c r="G53" s="41"/>
      <c r="H53" s="40">
        <f t="shared" si="3"/>
        <v>0</v>
      </c>
      <c r="I53" s="12">
        <f t="shared" si="2"/>
        <v>0</v>
      </c>
      <c r="J53" s="66" t="s">
        <v>112</v>
      </c>
      <c r="K53" s="3"/>
    </row>
    <row r="54" spans="1:11" ht="21" customHeight="1">
      <c r="A54" s="9">
        <v>6</v>
      </c>
      <c r="B54" s="42" t="s">
        <v>99</v>
      </c>
      <c r="C54" s="13">
        <v>6400000</v>
      </c>
      <c r="D54" s="13">
        <v>332982</v>
      </c>
      <c r="E54" s="43"/>
      <c r="F54" s="43"/>
      <c r="G54" s="43"/>
      <c r="H54" s="13">
        <f t="shared" si="3"/>
        <v>332982</v>
      </c>
      <c r="I54" s="7">
        <f t="shared" si="2"/>
        <v>0.0520284375</v>
      </c>
      <c r="J54" s="47" t="s">
        <v>106</v>
      </c>
      <c r="K54" s="3"/>
    </row>
    <row r="55" spans="1:11" ht="35.25" customHeight="1">
      <c r="A55" s="9">
        <v>7</v>
      </c>
      <c r="B55" s="42" t="s">
        <v>100</v>
      </c>
      <c r="C55" s="13">
        <v>1700000</v>
      </c>
      <c r="D55" s="13">
        <v>0</v>
      </c>
      <c r="E55" s="43"/>
      <c r="F55" s="43"/>
      <c r="G55" s="43"/>
      <c r="H55" s="13">
        <f t="shared" si="3"/>
        <v>0</v>
      </c>
      <c r="I55" s="7">
        <f t="shared" si="2"/>
        <v>0</v>
      </c>
      <c r="J55" s="47" t="s">
        <v>102</v>
      </c>
      <c r="K55" s="3"/>
    </row>
    <row r="56" spans="1:11" ht="31.5" customHeight="1">
      <c r="A56" s="9">
        <v>8</v>
      </c>
      <c r="B56" s="42" t="s">
        <v>101</v>
      </c>
      <c r="C56" s="13">
        <v>1900000</v>
      </c>
      <c r="D56" s="13">
        <v>0</v>
      </c>
      <c r="E56" s="43"/>
      <c r="F56" s="43"/>
      <c r="G56" s="13"/>
      <c r="H56" s="13">
        <f t="shared" si="3"/>
        <v>0</v>
      </c>
      <c r="I56" s="7">
        <f t="shared" si="2"/>
        <v>0</v>
      </c>
      <c r="J56" s="47" t="s">
        <v>106</v>
      </c>
      <c r="K56" s="3"/>
    </row>
    <row r="57" spans="1:11" ht="31.5" customHeight="1">
      <c r="A57" s="91" t="s">
        <v>13</v>
      </c>
      <c r="B57" s="91"/>
      <c r="C57" s="6">
        <f>SUM(C49:C56)</f>
        <v>20630000</v>
      </c>
      <c r="D57" s="6">
        <f>SUM(D49:D56)</f>
        <v>376306</v>
      </c>
      <c r="E57" s="6"/>
      <c r="F57" s="6"/>
      <c r="G57" s="6"/>
      <c r="H57" s="6">
        <f>SUM(H49:H56)</f>
        <v>376306</v>
      </c>
      <c r="I57" s="44">
        <f t="shared" si="2"/>
        <v>0.018240717401841976</v>
      </c>
      <c r="J57" s="5"/>
      <c r="K57" s="3"/>
    </row>
    <row r="58" spans="1:11" ht="31.5" customHeight="1">
      <c r="A58" s="93" t="s">
        <v>87</v>
      </c>
      <c r="B58" s="94"/>
      <c r="C58" s="45"/>
      <c r="D58" s="45"/>
      <c r="E58" s="45"/>
      <c r="F58" s="45"/>
      <c r="G58" s="45"/>
      <c r="H58" s="45"/>
      <c r="I58" s="45"/>
      <c r="J58" s="46"/>
      <c r="K58" s="3"/>
    </row>
    <row r="59" spans="1:11" ht="33" customHeight="1">
      <c r="A59" s="10">
        <v>1</v>
      </c>
      <c r="B59" s="39" t="s">
        <v>113</v>
      </c>
      <c r="C59" s="13">
        <v>200000</v>
      </c>
      <c r="D59" s="13">
        <v>55266</v>
      </c>
      <c r="E59" s="13"/>
      <c r="F59" s="13"/>
      <c r="G59" s="13"/>
      <c r="H59" s="13">
        <f>SUM(D59:G59)</f>
        <v>55266</v>
      </c>
      <c r="I59" s="14">
        <f>H59/C59</f>
        <v>0.27633</v>
      </c>
      <c r="J59" s="47" t="s">
        <v>149</v>
      </c>
      <c r="K59" s="3"/>
    </row>
    <row r="60" spans="1:11" ht="120">
      <c r="A60" s="9">
        <v>2</v>
      </c>
      <c r="B60" s="42" t="s">
        <v>114</v>
      </c>
      <c r="C60" s="13">
        <v>3509000</v>
      </c>
      <c r="D60" s="13">
        <v>0</v>
      </c>
      <c r="E60" s="48"/>
      <c r="F60" s="13"/>
      <c r="G60" s="13"/>
      <c r="H60" s="13">
        <f aca="true" t="shared" si="4" ref="H60:H82">SUM(D60:G60)</f>
        <v>0</v>
      </c>
      <c r="I60" s="14">
        <f>H60/C60</f>
        <v>0</v>
      </c>
      <c r="J60" s="47" t="s">
        <v>148</v>
      </c>
      <c r="K60" s="3"/>
    </row>
    <row r="61" spans="1:11" ht="60.75" customHeight="1">
      <c r="A61" s="9">
        <v>3</v>
      </c>
      <c r="B61" s="42" t="s">
        <v>115</v>
      </c>
      <c r="C61" s="13">
        <v>65000</v>
      </c>
      <c r="D61" s="13">
        <v>6750</v>
      </c>
      <c r="E61" s="13"/>
      <c r="F61" s="13"/>
      <c r="G61" s="13"/>
      <c r="H61" s="13">
        <f t="shared" si="4"/>
        <v>6750</v>
      </c>
      <c r="I61" s="14">
        <f aca="true" t="shared" si="5" ref="I61:I83">H61/C61</f>
        <v>0.10384615384615385</v>
      </c>
      <c r="J61" s="47" t="s">
        <v>139</v>
      </c>
      <c r="K61" s="3"/>
    </row>
    <row r="62" spans="1:11" ht="33" customHeight="1">
      <c r="A62" s="9">
        <v>4</v>
      </c>
      <c r="B62" s="42" t="s">
        <v>116</v>
      </c>
      <c r="C62" s="13">
        <v>3000000</v>
      </c>
      <c r="D62" s="13">
        <v>0</v>
      </c>
      <c r="E62" s="13"/>
      <c r="F62" s="13"/>
      <c r="G62" s="13"/>
      <c r="H62" s="13">
        <f t="shared" si="4"/>
        <v>0</v>
      </c>
      <c r="I62" s="14">
        <f t="shared" si="5"/>
        <v>0</v>
      </c>
      <c r="J62" s="47" t="s">
        <v>150</v>
      </c>
      <c r="K62" s="3"/>
    </row>
    <row r="63" spans="1:11" ht="46.5" customHeight="1">
      <c r="A63" s="9">
        <v>5</v>
      </c>
      <c r="B63" s="42" t="s">
        <v>117</v>
      </c>
      <c r="C63" s="13">
        <v>3200000</v>
      </c>
      <c r="D63" s="13">
        <v>0</v>
      </c>
      <c r="E63" s="13"/>
      <c r="F63" s="13"/>
      <c r="G63" s="13"/>
      <c r="H63" s="13">
        <f t="shared" si="4"/>
        <v>0</v>
      </c>
      <c r="I63" s="14">
        <f t="shared" si="5"/>
        <v>0</v>
      </c>
      <c r="J63" s="47" t="s">
        <v>140</v>
      </c>
      <c r="K63" s="3"/>
    </row>
    <row r="64" spans="1:11" ht="50.25" customHeight="1">
      <c r="A64" s="9">
        <v>6</v>
      </c>
      <c r="B64" s="42" t="s">
        <v>135</v>
      </c>
      <c r="C64" s="13">
        <v>2741000</v>
      </c>
      <c r="D64" s="13">
        <v>0</v>
      </c>
      <c r="E64" s="13"/>
      <c r="F64" s="13"/>
      <c r="G64" s="13"/>
      <c r="H64" s="13">
        <f t="shared" si="4"/>
        <v>0</v>
      </c>
      <c r="I64" s="14">
        <f t="shared" si="5"/>
        <v>0</v>
      </c>
      <c r="J64" s="47" t="s">
        <v>141</v>
      </c>
      <c r="K64" s="3"/>
    </row>
    <row r="65" spans="1:11" ht="30">
      <c r="A65" s="9">
        <v>7</v>
      </c>
      <c r="B65" s="42" t="s">
        <v>118</v>
      </c>
      <c r="C65" s="13">
        <v>800000</v>
      </c>
      <c r="D65" s="13">
        <v>0</v>
      </c>
      <c r="E65" s="13"/>
      <c r="F65" s="13"/>
      <c r="G65" s="13"/>
      <c r="H65" s="13">
        <f t="shared" si="4"/>
        <v>0</v>
      </c>
      <c r="I65" s="14">
        <f t="shared" si="5"/>
        <v>0</v>
      </c>
      <c r="J65" s="47" t="s">
        <v>142</v>
      </c>
      <c r="K65" s="3"/>
    </row>
    <row r="66" spans="1:11" ht="36.75" customHeight="1">
      <c r="A66" s="9">
        <v>8</v>
      </c>
      <c r="B66" s="42" t="s">
        <v>119</v>
      </c>
      <c r="C66" s="13">
        <v>5100000</v>
      </c>
      <c r="D66" s="13">
        <v>0</v>
      </c>
      <c r="E66" s="13"/>
      <c r="F66" s="13"/>
      <c r="G66" s="13"/>
      <c r="H66" s="13">
        <f t="shared" si="4"/>
        <v>0</v>
      </c>
      <c r="I66" s="14">
        <f t="shared" si="5"/>
        <v>0</v>
      </c>
      <c r="J66" s="47" t="s">
        <v>150</v>
      </c>
      <c r="K66" s="3"/>
    </row>
    <row r="67" spans="1:11" ht="36.75" customHeight="1">
      <c r="A67" s="9">
        <v>9</v>
      </c>
      <c r="B67" s="42" t="s">
        <v>120</v>
      </c>
      <c r="C67" s="13">
        <v>3750000</v>
      </c>
      <c r="D67" s="13">
        <v>0</v>
      </c>
      <c r="E67" s="13"/>
      <c r="F67" s="13"/>
      <c r="G67" s="13"/>
      <c r="H67" s="13">
        <f t="shared" si="4"/>
        <v>0</v>
      </c>
      <c r="I67" s="14">
        <f t="shared" si="5"/>
        <v>0</v>
      </c>
      <c r="J67" s="47" t="s">
        <v>136</v>
      </c>
      <c r="K67" s="3"/>
    </row>
    <row r="68" spans="1:11" ht="48" customHeight="1">
      <c r="A68" s="9">
        <v>10</v>
      </c>
      <c r="B68" s="42" t="s">
        <v>121</v>
      </c>
      <c r="C68" s="13">
        <v>6000000</v>
      </c>
      <c r="D68" s="13">
        <v>0</v>
      </c>
      <c r="E68" s="13"/>
      <c r="F68" s="13"/>
      <c r="G68" s="13"/>
      <c r="H68" s="13">
        <f t="shared" si="4"/>
        <v>0</v>
      </c>
      <c r="I68" s="14">
        <f t="shared" si="5"/>
        <v>0</v>
      </c>
      <c r="J68" s="47" t="s">
        <v>143</v>
      </c>
      <c r="K68" s="3"/>
    </row>
    <row r="69" spans="1:11" ht="45" customHeight="1">
      <c r="A69" s="9">
        <v>11</v>
      </c>
      <c r="B69" s="42" t="s">
        <v>122</v>
      </c>
      <c r="C69" s="13">
        <v>1753000</v>
      </c>
      <c r="D69" s="13">
        <v>0</v>
      </c>
      <c r="E69" s="13"/>
      <c r="F69" s="13"/>
      <c r="G69" s="13"/>
      <c r="H69" s="13">
        <f t="shared" si="4"/>
        <v>0</v>
      </c>
      <c r="I69" s="14">
        <f t="shared" si="5"/>
        <v>0</v>
      </c>
      <c r="J69" s="47" t="s">
        <v>144</v>
      </c>
      <c r="K69" s="3"/>
    </row>
    <row r="70" spans="1:11" ht="66.75" customHeight="1">
      <c r="A70" s="9">
        <v>12</v>
      </c>
      <c r="B70" s="42" t="s">
        <v>123</v>
      </c>
      <c r="C70" s="13">
        <v>700000</v>
      </c>
      <c r="D70" s="13">
        <v>0</v>
      </c>
      <c r="E70" s="13"/>
      <c r="F70" s="13"/>
      <c r="G70" s="13"/>
      <c r="H70" s="13">
        <f t="shared" si="4"/>
        <v>0</v>
      </c>
      <c r="I70" s="14">
        <f t="shared" si="5"/>
        <v>0</v>
      </c>
      <c r="J70" s="47" t="s">
        <v>145</v>
      </c>
      <c r="K70" s="3"/>
    </row>
    <row r="71" spans="1:11" ht="75">
      <c r="A71" s="9">
        <v>13</v>
      </c>
      <c r="B71" s="42" t="s">
        <v>124</v>
      </c>
      <c r="C71" s="13">
        <v>553000</v>
      </c>
      <c r="D71" s="13">
        <v>32500</v>
      </c>
      <c r="E71" s="13"/>
      <c r="F71" s="13"/>
      <c r="G71" s="13"/>
      <c r="H71" s="13">
        <f t="shared" si="4"/>
        <v>32500</v>
      </c>
      <c r="I71" s="14">
        <f t="shared" si="5"/>
        <v>0.05877034358047016</v>
      </c>
      <c r="J71" s="47" t="s">
        <v>146</v>
      </c>
      <c r="K71" s="3"/>
    </row>
    <row r="72" spans="1:11" ht="108.75" customHeight="1">
      <c r="A72" s="9">
        <v>14</v>
      </c>
      <c r="B72" s="42" t="s">
        <v>125</v>
      </c>
      <c r="C72" s="13">
        <v>1250000</v>
      </c>
      <c r="D72" s="13">
        <v>22500</v>
      </c>
      <c r="E72" s="13"/>
      <c r="F72" s="13"/>
      <c r="G72" s="13"/>
      <c r="H72" s="13">
        <f t="shared" si="4"/>
        <v>22500</v>
      </c>
      <c r="I72" s="14">
        <f t="shared" si="5"/>
        <v>0.018</v>
      </c>
      <c r="J72" s="47" t="s">
        <v>138</v>
      </c>
      <c r="K72" s="3"/>
    </row>
    <row r="73" spans="1:11" ht="109.5" customHeight="1">
      <c r="A73" s="68">
        <v>15</v>
      </c>
      <c r="B73" s="79" t="s">
        <v>126</v>
      </c>
      <c r="C73" s="80">
        <v>32000</v>
      </c>
      <c r="D73" s="80">
        <v>0</v>
      </c>
      <c r="E73" s="80"/>
      <c r="F73" s="80"/>
      <c r="G73" s="80"/>
      <c r="H73" s="80">
        <f t="shared" si="4"/>
        <v>0</v>
      </c>
      <c r="I73" s="81">
        <f t="shared" si="5"/>
        <v>0</v>
      </c>
      <c r="J73" s="82" t="s">
        <v>147</v>
      </c>
      <c r="K73" s="3"/>
    </row>
    <row r="74" spans="1:11" ht="63" customHeight="1">
      <c r="A74" s="10">
        <v>16</v>
      </c>
      <c r="B74" s="39" t="s">
        <v>127</v>
      </c>
      <c r="C74" s="40">
        <v>15965000</v>
      </c>
      <c r="D74" s="40">
        <v>0</v>
      </c>
      <c r="E74" s="40"/>
      <c r="F74" s="40"/>
      <c r="G74" s="40"/>
      <c r="H74" s="40">
        <f t="shared" si="4"/>
        <v>0</v>
      </c>
      <c r="I74" s="83">
        <f t="shared" si="5"/>
        <v>0</v>
      </c>
      <c r="J74" s="66" t="s">
        <v>136</v>
      </c>
      <c r="K74" s="3"/>
    </row>
    <row r="75" spans="1:11" ht="45">
      <c r="A75" s="9">
        <v>17</v>
      </c>
      <c r="B75" s="42" t="s">
        <v>128</v>
      </c>
      <c r="C75" s="13">
        <v>10000000</v>
      </c>
      <c r="D75" s="13">
        <v>0</v>
      </c>
      <c r="E75" s="13"/>
      <c r="F75" s="13"/>
      <c r="G75" s="13"/>
      <c r="H75" s="13">
        <f t="shared" si="4"/>
        <v>0</v>
      </c>
      <c r="I75" s="14">
        <f t="shared" si="5"/>
        <v>0</v>
      </c>
      <c r="J75" s="47" t="s">
        <v>154</v>
      </c>
      <c r="K75" s="3"/>
    </row>
    <row r="76" spans="1:11" ht="31.5" customHeight="1">
      <c r="A76" s="9">
        <v>18</v>
      </c>
      <c r="B76" s="42" t="s">
        <v>129</v>
      </c>
      <c r="C76" s="13">
        <v>830000</v>
      </c>
      <c r="D76" s="13">
        <v>0</v>
      </c>
      <c r="E76" s="13"/>
      <c r="F76" s="13"/>
      <c r="G76" s="13"/>
      <c r="H76" s="13">
        <f t="shared" si="4"/>
        <v>0</v>
      </c>
      <c r="I76" s="14">
        <f t="shared" si="5"/>
        <v>0</v>
      </c>
      <c r="J76" s="47" t="s">
        <v>155</v>
      </c>
      <c r="K76" s="3"/>
    </row>
    <row r="77" spans="1:11" ht="48" customHeight="1">
      <c r="A77" s="9">
        <v>19</v>
      </c>
      <c r="B77" s="42" t="s">
        <v>333</v>
      </c>
      <c r="C77" s="13">
        <v>1200000</v>
      </c>
      <c r="D77" s="13">
        <v>0</v>
      </c>
      <c r="E77" s="13"/>
      <c r="F77" s="13"/>
      <c r="G77" s="13"/>
      <c r="H77" s="13">
        <f t="shared" si="4"/>
        <v>0</v>
      </c>
      <c r="I77" s="14">
        <f t="shared" si="5"/>
        <v>0</v>
      </c>
      <c r="J77" s="47" t="s">
        <v>334</v>
      </c>
      <c r="K77" s="3"/>
    </row>
    <row r="78" spans="1:11" ht="57" customHeight="1">
      <c r="A78" s="9">
        <v>20</v>
      </c>
      <c r="B78" s="42" t="s">
        <v>130</v>
      </c>
      <c r="C78" s="13">
        <v>66767000</v>
      </c>
      <c r="D78" s="13">
        <v>0</v>
      </c>
      <c r="E78" s="13"/>
      <c r="F78" s="13"/>
      <c r="G78" s="13"/>
      <c r="H78" s="13">
        <f t="shared" si="4"/>
        <v>0</v>
      </c>
      <c r="I78" s="14">
        <f t="shared" si="5"/>
        <v>0</v>
      </c>
      <c r="J78" s="47" t="s">
        <v>136</v>
      </c>
      <c r="K78" s="3"/>
    </row>
    <row r="79" spans="1:11" ht="48.75" customHeight="1">
      <c r="A79" s="9">
        <v>21</v>
      </c>
      <c r="B79" s="42" t="s">
        <v>131</v>
      </c>
      <c r="C79" s="13">
        <v>2700000</v>
      </c>
      <c r="D79" s="13">
        <v>0</v>
      </c>
      <c r="E79" s="13"/>
      <c r="F79" s="13"/>
      <c r="G79" s="13"/>
      <c r="H79" s="13">
        <f t="shared" si="4"/>
        <v>0</v>
      </c>
      <c r="I79" s="14">
        <f t="shared" si="5"/>
        <v>0</v>
      </c>
      <c r="J79" s="47" t="s">
        <v>152</v>
      </c>
      <c r="K79" s="3"/>
    </row>
    <row r="80" spans="1:11" ht="60">
      <c r="A80" s="9">
        <v>22</v>
      </c>
      <c r="B80" s="42" t="s">
        <v>132</v>
      </c>
      <c r="C80" s="13">
        <v>15000000</v>
      </c>
      <c r="D80" s="13">
        <v>2772450</v>
      </c>
      <c r="E80" s="13"/>
      <c r="F80" s="13"/>
      <c r="G80" s="13"/>
      <c r="H80" s="13">
        <f t="shared" si="4"/>
        <v>2772450</v>
      </c>
      <c r="I80" s="14">
        <f t="shared" si="5"/>
        <v>0.18483</v>
      </c>
      <c r="J80" s="47" t="s">
        <v>153</v>
      </c>
      <c r="K80" s="3"/>
    </row>
    <row r="81" spans="1:11" ht="46.5" customHeight="1">
      <c r="A81" s="9">
        <v>23</v>
      </c>
      <c r="B81" s="42" t="s">
        <v>133</v>
      </c>
      <c r="C81" s="13">
        <v>13625000</v>
      </c>
      <c r="D81" s="13">
        <v>0</v>
      </c>
      <c r="E81" s="13"/>
      <c r="F81" s="13"/>
      <c r="G81" s="13"/>
      <c r="H81" s="13">
        <f t="shared" si="4"/>
        <v>0</v>
      </c>
      <c r="I81" s="14">
        <f t="shared" si="5"/>
        <v>0</v>
      </c>
      <c r="J81" s="47" t="s">
        <v>151</v>
      </c>
      <c r="K81" s="3"/>
    </row>
    <row r="82" spans="1:11" ht="75">
      <c r="A82" s="9">
        <v>24</v>
      </c>
      <c r="B82" s="42" t="s">
        <v>134</v>
      </c>
      <c r="C82" s="13">
        <v>600000</v>
      </c>
      <c r="D82" s="13">
        <v>0</v>
      </c>
      <c r="E82" s="13"/>
      <c r="F82" s="13"/>
      <c r="G82" s="13"/>
      <c r="H82" s="13">
        <f t="shared" si="4"/>
        <v>0</v>
      </c>
      <c r="I82" s="14">
        <f t="shared" si="5"/>
        <v>0</v>
      </c>
      <c r="J82" s="47" t="s">
        <v>137</v>
      </c>
      <c r="K82" s="3"/>
    </row>
    <row r="83" spans="1:11" ht="30.75" customHeight="1">
      <c r="A83" s="91" t="s">
        <v>12</v>
      </c>
      <c r="B83" s="91"/>
      <c r="C83" s="6">
        <f>SUM(C59:C82)</f>
        <v>159340000</v>
      </c>
      <c r="D83" s="6">
        <f>SUM(D59:D82)</f>
        <v>2889466</v>
      </c>
      <c r="E83" s="6"/>
      <c r="F83" s="6"/>
      <c r="G83" s="6"/>
      <c r="H83" s="6">
        <f>SUM(H59:H82)</f>
        <v>2889466</v>
      </c>
      <c r="I83" s="19">
        <f t="shared" si="5"/>
        <v>0.018133965106062508</v>
      </c>
      <c r="J83" s="5"/>
      <c r="K83" s="3"/>
    </row>
    <row r="84" spans="1:11" ht="31.5" customHeight="1">
      <c r="A84" s="95" t="s">
        <v>88</v>
      </c>
      <c r="B84" s="95"/>
      <c r="C84" s="45"/>
      <c r="D84" s="45"/>
      <c r="E84" s="45"/>
      <c r="F84" s="45"/>
      <c r="G84" s="45"/>
      <c r="H84" s="45"/>
      <c r="I84" s="45"/>
      <c r="J84" s="46"/>
      <c r="K84" s="3"/>
    </row>
    <row r="85" spans="1:11" ht="31.5" customHeight="1">
      <c r="A85" s="9">
        <v>1</v>
      </c>
      <c r="B85" s="49" t="s">
        <v>156</v>
      </c>
      <c r="C85" s="13">
        <v>900000</v>
      </c>
      <c r="D85" s="13">
        <v>0</v>
      </c>
      <c r="E85" s="13"/>
      <c r="F85" s="13"/>
      <c r="G85" s="13"/>
      <c r="H85" s="13">
        <f>SUM(D85:G85)</f>
        <v>0</v>
      </c>
      <c r="I85" s="14">
        <f>H85/C85</f>
        <v>0</v>
      </c>
      <c r="J85" s="47" t="s">
        <v>186</v>
      </c>
      <c r="K85" s="3"/>
    </row>
    <row r="86" spans="1:11" ht="49.5" customHeight="1">
      <c r="A86" s="9">
        <v>2</v>
      </c>
      <c r="B86" s="37" t="s">
        <v>157</v>
      </c>
      <c r="C86" s="13">
        <v>3230000</v>
      </c>
      <c r="D86" s="13">
        <v>350147</v>
      </c>
      <c r="E86" s="13"/>
      <c r="F86" s="13"/>
      <c r="G86" s="13"/>
      <c r="H86" s="13">
        <f aca="true" t="shared" si="6" ref="H86:H115">SUM(D86:G86)</f>
        <v>350147</v>
      </c>
      <c r="I86" s="14">
        <f aca="true" t="shared" si="7" ref="I86:I116">H86/C86</f>
        <v>0.1084046439628483</v>
      </c>
      <c r="J86" s="47" t="s">
        <v>187</v>
      </c>
      <c r="K86" s="3"/>
    </row>
    <row r="87" spans="1:11" ht="52.5" customHeight="1">
      <c r="A87" s="9">
        <v>3</v>
      </c>
      <c r="B87" s="37" t="s">
        <v>158</v>
      </c>
      <c r="C87" s="13">
        <v>16376000</v>
      </c>
      <c r="D87" s="13">
        <v>0</v>
      </c>
      <c r="E87" s="13"/>
      <c r="F87" s="13"/>
      <c r="G87" s="13"/>
      <c r="H87" s="13">
        <f t="shared" si="6"/>
        <v>0</v>
      </c>
      <c r="I87" s="14">
        <f t="shared" si="7"/>
        <v>0</v>
      </c>
      <c r="J87" s="47" t="s">
        <v>188</v>
      </c>
      <c r="K87" s="3"/>
    </row>
    <row r="88" spans="1:11" ht="45" customHeight="1">
      <c r="A88" s="9">
        <v>4</v>
      </c>
      <c r="B88" s="37" t="s">
        <v>159</v>
      </c>
      <c r="C88" s="13">
        <v>190447000</v>
      </c>
      <c r="D88" s="13">
        <v>14564654</v>
      </c>
      <c r="E88" s="13"/>
      <c r="F88" s="13"/>
      <c r="G88" s="13"/>
      <c r="H88" s="13">
        <f t="shared" si="6"/>
        <v>14564654</v>
      </c>
      <c r="I88" s="14">
        <f t="shared" si="7"/>
        <v>0.07647615347051935</v>
      </c>
      <c r="J88" s="47" t="s">
        <v>189</v>
      </c>
      <c r="K88" s="3"/>
    </row>
    <row r="89" spans="1:11" ht="31.5" customHeight="1">
      <c r="A89" s="9">
        <v>5</v>
      </c>
      <c r="B89" s="37" t="s">
        <v>160</v>
      </c>
      <c r="C89" s="13">
        <v>900000</v>
      </c>
      <c r="D89" s="13">
        <v>0</v>
      </c>
      <c r="E89" s="13"/>
      <c r="F89" s="13"/>
      <c r="G89" s="13"/>
      <c r="H89" s="13">
        <f t="shared" si="6"/>
        <v>0</v>
      </c>
      <c r="I89" s="14">
        <f t="shared" si="7"/>
        <v>0</v>
      </c>
      <c r="J89" s="47" t="s">
        <v>190</v>
      </c>
      <c r="K89" s="3"/>
    </row>
    <row r="90" spans="1:11" ht="36.75" customHeight="1">
      <c r="A90" s="9">
        <v>6</v>
      </c>
      <c r="B90" s="37" t="s">
        <v>161</v>
      </c>
      <c r="C90" s="13">
        <v>1425000</v>
      </c>
      <c r="D90" s="13">
        <v>0</v>
      </c>
      <c r="E90" s="13"/>
      <c r="F90" s="13"/>
      <c r="G90" s="13"/>
      <c r="H90" s="13">
        <f t="shared" si="6"/>
        <v>0</v>
      </c>
      <c r="I90" s="14">
        <f t="shared" si="7"/>
        <v>0</v>
      </c>
      <c r="J90" s="47" t="s">
        <v>191</v>
      </c>
      <c r="K90" s="3"/>
    </row>
    <row r="91" spans="1:11" ht="76.5" customHeight="1">
      <c r="A91" s="9">
        <v>7</v>
      </c>
      <c r="B91" s="37" t="s">
        <v>162</v>
      </c>
      <c r="C91" s="13">
        <v>2153000</v>
      </c>
      <c r="D91" s="13">
        <v>0</v>
      </c>
      <c r="E91" s="13"/>
      <c r="F91" s="13"/>
      <c r="G91" s="13"/>
      <c r="H91" s="13">
        <f t="shared" si="6"/>
        <v>0</v>
      </c>
      <c r="I91" s="14">
        <f t="shared" si="7"/>
        <v>0</v>
      </c>
      <c r="J91" s="47" t="s">
        <v>192</v>
      </c>
      <c r="K91" s="3"/>
    </row>
    <row r="92" spans="1:11" ht="50.25" customHeight="1">
      <c r="A92" s="9">
        <v>8</v>
      </c>
      <c r="B92" s="37" t="s">
        <v>163</v>
      </c>
      <c r="C92" s="13">
        <v>3470000</v>
      </c>
      <c r="D92" s="13">
        <v>365781</v>
      </c>
      <c r="E92" s="13"/>
      <c r="F92" s="13"/>
      <c r="G92" s="13"/>
      <c r="H92" s="13">
        <f t="shared" si="6"/>
        <v>365781</v>
      </c>
      <c r="I92" s="14">
        <f t="shared" si="7"/>
        <v>0.10541239193083574</v>
      </c>
      <c r="J92" s="47" t="s">
        <v>193</v>
      </c>
      <c r="K92" s="3"/>
    </row>
    <row r="93" spans="1:11" ht="35.25" customHeight="1">
      <c r="A93" s="9">
        <v>9</v>
      </c>
      <c r="B93" s="37" t="s">
        <v>164</v>
      </c>
      <c r="C93" s="13">
        <v>1506000</v>
      </c>
      <c r="D93" s="13">
        <v>0</v>
      </c>
      <c r="E93" s="13"/>
      <c r="F93" s="13"/>
      <c r="G93" s="13"/>
      <c r="H93" s="13">
        <f t="shared" si="6"/>
        <v>0</v>
      </c>
      <c r="I93" s="14">
        <f t="shared" si="7"/>
        <v>0</v>
      </c>
      <c r="J93" s="47" t="s">
        <v>194</v>
      </c>
      <c r="K93" s="3"/>
    </row>
    <row r="94" spans="1:11" ht="31.5" customHeight="1">
      <c r="A94" s="9">
        <v>10</v>
      </c>
      <c r="B94" s="37" t="s">
        <v>165</v>
      </c>
      <c r="C94" s="13">
        <v>807000</v>
      </c>
      <c r="D94" s="13">
        <v>363563</v>
      </c>
      <c r="E94" s="13"/>
      <c r="F94" s="13"/>
      <c r="G94" s="13"/>
      <c r="H94" s="13">
        <f t="shared" si="6"/>
        <v>363563</v>
      </c>
      <c r="I94" s="14">
        <f t="shared" si="7"/>
        <v>0.4505117719950434</v>
      </c>
      <c r="J94" s="47"/>
      <c r="K94" s="3"/>
    </row>
    <row r="95" spans="1:11" ht="31.5" customHeight="1">
      <c r="A95" s="9">
        <v>11</v>
      </c>
      <c r="B95" s="37" t="s">
        <v>166</v>
      </c>
      <c r="C95" s="13">
        <v>6360000</v>
      </c>
      <c r="D95" s="13">
        <v>402315</v>
      </c>
      <c r="E95" s="13"/>
      <c r="F95" s="13"/>
      <c r="G95" s="13"/>
      <c r="H95" s="13">
        <f t="shared" si="6"/>
        <v>402315</v>
      </c>
      <c r="I95" s="14">
        <f t="shared" si="7"/>
        <v>0.06325707547169811</v>
      </c>
      <c r="J95" s="47" t="s">
        <v>195</v>
      </c>
      <c r="K95" s="3"/>
    </row>
    <row r="96" spans="1:11" ht="31.5" customHeight="1">
      <c r="A96" s="9">
        <v>12</v>
      </c>
      <c r="B96" s="37" t="s">
        <v>337</v>
      </c>
      <c r="C96" s="13">
        <v>660000</v>
      </c>
      <c r="D96" s="13">
        <v>0</v>
      </c>
      <c r="E96" s="13"/>
      <c r="F96" s="13"/>
      <c r="G96" s="13"/>
      <c r="H96" s="13">
        <f t="shared" si="6"/>
        <v>0</v>
      </c>
      <c r="I96" s="14">
        <f t="shared" si="7"/>
        <v>0</v>
      </c>
      <c r="J96" s="47" t="s">
        <v>196</v>
      </c>
      <c r="K96" s="3"/>
    </row>
    <row r="97" spans="1:11" ht="31.5" customHeight="1">
      <c r="A97" s="9">
        <v>13</v>
      </c>
      <c r="B97" s="37" t="s">
        <v>167</v>
      </c>
      <c r="C97" s="13">
        <v>6770000</v>
      </c>
      <c r="D97" s="13">
        <v>0</v>
      </c>
      <c r="E97" s="13"/>
      <c r="F97" s="13"/>
      <c r="G97" s="13"/>
      <c r="H97" s="13">
        <f t="shared" si="6"/>
        <v>0</v>
      </c>
      <c r="I97" s="14">
        <f t="shared" si="7"/>
        <v>0</v>
      </c>
      <c r="J97" s="47" t="s">
        <v>197</v>
      </c>
      <c r="K97" s="3"/>
    </row>
    <row r="98" spans="1:11" ht="48" customHeight="1">
      <c r="A98" s="68">
        <v>14</v>
      </c>
      <c r="B98" s="84" t="s">
        <v>168</v>
      </c>
      <c r="C98" s="80">
        <v>1727000</v>
      </c>
      <c r="D98" s="80">
        <v>0</v>
      </c>
      <c r="E98" s="80"/>
      <c r="F98" s="80"/>
      <c r="G98" s="80"/>
      <c r="H98" s="80">
        <f t="shared" si="6"/>
        <v>0</v>
      </c>
      <c r="I98" s="81">
        <f t="shared" si="7"/>
        <v>0</v>
      </c>
      <c r="J98" s="82" t="s">
        <v>198</v>
      </c>
      <c r="K98" s="3"/>
    </row>
    <row r="99" spans="1:11" ht="48" customHeight="1">
      <c r="A99" s="10">
        <v>15</v>
      </c>
      <c r="B99" s="49" t="s">
        <v>169</v>
      </c>
      <c r="C99" s="40">
        <v>7536000</v>
      </c>
      <c r="D99" s="40">
        <v>284010</v>
      </c>
      <c r="E99" s="40"/>
      <c r="F99" s="40"/>
      <c r="G99" s="40"/>
      <c r="H99" s="40">
        <f t="shared" si="6"/>
        <v>284010</v>
      </c>
      <c r="I99" s="83">
        <f t="shared" si="7"/>
        <v>0.037687101910828025</v>
      </c>
      <c r="J99" s="66" t="s">
        <v>199</v>
      </c>
      <c r="K99" s="3"/>
    </row>
    <row r="100" spans="1:11" ht="53.25" customHeight="1">
      <c r="A100" s="9">
        <v>16</v>
      </c>
      <c r="B100" s="37" t="s">
        <v>170</v>
      </c>
      <c r="C100" s="13">
        <v>4162000</v>
      </c>
      <c r="D100" s="13">
        <v>515740</v>
      </c>
      <c r="E100" s="13"/>
      <c r="F100" s="13"/>
      <c r="G100" s="13"/>
      <c r="H100" s="13">
        <f t="shared" si="6"/>
        <v>515740</v>
      </c>
      <c r="I100" s="14">
        <f t="shared" si="7"/>
        <v>0.12391638635271504</v>
      </c>
      <c r="J100" s="47" t="s">
        <v>200</v>
      </c>
      <c r="K100" s="3"/>
    </row>
    <row r="101" spans="1:11" ht="31.5" customHeight="1">
      <c r="A101" s="9">
        <v>17</v>
      </c>
      <c r="B101" s="37" t="s">
        <v>171</v>
      </c>
      <c r="C101" s="13">
        <v>580000</v>
      </c>
      <c r="D101" s="13">
        <v>0</v>
      </c>
      <c r="E101" s="13"/>
      <c r="F101" s="13"/>
      <c r="G101" s="13"/>
      <c r="H101" s="13">
        <f t="shared" si="6"/>
        <v>0</v>
      </c>
      <c r="I101" s="14">
        <f t="shared" si="7"/>
        <v>0</v>
      </c>
      <c r="J101" s="47" t="s">
        <v>201</v>
      </c>
      <c r="K101" s="3"/>
    </row>
    <row r="102" spans="1:11" ht="147" customHeight="1">
      <c r="A102" s="9">
        <v>18</v>
      </c>
      <c r="B102" s="37" t="s">
        <v>172</v>
      </c>
      <c r="C102" s="13">
        <v>13000000</v>
      </c>
      <c r="D102" s="13">
        <v>0</v>
      </c>
      <c r="E102" s="13"/>
      <c r="F102" s="13"/>
      <c r="G102" s="13"/>
      <c r="H102" s="13">
        <f t="shared" si="6"/>
        <v>0</v>
      </c>
      <c r="I102" s="14">
        <f t="shared" si="7"/>
        <v>0</v>
      </c>
      <c r="J102" s="47" t="s">
        <v>211</v>
      </c>
      <c r="K102" s="3"/>
    </row>
    <row r="103" spans="1:11" ht="45">
      <c r="A103" s="9">
        <v>19</v>
      </c>
      <c r="B103" s="37" t="s">
        <v>173</v>
      </c>
      <c r="C103" s="13">
        <v>1300000</v>
      </c>
      <c r="D103" s="13">
        <v>0</v>
      </c>
      <c r="E103" s="13"/>
      <c r="F103" s="13"/>
      <c r="G103" s="13"/>
      <c r="H103" s="13">
        <f t="shared" si="6"/>
        <v>0</v>
      </c>
      <c r="I103" s="14">
        <f t="shared" si="7"/>
        <v>0</v>
      </c>
      <c r="J103" s="47" t="s">
        <v>202</v>
      </c>
      <c r="K103" s="3"/>
    </row>
    <row r="104" spans="1:11" ht="52.5" customHeight="1">
      <c r="A104" s="9">
        <v>20</v>
      </c>
      <c r="B104" s="37" t="s">
        <v>174</v>
      </c>
      <c r="C104" s="13">
        <v>32104000</v>
      </c>
      <c r="D104" s="13">
        <v>0</v>
      </c>
      <c r="E104" s="13"/>
      <c r="F104" s="13"/>
      <c r="G104" s="13"/>
      <c r="H104" s="13">
        <f t="shared" si="6"/>
        <v>0</v>
      </c>
      <c r="I104" s="14">
        <f t="shared" si="7"/>
        <v>0</v>
      </c>
      <c r="J104" s="47" t="s">
        <v>203</v>
      </c>
      <c r="K104" s="3"/>
    </row>
    <row r="105" spans="1:11" ht="42" customHeight="1">
      <c r="A105" s="9">
        <v>21</v>
      </c>
      <c r="B105" s="37" t="s">
        <v>175</v>
      </c>
      <c r="C105" s="13">
        <v>3509000</v>
      </c>
      <c r="D105" s="13">
        <v>0</v>
      </c>
      <c r="E105" s="13"/>
      <c r="F105" s="13"/>
      <c r="G105" s="13"/>
      <c r="H105" s="13">
        <f t="shared" si="6"/>
        <v>0</v>
      </c>
      <c r="I105" s="14">
        <f t="shared" si="7"/>
        <v>0</v>
      </c>
      <c r="J105" s="47" t="s">
        <v>204</v>
      </c>
      <c r="K105" s="3"/>
    </row>
    <row r="106" spans="1:11" ht="46.5" customHeight="1">
      <c r="A106" s="9">
        <v>22</v>
      </c>
      <c r="B106" s="37" t="s">
        <v>176</v>
      </c>
      <c r="C106" s="13">
        <v>1234000</v>
      </c>
      <c r="D106" s="13">
        <v>0</v>
      </c>
      <c r="E106" s="13"/>
      <c r="F106" s="13"/>
      <c r="G106" s="13"/>
      <c r="H106" s="13">
        <f t="shared" si="6"/>
        <v>0</v>
      </c>
      <c r="I106" s="14">
        <f t="shared" si="7"/>
        <v>0</v>
      </c>
      <c r="J106" s="47" t="s">
        <v>205</v>
      </c>
      <c r="K106" s="3"/>
    </row>
    <row r="107" spans="1:11" ht="61.5" customHeight="1">
      <c r="A107" s="9">
        <v>23</v>
      </c>
      <c r="B107" s="37" t="s">
        <v>177</v>
      </c>
      <c r="C107" s="13">
        <v>1180000</v>
      </c>
      <c r="D107" s="13">
        <v>137254</v>
      </c>
      <c r="E107" s="13"/>
      <c r="F107" s="13"/>
      <c r="G107" s="13"/>
      <c r="H107" s="13">
        <f t="shared" si="6"/>
        <v>137254</v>
      </c>
      <c r="I107" s="14">
        <f t="shared" si="7"/>
        <v>0.11631694915254237</v>
      </c>
      <c r="J107" s="47" t="s">
        <v>206</v>
      </c>
      <c r="K107" s="3"/>
    </row>
    <row r="108" spans="1:11" ht="45">
      <c r="A108" s="9">
        <v>24</v>
      </c>
      <c r="B108" s="37" t="s">
        <v>178</v>
      </c>
      <c r="C108" s="13">
        <v>4167000</v>
      </c>
      <c r="D108" s="13">
        <v>0</v>
      </c>
      <c r="E108" s="13"/>
      <c r="F108" s="13"/>
      <c r="G108" s="13"/>
      <c r="H108" s="13">
        <f t="shared" si="6"/>
        <v>0</v>
      </c>
      <c r="I108" s="14">
        <f t="shared" si="7"/>
        <v>0</v>
      </c>
      <c r="J108" s="47" t="s">
        <v>203</v>
      </c>
      <c r="K108" s="3"/>
    </row>
    <row r="109" spans="1:11" ht="35.25" customHeight="1">
      <c r="A109" s="9">
        <v>25</v>
      </c>
      <c r="B109" s="37" t="s">
        <v>179</v>
      </c>
      <c r="C109" s="13">
        <v>1245000</v>
      </c>
      <c r="D109" s="13">
        <v>148439</v>
      </c>
      <c r="E109" s="13"/>
      <c r="F109" s="13"/>
      <c r="G109" s="13"/>
      <c r="H109" s="13">
        <f t="shared" si="6"/>
        <v>148439</v>
      </c>
      <c r="I109" s="14">
        <f t="shared" si="7"/>
        <v>0.1192281124497992</v>
      </c>
      <c r="J109" s="47" t="s">
        <v>207</v>
      </c>
      <c r="K109" s="3"/>
    </row>
    <row r="110" spans="1:11" ht="45" customHeight="1">
      <c r="A110" s="9">
        <v>26</v>
      </c>
      <c r="B110" s="37" t="s">
        <v>180</v>
      </c>
      <c r="C110" s="13">
        <v>2418000</v>
      </c>
      <c r="D110" s="13">
        <v>2233000</v>
      </c>
      <c r="E110" s="13"/>
      <c r="F110" s="13"/>
      <c r="G110" s="13"/>
      <c r="H110" s="13">
        <f t="shared" si="6"/>
        <v>2233000</v>
      </c>
      <c r="I110" s="14">
        <f t="shared" si="7"/>
        <v>0.923490488006617</v>
      </c>
      <c r="J110" s="47"/>
      <c r="K110" s="3"/>
    </row>
    <row r="111" spans="1:11" ht="31.5" customHeight="1">
      <c r="A111" s="9">
        <v>27</v>
      </c>
      <c r="B111" s="37" t="s">
        <v>181</v>
      </c>
      <c r="C111" s="13">
        <v>2070000</v>
      </c>
      <c r="D111" s="13">
        <v>1001004</v>
      </c>
      <c r="E111" s="13"/>
      <c r="F111" s="13"/>
      <c r="G111" s="13"/>
      <c r="H111" s="13">
        <f t="shared" si="6"/>
        <v>1001004</v>
      </c>
      <c r="I111" s="14">
        <f t="shared" si="7"/>
        <v>0.4835768115942029</v>
      </c>
      <c r="J111" s="47"/>
      <c r="K111" s="3"/>
    </row>
    <row r="112" spans="1:11" ht="45.75" customHeight="1">
      <c r="A112" s="9">
        <v>28</v>
      </c>
      <c r="B112" s="37" t="s">
        <v>182</v>
      </c>
      <c r="C112" s="13">
        <v>50000</v>
      </c>
      <c r="D112" s="13">
        <v>0</v>
      </c>
      <c r="E112" s="13"/>
      <c r="F112" s="13"/>
      <c r="G112" s="13"/>
      <c r="H112" s="13">
        <f t="shared" si="6"/>
        <v>0</v>
      </c>
      <c r="I112" s="14">
        <f t="shared" si="7"/>
        <v>0</v>
      </c>
      <c r="J112" s="47" t="s">
        <v>208</v>
      </c>
      <c r="K112" s="3"/>
    </row>
    <row r="113" spans="1:11" ht="31.5" customHeight="1">
      <c r="A113" s="9">
        <v>29</v>
      </c>
      <c r="B113" s="37" t="s">
        <v>183</v>
      </c>
      <c r="C113" s="13">
        <v>20000</v>
      </c>
      <c r="D113" s="13">
        <v>2410</v>
      </c>
      <c r="E113" s="13"/>
      <c r="F113" s="13"/>
      <c r="G113" s="13"/>
      <c r="H113" s="13">
        <f t="shared" si="6"/>
        <v>2410</v>
      </c>
      <c r="I113" s="14">
        <f t="shared" si="7"/>
        <v>0.1205</v>
      </c>
      <c r="J113" s="47" t="s">
        <v>209</v>
      </c>
      <c r="K113" s="3"/>
    </row>
    <row r="114" spans="1:11" ht="59.25" customHeight="1">
      <c r="A114" s="9">
        <v>30</v>
      </c>
      <c r="B114" s="37" t="s">
        <v>184</v>
      </c>
      <c r="C114" s="13">
        <v>65846000</v>
      </c>
      <c r="D114" s="13">
        <v>64436297</v>
      </c>
      <c r="E114" s="13"/>
      <c r="F114" s="13"/>
      <c r="G114" s="13"/>
      <c r="H114" s="13">
        <f t="shared" si="6"/>
        <v>64436297</v>
      </c>
      <c r="I114" s="14">
        <f t="shared" si="7"/>
        <v>0.9785909090909091</v>
      </c>
      <c r="J114" s="47"/>
      <c r="K114" s="3"/>
    </row>
    <row r="115" spans="1:11" ht="136.5" customHeight="1">
      <c r="A115" s="9">
        <v>31</v>
      </c>
      <c r="B115" s="37" t="s">
        <v>185</v>
      </c>
      <c r="C115" s="13">
        <v>11922000</v>
      </c>
      <c r="D115" s="13">
        <v>461392</v>
      </c>
      <c r="E115" s="13"/>
      <c r="F115" s="13"/>
      <c r="G115" s="13"/>
      <c r="H115" s="13">
        <f t="shared" si="6"/>
        <v>461392</v>
      </c>
      <c r="I115" s="14">
        <f t="shared" si="7"/>
        <v>0.03870088911256501</v>
      </c>
      <c r="J115" s="47" t="s">
        <v>210</v>
      </c>
      <c r="K115" s="3"/>
    </row>
    <row r="116" spans="1:11" ht="31.5" customHeight="1">
      <c r="A116" s="91" t="s">
        <v>11</v>
      </c>
      <c r="B116" s="91"/>
      <c r="C116" s="6">
        <f>SUM(C85:C115)</f>
        <v>389074000</v>
      </c>
      <c r="D116" s="6">
        <f>SUM(D85:D115)</f>
        <v>85266006</v>
      </c>
      <c r="E116" s="6"/>
      <c r="F116" s="6"/>
      <c r="G116" s="6"/>
      <c r="H116" s="6">
        <f>SUM(H85:H115)</f>
        <v>85266006</v>
      </c>
      <c r="I116" s="19">
        <f t="shared" si="7"/>
        <v>0.219151128063042</v>
      </c>
      <c r="J116" s="5"/>
      <c r="K116" s="3"/>
    </row>
    <row r="117" spans="1:11" ht="31.5" customHeight="1">
      <c r="A117" s="103" t="s">
        <v>89</v>
      </c>
      <c r="B117" s="103"/>
      <c r="C117" s="38"/>
      <c r="D117" s="38"/>
      <c r="E117" s="38"/>
      <c r="F117" s="38"/>
      <c r="G117" s="38"/>
      <c r="H117" s="38"/>
      <c r="I117" s="38"/>
      <c r="J117" s="26"/>
      <c r="K117" s="3"/>
    </row>
    <row r="118" spans="1:11" ht="106.5" customHeight="1">
      <c r="A118" s="75">
        <v>1</v>
      </c>
      <c r="B118" s="76" t="s">
        <v>212</v>
      </c>
      <c r="C118" s="77">
        <v>7000000</v>
      </c>
      <c r="D118" s="77">
        <v>475750</v>
      </c>
      <c r="E118" s="77"/>
      <c r="F118" s="77"/>
      <c r="G118" s="77"/>
      <c r="H118" s="77">
        <f>SUM(D118:G118)</f>
        <v>475750</v>
      </c>
      <c r="I118" s="87">
        <f>H118/C118</f>
        <v>0.06796428571428571</v>
      </c>
      <c r="J118" s="78" t="s">
        <v>218</v>
      </c>
      <c r="K118" s="3"/>
    </row>
    <row r="119" spans="1:11" ht="45.75" customHeight="1">
      <c r="A119" s="10">
        <v>2</v>
      </c>
      <c r="B119" s="39" t="s">
        <v>213</v>
      </c>
      <c r="C119" s="40">
        <v>4700000</v>
      </c>
      <c r="D119" s="40">
        <v>0</v>
      </c>
      <c r="E119" s="40"/>
      <c r="F119" s="40"/>
      <c r="G119" s="40"/>
      <c r="H119" s="40">
        <f aca="true" t="shared" si="8" ref="H119:H136">SUM(D119:G119)</f>
        <v>0</v>
      </c>
      <c r="I119" s="83">
        <f aca="true" t="shared" si="9" ref="I119:I136">H119/C119</f>
        <v>0</v>
      </c>
      <c r="J119" s="66" t="s">
        <v>219</v>
      </c>
      <c r="K119" s="3"/>
    </row>
    <row r="120" spans="1:11" ht="75">
      <c r="A120" s="9">
        <v>3</v>
      </c>
      <c r="B120" s="42" t="s">
        <v>214</v>
      </c>
      <c r="C120" s="13">
        <v>3000000</v>
      </c>
      <c r="D120" s="13">
        <v>0</v>
      </c>
      <c r="E120" s="13"/>
      <c r="F120" s="13"/>
      <c r="G120" s="13"/>
      <c r="H120" s="13">
        <f t="shared" si="8"/>
        <v>0</v>
      </c>
      <c r="I120" s="14">
        <f t="shared" si="9"/>
        <v>0</v>
      </c>
      <c r="J120" s="47" t="s">
        <v>220</v>
      </c>
      <c r="K120" s="3"/>
    </row>
    <row r="121" spans="1:11" ht="75">
      <c r="A121" s="9">
        <v>4</v>
      </c>
      <c r="B121" s="42" t="s">
        <v>215</v>
      </c>
      <c r="C121" s="13">
        <v>400000</v>
      </c>
      <c r="D121" s="13">
        <v>7500</v>
      </c>
      <c r="E121" s="13"/>
      <c r="F121" s="13"/>
      <c r="G121" s="13"/>
      <c r="H121" s="13">
        <f t="shared" si="8"/>
        <v>7500</v>
      </c>
      <c r="I121" s="14">
        <f t="shared" si="9"/>
        <v>0.01875</v>
      </c>
      <c r="J121" s="47" t="s">
        <v>221</v>
      </c>
      <c r="K121" s="3"/>
    </row>
    <row r="122" spans="1:11" ht="60">
      <c r="A122" s="9">
        <v>5</v>
      </c>
      <c r="B122" s="42" t="s">
        <v>223</v>
      </c>
      <c r="C122" s="13">
        <v>65000000</v>
      </c>
      <c r="D122" s="13">
        <v>3515494</v>
      </c>
      <c r="E122" s="13"/>
      <c r="F122" s="13"/>
      <c r="G122" s="13"/>
      <c r="H122" s="13">
        <f t="shared" si="8"/>
        <v>3515494</v>
      </c>
      <c r="I122" s="14">
        <f t="shared" si="9"/>
        <v>0.054084523076923074</v>
      </c>
      <c r="J122" s="47" t="s">
        <v>224</v>
      </c>
      <c r="K122" s="3"/>
    </row>
    <row r="123" spans="1:11" ht="45">
      <c r="A123" s="9">
        <v>6</v>
      </c>
      <c r="B123" s="42" t="s">
        <v>216</v>
      </c>
      <c r="C123" s="13">
        <v>400000</v>
      </c>
      <c r="D123" s="13">
        <v>15000</v>
      </c>
      <c r="E123" s="13"/>
      <c r="F123" s="13"/>
      <c r="G123" s="13"/>
      <c r="H123" s="13">
        <f t="shared" si="8"/>
        <v>15000</v>
      </c>
      <c r="I123" s="14">
        <f t="shared" si="9"/>
        <v>0.0375</v>
      </c>
      <c r="J123" s="47" t="s">
        <v>222</v>
      </c>
      <c r="K123" s="3"/>
    </row>
    <row r="124" spans="1:11" ht="63.75" customHeight="1">
      <c r="A124" s="9">
        <v>7</v>
      </c>
      <c r="B124" s="42" t="s">
        <v>217</v>
      </c>
      <c r="C124" s="13">
        <v>7000000</v>
      </c>
      <c r="D124" s="13">
        <v>0</v>
      </c>
      <c r="E124" s="13"/>
      <c r="F124" s="13"/>
      <c r="G124" s="13"/>
      <c r="H124" s="13">
        <f t="shared" si="8"/>
        <v>0</v>
      </c>
      <c r="I124" s="14">
        <f t="shared" si="9"/>
        <v>0</v>
      </c>
      <c r="J124" s="47" t="s">
        <v>233</v>
      </c>
      <c r="K124" s="3"/>
    </row>
    <row r="125" spans="1:11" ht="88.5" customHeight="1">
      <c r="A125" s="9">
        <v>8</v>
      </c>
      <c r="B125" s="42" t="s">
        <v>225</v>
      </c>
      <c r="C125" s="13">
        <v>50000</v>
      </c>
      <c r="D125" s="13">
        <v>0</v>
      </c>
      <c r="E125" s="13"/>
      <c r="F125" s="13"/>
      <c r="G125" s="13"/>
      <c r="H125" s="13">
        <f t="shared" si="8"/>
        <v>0</v>
      </c>
      <c r="I125" s="14">
        <f t="shared" si="9"/>
        <v>0</v>
      </c>
      <c r="J125" s="47" t="s">
        <v>234</v>
      </c>
      <c r="K125" s="3"/>
    </row>
    <row r="126" spans="1:11" ht="60">
      <c r="A126" s="9">
        <v>9</v>
      </c>
      <c r="B126" s="42" t="s">
        <v>226</v>
      </c>
      <c r="C126" s="13">
        <v>100000</v>
      </c>
      <c r="D126" s="13">
        <v>0</v>
      </c>
      <c r="E126" s="13"/>
      <c r="F126" s="13"/>
      <c r="G126" s="13"/>
      <c r="H126" s="13">
        <f t="shared" si="8"/>
        <v>0</v>
      </c>
      <c r="I126" s="14">
        <f t="shared" si="9"/>
        <v>0</v>
      </c>
      <c r="J126" s="47" t="s">
        <v>235</v>
      </c>
      <c r="K126" s="3"/>
    </row>
    <row r="127" spans="1:11" ht="165">
      <c r="A127" s="9">
        <v>10</v>
      </c>
      <c r="B127" s="42" t="s">
        <v>227</v>
      </c>
      <c r="C127" s="13">
        <v>13980000</v>
      </c>
      <c r="D127" s="13">
        <v>2331550</v>
      </c>
      <c r="E127" s="13"/>
      <c r="F127" s="13"/>
      <c r="G127" s="13"/>
      <c r="H127" s="13">
        <f t="shared" si="8"/>
        <v>2331550</v>
      </c>
      <c r="I127" s="14">
        <f t="shared" si="9"/>
        <v>0.16677753934191702</v>
      </c>
      <c r="J127" s="47" t="s">
        <v>237</v>
      </c>
      <c r="K127" s="3"/>
    </row>
    <row r="128" spans="1:11" ht="60">
      <c r="A128" s="9">
        <v>11</v>
      </c>
      <c r="B128" s="42" t="s">
        <v>228</v>
      </c>
      <c r="C128" s="13">
        <v>2180000</v>
      </c>
      <c r="D128" s="13">
        <v>24742</v>
      </c>
      <c r="E128" s="13"/>
      <c r="F128" s="13"/>
      <c r="G128" s="13"/>
      <c r="H128" s="13">
        <f t="shared" si="8"/>
        <v>24742</v>
      </c>
      <c r="I128" s="14">
        <f t="shared" si="9"/>
        <v>0.01134954128440367</v>
      </c>
      <c r="J128" s="47" t="s">
        <v>238</v>
      </c>
      <c r="K128" s="3"/>
    </row>
    <row r="129" spans="1:11" ht="75">
      <c r="A129" s="9">
        <v>12</v>
      </c>
      <c r="B129" s="42" t="s">
        <v>229</v>
      </c>
      <c r="C129" s="13">
        <v>2750000</v>
      </c>
      <c r="D129" s="13">
        <v>151000</v>
      </c>
      <c r="E129" s="13"/>
      <c r="F129" s="13"/>
      <c r="G129" s="13"/>
      <c r="H129" s="13">
        <f t="shared" si="8"/>
        <v>151000</v>
      </c>
      <c r="I129" s="14">
        <f t="shared" si="9"/>
        <v>0.05490909090909091</v>
      </c>
      <c r="J129" s="47" t="s">
        <v>239</v>
      </c>
      <c r="K129" s="3"/>
    </row>
    <row r="130" spans="1:11" ht="75" customHeight="1">
      <c r="A130" s="9">
        <v>13</v>
      </c>
      <c r="B130" s="42" t="s">
        <v>236</v>
      </c>
      <c r="C130" s="13">
        <v>120000</v>
      </c>
      <c r="D130" s="13">
        <v>1500</v>
      </c>
      <c r="E130" s="13"/>
      <c r="F130" s="13"/>
      <c r="G130" s="13"/>
      <c r="H130" s="13">
        <f t="shared" si="8"/>
        <v>1500</v>
      </c>
      <c r="I130" s="14">
        <f t="shared" si="9"/>
        <v>0.0125</v>
      </c>
      <c r="J130" s="47" t="s">
        <v>239</v>
      </c>
      <c r="K130" s="3"/>
    </row>
    <row r="131" spans="1:11" ht="92.25" customHeight="1">
      <c r="A131" s="9">
        <v>14</v>
      </c>
      <c r="B131" s="42" t="s">
        <v>230</v>
      </c>
      <c r="C131" s="13">
        <v>1360000</v>
      </c>
      <c r="D131" s="13">
        <v>0</v>
      </c>
      <c r="E131" s="13"/>
      <c r="F131" s="13"/>
      <c r="G131" s="13"/>
      <c r="H131" s="13">
        <f t="shared" si="8"/>
        <v>0</v>
      </c>
      <c r="I131" s="14">
        <f t="shared" si="9"/>
        <v>0</v>
      </c>
      <c r="J131" s="47" t="s">
        <v>240</v>
      </c>
      <c r="K131" s="3"/>
    </row>
    <row r="132" spans="1:11" ht="90">
      <c r="A132" s="9">
        <v>15</v>
      </c>
      <c r="B132" s="42" t="s">
        <v>231</v>
      </c>
      <c r="C132" s="13">
        <v>8180000</v>
      </c>
      <c r="D132" s="13">
        <v>82279</v>
      </c>
      <c r="E132" s="13"/>
      <c r="F132" s="13"/>
      <c r="G132" s="13"/>
      <c r="H132" s="13">
        <f t="shared" si="8"/>
        <v>82279</v>
      </c>
      <c r="I132" s="14">
        <f t="shared" si="9"/>
        <v>0.010058557457212713</v>
      </c>
      <c r="J132" s="47" t="s">
        <v>239</v>
      </c>
      <c r="K132" s="3"/>
    </row>
    <row r="133" spans="1:11" ht="64.5" customHeight="1">
      <c r="A133" s="68">
        <v>16</v>
      </c>
      <c r="B133" s="79" t="s">
        <v>232</v>
      </c>
      <c r="C133" s="80">
        <v>18348000</v>
      </c>
      <c r="D133" s="80">
        <v>1396477</v>
      </c>
      <c r="E133" s="80"/>
      <c r="F133" s="80"/>
      <c r="G133" s="80"/>
      <c r="H133" s="80">
        <f t="shared" si="8"/>
        <v>1396477</v>
      </c>
      <c r="I133" s="81">
        <f t="shared" si="9"/>
        <v>0.07611058425986483</v>
      </c>
      <c r="J133" s="82" t="s">
        <v>239</v>
      </c>
      <c r="K133" s="3"/>
    </row>
    <row r="134" spans="1:11" ht="31.5" customHeight="1">
      <c r="A134" s="10">
        <v>17</v>
      </c>
      <c r="B134" s="39" t="s">
        <v>107</v>
      </c>
      <c r="C134" s="40">
        <v>370000</v>
      </c>
      <c r="D134" s="40">
        <v>0</v>
      </c>
      <c r="E134" s="41"/>
      <c r="F134" s="41"/>
      <c r="G134" s="41"/>
      <c r="H134" s="40">
        <f t="shared" si="8"/>
        <v>0</v>
      </c>
      <c r="I134" s="83">
        <f t="shared" si="9"/>
        <v>0</v>
      </c>
      <c r="J134" s="66" t="s">
        <v>102</v>
      </c>
      <c r="K134" s="3"/>
    </row>
    <row r="135" spans="1:11" ht="31.5" customHeight="1">
      <c r="A135" s="9">
        <v>18</v>
      </c>
      <c r="B135" s="42" t="s">
        <v>108</v>
      </c>
      <c r="C135" s="13">
        <v>1850000</v>
      </c>
      <c r="D135" s="13">
        <v>0</v>
      </c>
      <c r="E135" s="43"/>
      <c r="F135" s="43"/>
      <c r="G135" s="43"/>
      <c r="H135" s="13">
        <f t="shared" si="8"/>
        <v>0</v>
      </c>
      <c r="I135" s="14">
        <f t="shared" si="9"/>
        <v>0</v>
      </c>
      <c r="J135" s="47" t="s">
        <v>110</v>
      </c>
      <c r="K135" s="3"/>
    </row>
    <row r="136" spans="1:11" ht="31.5" customHeight="1">
      <c r="A136" s="9">
        <v>19</v>
      </c>
      <c r="B136" s="50" t="s">
        <v>109</v>
      </c>
      <c r="C136" s="13">
        <v>1500000</v>
      </c>
      <c r="D136" s="13">
        <v>246000</v>
      </c>
      <c r="E136" s="43"/>
      <c r="F136" s="43"/>
      <c r="G136" s="43"/>
      <c r="H136" s="13">
        <f t="shared" si="8"/>
        <v>246000</v>
      </c>
      <c r="I136" s="14">
        <f t="shared" si="9"/>
        <v>0.164</v>
      </c>
      <c r="J136" s="47" t="s">
        <v>111</v>
      </c>
      <c r="K136" s="3"/>
    </row>
    <row r="137" spans="1:11" ht="31.5" customHeight="1">
      <c r="A137" s="9">
        <v>20</v>
      </c>
      <c r="B137" s="42" t="s">
        <v>241</v>
      </c>
      <c r="C137" s="51">
        <v>1000000</v>
      </c>
      <c r="D137" s="43">
        <v>0</v>
      </c>
      <c r="E137" s="43"/>
      <c r="F137" s="43"/>
      <c r="G137" s="43"/>
      <c r="H137" s="43">
        <f aca="true" t="shared" si="10" ref="H137:H145">SUM(D137:G137)</f>
        <v>0</v>
      </c>
      <c r="I137" s="14">
        <f>H137/C137</f>
        <v>0</v>
      </c>
      <c r="J137" s="47" t="s">
        <v>245</v>
      </c>
      <c r="K137" s="3"/>
    </row>
    <row r="138" spans="1:11" ht="34.5" customHeight="1">
      <c r="A138" s="9">
        <v>21</v>
      </c>
      <c r="B138" s="42" t="s">
        <v>242</v>
      </c>
      <c r="C138" s="51">
        <v>2000000</v>
      </c>
      <c r="D138" s="43"/>
      <c r="E138" s="43"/>
      <c r="F138" s="43"/>
      <c r="G138" s="43"/>
      <c r="H138" s="43">
        <f t="shared" si="10"/>
        <v>0</v>
      </c>
      <c r="I138" s="14">
        <f>H138/C138</f>
        <v>0</v>
      </c>
      <c r="J138" s="47" t="s">
        <v>244</v>
      </c>
      <c r="K138" s="3"/>
    </row>
    <row r="139" spans="1:11" ht="50.25" customHeight="1">
      <c r="A139" s="9">
        <v>22</v>
      </c>
      <c r="B139" s="42" t="s">
        <v>243</v>
      </c>
      <c r="C139" s="51">
        <v>1000000</v>
      </c>
      <c r="D139" s="43">
        <v>0</v>
      </c>
      <c r="E139" s="43"/>
      <c r="F139" s="43"/>
      <c r="G139" s="43"/>
      <c r="H139" s="43">
        <f t="shared" si="10"/>
        <v>0</v>
      </c>
      <c r="I139" s="14">
        <f>H139/C139</f>
        <v>0</v>
      </c>
      <c r="J139" s="47" t="s">
        <v>246</v>
      </c>
      <c r="K139" s="3"/>
    </row>
    <row r="140" spans="1:11" ht="120">
      <c r="A140" s="9">
        <v>23</v>
      </c>
      <c r="B140" s="42" t="s">
        <v>247</v>
      </c>
      <c r="C140" s="13">
        <v>90630000</v>
      </c>
      <c r="D140" s="13">
        <v>4493816</v>
      </c>
      <c r="E140" s="13"/>
      <c r="F140" s="13"/>
      <c r="G140" s="13"/>
      <c r="H140" s="13">
        <f t="shared" si="10"/>
        <v>4493816</v>
      </c>
      <c r="I140" s="14">
        <f>H140/C140</f>
        <v>0.0495841994924418</v>
      </c>
      <c r="J140" s="47" t="s">
        <v>252</v>
      </c>
      <c r="K140" s="3"/>
    </row>
    <row r="141" spans="1:11" ht="120">
      <c r="A141" s="9">
        <v>24</v>
      </c>
      <c r="B141" s="42" t="s">
        <v>248</v>
      </c>
      <c r="C141" s="13">
        <v>7170000</v>
      </c>
      <c r="D141" s="13">
        <v>385434</v>
      </c>
      <c r="E141" s="13"/>
      <c r="F141" s="13"/>
      <c r="G141" s="13"/>
      <c r="H141" s="13">
        <f t="shared" si="10"/>
        <v>385434</v>
      </c>
      <c r="I141" s="14">
        <f aca="true" t="shared" si="11" ref="I141:I161">H141/C141</f>
        <v>0.05375648535564854</v>
      </c>
      <c r="J141" s="47" t="s">
        <v>252</v>
      </c>
      <c r="K141" s="3"/>
    </row>
    <row r="142" spans="1:11" ht="45">
      <c r="A142" s="9">
        <v>25</v>
      </c>
      <c r="B142" s="42" t="s">
        <v>249</v>
      </c>
      <c r="C142" s="13">
        <v>13521000</v>
      </c>
      <c r="D142" s="13">
        <v>1744399</v>
      </c>
      <c r="E142" s="13"/>
      <c r="F142" s="13"/>
      <c r="G142" s="13"/>
      <c r="H142" s="13">
        <f t="shared" si="10"/>
        <v>1744399</v>
      </c>
      <c r="I142" s="14">
        <f t="shared" si="11"/>
        <v>0.12901405221507284</v>
      </c>
      <c r="J142" s="47" t="s">
        <v>253</v>
      </c>
      <c r="K142" s="3"/>
    </row>
    <row r="143" spans="1:11" ht="105">
      <c r="A143" s="9">
        <v>26</v>
      </c>
      <c r="B143" s="42" t="s">
        <v>250</v>
      </c>
      <c r="C143" s="13">
        <v>9429000</v>
      </c>
      <c r="D143" s="13">
        <v>69573</v>
      </c>
      <c r="E143" s="13"/>
      <c r="F143" s="13"/>
      <c r="G143" s="13"/>
      <c r="H143" s="13">
        <f t="shared" si="10"/>
        <v>69573</v>
      </c>
      <c r="I143" s="14">
        <f t="shared" si="11"/>
        <v>0.007378619153674833</v>
      </c>
      <c r="J143" s="47" t="s">
        <v>254</v>
      </c>
      <c r="K143" s="3"/>
    </row>
    <row r="144" spans="1:11" ht="90">
      <c r="A144" s="9">
        <v>27</v>
      </c>
      <c r="B144" s="42" t="s">
        <v>251</v>
      </c>
      <c r="C144" s="13">
        <v>3709000</v>
      </c>
      <c r="D144" s="13">
        <v>220422</v>
      </c>
      <c r="E144" s="13"/>
      <c r="F144" s="13"/>
      <c r="G144" s="13"/>
      <c r="H144" s="13">
        <f t="shared" si="10"/>
        <v>220422</v>
      </c>
      <c r="I144" s="14">
        <f t="shared" si="11"/>
        <v>0.05942895659207333</v>
      </c>
      <c r="J144" s="47" t="s">
        <v>255</v>
      </c>
      <c r="K144" s="3"/>
    </row>
    <row r="145" spans="1:11" ht="45">
      <c r="A145" s="9">
        <v>28</v>
      </c>
      <c r="B145" s="42" t="s">
        <v>256</v>
      </c>
      <c r="C145" s="13">
        <v>504000</v>
      </c>
      <c r="D145" s="13">
        <v>0</v>
      </c>
      <c r="E145" s="13"/>
      <c r="F145" s="13"/>
      <c r="G145" s="13"/>
      <c r="H145" s="13">
        <f t="shared" si="10"/>
        <v>0</v>
      </c>
      <c r="I145" s="14">
        <f t="shared" si="11"/>
        <v>0</v>
      </c>
      <c r="J145" s="47" t="s">
        <v>265</v>
      </c>
      <c r="K145" s="3"/>
    </row>
    <row r="146" spans="1:11" ht="47.25" customHeight="1">
      <c r="A146" s="9">
        <v>29</v>
      </c>
      <c r="B146" s="42" t="s">
        <v>257</v>
      </c>
      <c r="C146" s="13">
        <v>1051000</v>
      </c>
      <c r="D146" s="13">
        <v>0</v>
      </c>
      <c r="E146" s="13"/>
      <c r="F146" s="13"/>
      <c r="G146" s="13"/>
      <c r="H146" s="13">
        <f aca="true" t="shared" si="12" ref="H146:H160">SUM(D146:G146)</f>
        <v>0</v>
      </c>
      <c r="I146" s="14">
        <f t="shared" si="11"/>
        <v>0</v>
      </c>
      <c r="J146" s="47" t="s">
        <v>266</v>
      </c>
      <c r="K146" s="3"/>
    </row>
    <row r="147" spans="1:11" ht="60">
      <c r="A147" s="9">
        <v>30</v>
      </c>
      <c r="B147" s="42" t="s">
        <v>258</v>
      </c>
      <c r="C147" s="13">
        <v>400000</v>
      </c>
      <c r="D147" s="13">
        <v>0</v>
      </c>
      <c r="E147" s="13"/>
      <c r="F147" s="13"/>
      <c r="G147" s="13"/>
      <c r="H147" s="13">
        <f t="shared" si="12"/>
        <v>0</v>
      </c>
      <c r="I147" s="14">
        <f t="shared" si="11"/>
        <v>0</v>
      </c>
      <c r="J147" s="47" t="s">
        <v>267</v>
      </c>
      <c r="K147" s="3"/>
    </row>
    <row r="148" spans="1:11" ht="75" customHeight="1">
      <c r="A148" s="9">
        <v>31</v>
      </c>
      <c r="B148" s="42" t="s">
        <v>259</v>
      </c>
      <c r="C148" s="13">
        <v>744000</v>
      </c>
      <c r="D148" s="13">
        <v>100000</v>
      </c>
      <c r="E148" s="13"/>
      <c r="F148" s="13"/>
      <c r="G148" s="13"/>
      <c r="H148" s="13">
        <f t="shared" si="12"/>
        <v>100000</v>
      </c>
      <c r="I148" s="14">
        <f t="shared" si="11"/>
        <v>0.13440860215053763</v>
      </c>
      <c r="J148" s="47" t="s">
        <v>268</v>
      </c>
      <c r="K148" s="3"/>
    </row>
    <row r="149" spans="1:11" ht="46.5" customHeight="1">
      <c r="A149" s="9">
        <v>32</v>
      </c>
      <c r="B149" s="42" t="s">
        <v>260</v>
      </c>
      <c r="C149" s="13">
        <v>301000</v>
      </c>
      <c r="D149" s="13">
        <v>0</v>
      </c>
      <c r="E149" s="13"/>
      <c r="F149" s="13"/>
      <c r="G149" s="13"/>
      <c r="H149" s="13">
        <f t="shared" si="12"/>
        <v>0</v>
      </c>
      <c r="I149" s="14">
        <f t="shared" si="11"/>
        <v>0</v>
      </c>
      <c r="J149" s="47" t="s">
        <v>269</v>
      </c>
      <c r="K149" s="3"/>
    </row>
    <row r="150" spans="1:11" ht="75">
      <c r="A150" s="9">
        <v>33</v>
      </c>
      <c r="B150" s="42" t="s">
        <v>261</v>
      </c>
      <c r="C150" s="13">
        <v>1460000</v>
      </c>
      <c r="D150" s="13">
        <v>300000</v>
      </c>
      <c r="E150" s="13"/>
      <c r="F150" s="13"/>
      <c r="G150" s="13"/>
      <c r="H150" s="13">
        <f t="shared" si="12"/>
        <v>300000</v>
      </c>
      <c r="I150" s="14">
        <f t="shared" si="11"/>
        <v>0.2054794520547945</v>
      </c>
      <c r="J150" s="47" t="s">
        <v>270</v>
      </c>
      <c r="K150" s="3"/>
    </row>
    <row r="151" spans="1:11" ht="45">
      <c r="A151" s="9">
        <v>34</v>
      </c>
      <c r="B151" s="42" t="s">
        <v>262</v>
      </c>
      <c r="C151" s="13">
        <v>448000</v>
      </c>
      <c r="D151" s="13">
        <v>198000</v>
      </c>
      <c r="E151" s="13"/>
      <c r="F151" s="13"/>
      <c r="G151" s="13"/>
      <c r="H151" s="13">
        <f t="shared" si="12"/>
        <v>198000</v>
      </c>
      <c r="I151" s="14">
        <f t="shared" si="11"/>
        <v>0.4419642857142857</v>
      </c>
      <c r="J151" s="47"/>
      <c r="K151" s="3"/>
    </row>
    <row r="152" spans="1:11" ht="54" customHeight="1">
      <c r="A152" s="68">
        <v>35</v>
      </c>
      <c r="B152" s="79" t="s">
        <v>263</v>
      </c>
      <c r="C152" s="80">
        <v>767000</v>
      </c>
      <c r="D152" s="80">
        <v>317579</v>
      </c>
      <c r="E152" s="80"/>
      <c r="F152" s="80"/>
      <c r="G152" s="80"/>
      <c r="H152" s="80">
        <f t="shared" si="12"/>
        <v>317579</v>
      </c>
      <c r="I152" s="81">
        <f t="shared" si="11"/>
        <v>0.4140534550195567</v>
      </c>
      <c r="J152" s="82"/>
      <c r="K152" s="3"/>
    </row>
    <row r="153" spans="1:11" ht="75">
      <c r="A153" s="10">
        <v>36</v>
      </c>
      <c r="B153" s="39" t="s">
        <v>264</v>
      </c>
      <c r="C153" s="40">
        <v>207000</v>
      </c>
      <c r="D153" s="40">
        <v>0</v>
      </c>
      <c r="E153" s="40"/>
      <c r="F153" s="40"/>
      <c r="G153" s="40"/>
      <c r="H153" s="40">
        <f t="shared" si="12"/>
        <v>0</v>
      </c>
      <c r="I153" s="83">
        <f t="shared" si="11"/>
        <v>0</v>
      </c>
      <c r="J153" s="66" t="s">
        <v>271</v>
      </c>
      <c r="K153" s="3"/>
    </row>
    <row r="154" spans="1:11" ht="31.5" customHeight="1">
      <c r="A154" s="9">
        <v>37</v>
      </c>
      <c r="B154" s="42" t="s">
        <v>272</v>
      </c>
      <c r="C154" s="13">
        <v>12271000</v>
      </c>
      <c r="D154" s="13">
        <v>2641734</v>
      </c>
      <c r="E154" s="13"/>
      <c r="F154" s="13"/>
      <c r="G154" s="13"/>
      <c r="H154" s="13">
        <f t="shared" si="12"/>
        <v>2641734</v>
      </c>
      <c r="I154" s="14">
        <f t="shared" si="11"/>
        <v>0.21528269904653247</v>
      </c>
      <c r="J154" s="47" t="s">
        <v>279</v>
      </c>
      <c r="K154" s="3"/>
    </row>
    <row r="155" spans="1:11" ht="31.5" customHeight="1">
      <c r="A155" s="9">
        <v>38</v>
      </c>
      <c r="B155" s="42" t="s">
        <v>273</v>
      </c>
      <c r="C155" s="13">
        <v>258000</v>
      </c>
      <c r="D155" s="13">
        <v>10000</v>
      </c>
      <c r="E155" s="13"/>
      <c r="F155" s="13"/>
      <c r="G155" s="13"/>
      <c r="H155" s="13">
        <f t="shared" si="12"/>
        <v>10000</v>
      </c>
      <c r="I155" s="14">
        <f t="shared" si="11"/>
        <v>0.03875968992248062</v>
      </c>
      <c r="J155" s="47" t="s">
        <v>280</v>
      </c>
      <c r="K155" s="3"/>
    </row>
    <row r="156" spans="1:11" ht="31.5" customHeight="1">
      <c r="A156" s="9">
        <v>39</v>
      </c>
      <c r="B156" s="42" t="s">
        <v>274</v>
      </c>
      <c r="C156" s="13">
        <v>60000</v>
      </c>
      <c r="D156" s="13">
        <v>0</v>
      </c>
      <c r="E156" s="13"/>
      <c r="F156" s="13"/>
      <c r="G156" s="13"/>
      <c r="H156" s="13">
        <f t="shared" si="12"/>
        <v>0</v>
      </c>
      <c r="I156" s="14">
        <f t="shared" si="11"/>
        <v>0</v>
      </c>
      <c r="J156" s="47" t="s">
        <v>280</v>
      </c>
      <c r="K156" s="3"/>
    </row>
    <row r="157" spans="1:11" ht="31.5" customHeight="1">
      <c r="A157" s="9">
        <v>40</v>
      </c>
      <c r="B157" s="42" t="s">
        <v>275</v>
      </c>
      <c r="C157" s="13">
        <v>19000</v>
      </c>
      <c r="D157" s="13">
        <v>0</v>
      </c>
      <c r="E157" s="13"/>
      <c r="F157" s="13"/>
      <c r="G157" s="13"/>
      <c r="H157" s="13">
        <f t="shared" si="12"/>
        <v>0</v>
      </c>
      <c r="I157" s="14">
        <f t="shared" si="11"/>
        <v>0</v>
      </c>
      <c r="J157" s="47" t="s">
        <v>280</v>
      </c>
      <c r="K157" s="3"/>
    </row>
    <row r="158" spans="1:11" ht="45">
      <c r="A158" s="9">
        <v>41</v>
      </c>
      <c r="B158" s="42" t="s">
        <v>276</v>
      </c>
      <c r="C158" s="13">
        <v>844000</v>
      </c>
      <c r="D158" s="13">
        <v>197680</v>
      </c>
      <c r="E158" s="13"/>
      <c r="F158" s="13"/>
      <c r="G158" s="13"/>
      <c r="H158" s="13">
        <f t="shared" si="12"/>
        <v>197680</v>
      </c>
      <c r="I158" s="14">
        <f t="shared" si="11"/>
        <v>0.234218009478673</v>
      </c>
      <c r="J158" s="47" t="s">
        <v>279</v>
      </c>
      <c r="K158" s="3"/>
    </row>
    <row r="159" spans="1:11" ht="30">
      <c r="A159" s="9">
        <v>42</v>
      </c>
      <c r="B159" s="42" t="s">
        <v>277</v>
      </c>
      <c r="C159" s="13">
        <v>60000</v>
      </c>
      <c r="D159" s="13">
        <v>0</v>
      </c>
      <c r="E159" s="13"/>
      <c r="F159" s="13"/>
      <c r="G159" s="13"/>
      <c r="H159" s="13">
        <f t="shared" si="12"/>
        <v>0</v>
      </c>
      <c r="I159" s="14">
        <f t="shared" si="11"/>
        <v>0</v>
      </c>
      <c r="J159" s="47" t="s">
        <v>281</v>
      </c>
      <c r="K159" s="3"/>
    </row>
    <row r="160" spans="1:11" ht="45">
      <c r="A160" s="9">
        <v>43</v>
      </c>
      <c r="B160" s="42" t="s">
        <v>278</v>
      </c>
      <c r="C160" s="13">
        <v>531000</v>
      </c>
      <c r="D160" s="13">
        <v>28539</v>
      </c>
      <c r="E160" s="13"/>
      <c r="F160" s="13"/>
      <c r="G160" s="13"/>
      <c r="H160" s="13">
        <f t="shared" si="12"/>
        <v>28539</v>
      </c>
      <c r="I160" s="14">
        <f t="shared" si="11"/>
        <v>0.05374576271186441</v>
      </c>
      <c r="J160" s="47" t="s">
        <v>280</v>
      </c>
      <c r="K160" s="3"/>
    </row>
    <row r="161" spans="1:11" ht="31.5" customHeight="1">
      <c r="A161" s="91" t="s">
        <v>3</v>
      </c>
      <c r="B161" s="91"/>
      <c r="C161" s="6">
        <f>SUM(C118:C160)</f>
        <v>286672000</v>
      </c>
      <c r="D161" s="6">
        <f>SUM(D118:D160)</f>
        <v>18954468</v>
      </c>
      <c r="E161" s="6"/>
      <c r="F161" s="6"/>
      <c r="G161" s="6"/>
      <c r="H161" s="6">
        <f>SUM(H118:H160)</f>
        <v>18954468</v>
      </c>
      <c r="I161" s="19">
        <f t="shared" si="11"/>
        <v>0.06611900708824021</v>
      </c>
      <c r="J161" s="2"/>
      <c r="K161" s="3"/>
    </row>
    <row r="162" spans="1:11" ht="31.5" customHeight="1">
      <c r="A162" s="107" t="s">
        <v>90</v>
      </c>
      <c r="B162" s="107"/>
      <c r="C162" s="45"/>
      <c r="D162" s="45"/>
      <c r="E162" s="45"/>
      <c r="F162" s="45"/>
      <c r="G162" s="45"/>
      <c r="H162" s="45"/>
      <c r="I162" s="45"/>
      <c r="J162" s="46"/>
      <c r="K162" s="3"/>
    </row>
    <row r="163" spans="1:11" ht="45.75" customHeight="1">
      <c r="A163" s="9">
        <v>1</v>
      </c>
      <c r="B163" s="37" t="s">
        <v>282</v>
      </c>
      <c r="C163" s="13">
        <v>600000</v>
      </c>
      <c r="D163" s="13">
        <v>0</v>
      </c>
      <c r="E163" s="13"/>
      <c r="F163" s="13"/>
      <c r="G163" s="13"/>
      <c r="H163" s="13">
        <f>SUM(D163:G163)</f>
        <v>0</v>
      </c>
      <c r="I163" s="14">
        <f>H163/C163</f>
        <v>0</v>
      </c>
      <c r="J163" s="47" t="s">
        <v>307</v>
      </c>
      <c r="K163" s="3"/>
    </row>
    <row r="164" spans="1:11" ht="50.25" customHeight="1">
      <c r="A164" s="9">
        <v>2</v>
      </c>
      <c r="B164" s="37" t="s">
        <v>283</v>
      </c>
      <c r="C164" s="13">
        <v>14000000</v>
      </c>
      <c r="D164" s="13">
        <v>451178</v>
      </c>
      <c r="E164" s="13"/>
      <c r="F164" s="13"/>
      <c r="G164" s="13"/>
      <c r="H164" s="13">
        <f aca="true" t="shared" si="13" ref="H164:H185">SUM(D164:G164)</f>
        <v>451178</v>
      </c>
      <c r="I164" s="14">
        <f aca="true" t="shared" si="14" ref="I164:I186">H164/C164</f>
        <v>0.032227</v>
      </c>
      <c r="J164" s="47" t="s">
        <v>303</v>
      </c>
      <c r="K164" s="3"/>
    </row>
    <row r="165" spans="1:11" ht="49.5" customHeight="1">
      <c r="A165" s="9">
        <v>3</v>
      </c>
      <c r="B165" s="37" t="s">
        <v>284</v>
      </c>
      <c r="C165" s="13">
        <v>2000000</v>
      </c>
      <c r="D165" s="13">
        <v>0</v>
      </c>
      <c r="E165" s="13"/>
      <c r="F165" s="13"/>
      <c r="G165" s="13"/>
      <c r="H165" s="13">
        <f t="shared" si="13"/>
        <v>0</v>
      </c>
      <c r="I165" s="14">
        <f t="shared" si="14"/>
        <v>0</v>
      </c>
      <c r="J165" s="47" t="s">
        <v>303</v>
      </c>
      <c r="K165" s="3"/>
    </row>
    <row r="166" spans="1:11" ht="47.25" customHeight="1">
      <c r="A166" s="9">
        <v>4</v>
      </c>
      <c r="B166" s="37" t="s">
        <v>285</v>
      </c>
      <c r="C166" s="13">
        <v>4200000</v>
      </c>
      <c r="D166" s="13">
        <v>0</v>
      </c>
      <c r="E166" s="13"/>
      <c r="F166" s="13"/>
      <c r="G166" s="13"/>
      <c r="H166" s="13">
        <f t="shared" si="13"/>
        <v>0</v>
      </c>
      <c r="I166" s="14">
        <f t="shared" si="14"/>
        <v>0</v>
      </c>
      <c r="J166" s="47" t="s">
        <v>304</v>
      </c>
      <c r="K166" s="3"/>
    </row>
    <row r="167" spans="1:11" ht="37.5" customHeight="1">
      <c r="A167" s="9">
        <v>5</v>
      </c>
      <c r="B167" s="37" t="s">
        <v>286</v>
      </c>
      <c r="C167" s="13">
        <v>4600000</v>
      </c>
      <c r="D167" s="13">
        <v>0</v>
      </c>
      <c r="E167" s="13"/>
      <c r="F167" s="13"/>
      <c r="G167" s="13"/>
      <c r="H167" s="13">
        <f t="shared" si="13"/>
        <v>0</v>
      </c>
      <c r="I167" s="14">
        <f t="shared" si="14"/>
        <v>0</v>
      </c>
      <c r="J167" s="47" t="s">
        <v>303</v>
      </c>
      <c r="K167" s="3"/>
    </row>
    <row r="168" spans="1:11" ht="54.75" customHeight="1">
      <c r="A168" s="9">
        <v>6</v>
      </c>
      <c r="B168" s="37" t="s">
        <v>287</v>
      </c>
      <c r="C168" s="13">
        <v>1228000</v>
      </c>
      <c r="D168" s="13">
        <v>0</v>
      </c>
      <c r="E168" s="13"/>
      <c r="F168" s="13"/>
      <c r="G168" s="13"/>
      <c r="H168" s="13">
        <f t="shared" si="13"/>
        <v>0</v>
      </c>
      <c r="I168" s="14">
        <f t="shared" si="14"/>
        <v>0</v>
      </c>
      <c r="J168" s="47" t="s">
        <v>308</v>
      </c>
      <c r="K168" s="3"/>
    </row>
    <row r="169" spans="1:11" ht="76.5" customHeight="1">
      <c r="A169" s="9">
        <v>7</v>
      </c>
      <c r="B169" s="37" t="s">
        <v>288</v>
      </c>
      <c r="C169" s="13">
        <v>100000</v>
      </c>
      <c r="D169" s="13">
        <v>5000</v>
      </c>
      <c r="E169" s="13"/>
      <c r="F169" s="13"/>
      <c r="G169" s="13"/>
      <c r="H169" s="13">
        <f t="shared" si="13"/>
        <v>5000</v>
      </c>
      <c r="I169" s="14">
        <f t="shared" si="14"/>
        <v>0.05</v>
      </c>
      <c r="J169" s="47" t="s">
        <v>309</v>
      </c>
      <c r="K169" s="3"/>
    </row>
    <row r="170" spans="1:11" ht="78" customHeight="1">
      <c r="A170" s="9">
        <v>8</v>
      </c>
      <c r="B170" s="37" t="s">
        <v>289</v>
      </c>
      <c r="C170" s="13">
        <v>400000</v>
      </c>
      <c r="D170" s="13">
        <v>0</v>
      </c>
      <c r="E170" s="13"/>
      <c r="F170" s="13"/>
      <c r="G170" s="13"/>
      <c r="H170" s="13">
        <f t="shared" si="13"/>
        <v>0</v>
      </c>
      <c r="I170" s="14">
        <f t="shared" si="14"/>
        <v>0</v>
      </c>
      <c r="J170" s="47" t="s">
        <v>309</v>
      </c>
      <c r="K170" s="3"/>
    </row>
    <row r="171" spans="1:11" ht="33" customHeight="1">
      <c r="A171" s="9">
        <v>9</v>
      </c>
      <c r="B171" s="37" t="s">
        <v>332</v>
      </c>
      <c r="C171" s="13">
        <v>1591000</v>
      </c>
      <c r="D171" s="13">
        <v>226800</v>
      </c>
      <c r="E171" s="13"/>
      <c r="F171" s="13"/>
      <c r="G171" s="13"/>
      <c r="H171" s="13">
        <f t="shared" si="13"/>
        <v>226800</v>
      </c>
      <c r="I171" s="14">
        <f t="shared" si="14"/>
        <v>0.14255185417976116</v>
      </c>
      <c r="J171" s="47" t="s">
        <v>310</v>
      </c>
      <c r="K171" s="3"/>
    </row>
    <row r="172" spans="1:11" ht="48" customHeight="1">
      <c r="A172" s="9">
        <v>10</v>
      </c>
      <c r="B172" s="37" t="s">
        <v>290</v>
      </c>
      <c r="C172" s="13">
        <v>350000</v>
      </c>
      <c r="D172" s="13">
        <v>0</v>
      </c>
      <c r="E172" s="13"/>
      <c r="F172" s="13"/>
      <c r="G172" s="13"/>
      <c r="H172" s="13">
        <f t="shared" si="13"/>
        <v>0</v>
      </c>
      <c r="I172" s="14">
        <f t="shared" si="14"/>
        <v>0</v>
      </c>
      <c r="J172" s="47" t="s">
        <v>305</v>
      </c>
      <c r="K172" s="3"/>
    </row>
    <row r="173" spans="1:11" ht="33" customHeight="1">
      <c r="A173" s="9">
        <v>11</v>
      </c>
      <c r="B173" s="37" t="s">
        <v>291</v>
      </c>
      <c r="C173" s="13">
        <v>13530000</v>
      </c>
      <c r="D173" s="13">
        <v>0</v>
      </c>
      <c r="E173" s="13"/>
      <c r="F173" s="13"/>
      <c r="G173" s="13"/>
      <c r="H173" s="13">
        <f t="shared" si="13"/>
        <v>0</v>
      </c>
      <c r="I173" s="14">
        <f t="shared" si="14"/>
        <v>0</v>
      </c>
      <c r="J173" s="47" t="s">
        <v>312</v>
      </c>
      <c r="K173" s="3"/>
    </row>
    <row r="174" spans="1:11" ht="31.5" customHeight="1">
      <c r="A174" s="9">
        <v>12</v>
      </c>
      <c r="B174" s="37" t="s">
        <v>292</v>
      </c>
      <c r="C174" s="13">
        <v>3580000</v>
      </c>
      <c r="D174" s="13">
        <v>657000</v>
      </c>
      <c r="E174" s="13"/>
      <c r="F174" s="13"/>
      <c r="G174" s="13"/>
      <c r="H174" s="13">
        <f t="shared" si="13"/>
        <v>657000</v>
      </c>
      <c r="I174" s="14">
        <f t="shared" si="14"/>
        <v>0.18351955307262569</v>
      </c>
      <c r="J174" s="47" t="s">
        <v>306</v>
      </c>
      <c r="K174" s="3"/>
    </row>
    <row r="175" spans="1:11" ht="44.25" customHeight="1">
      <c r="A175" s="9">
        <v>13</v>
      </c>
      <c r="B175" s="37" t="s">
        <v>293</v>
      </c>
      <c r="C175" s="13">
        <v>150000</v>
      </c>
      <c r="D175" s="13">
        <v>0</v>
      </c>
      <c r="E175" s="13"/>
      <c r="F175" s="13"/>
      <c r="G175" s="13"/>
      <c r="H175" s="13">
        <f t="shared" si="13"/>
        <v>0</v>
      </c>
      <c r="I175" s="14">
        <f t="shared" si="14"/>
        <v>0</v>
      </c>
      <c r="J175" s="47" t="s">
        <v>309</v>
      </c>
      <c r="K175" s="3"/>
    </row>
    <row r="176" spans="1:11" ht="52.5" customHeight="1">
      <c r="A176" s="9">
        <v>14</v>
      </c>
      <c r="B176" s="37" t="s">
        <v>315</v>
      </c>
      <c r="C176" s="13">
        <v>150000</v>
      </c>
      <c r="D176" s="13">
        <v>0</v>
      </c>
      <c r="E176" s="13"/>
      <c r="F176" s="13"/>
      <c r="G176" s="13"/>
      <c r="H176" s="13">
        <f t="shared" si="13"/>
        <v>0</v>
      </c>
      <c r="I176" s="14">
        <f t="shared" si="14"/>
        <v>0</v>
      </c>
      <c r="J176" s="47" t="s">
        <v>313</v>
      </c>
      <c r="K176" s="3"/>
    </row>
    <row r="177" spans="1:11" ht="51.75" customHeight="1">
      <c r="A177" s="68">
        <v>15</v>
      </c>
      <c r="B177" s="84" t="s">
        <v>294</v>
      </c>
      <c r="C177" s="80">
        <v>14020000</v>
      </c>
      <c r="D177" s="80">
        <v>1975000</v>
      </c>
      <c r="E177" s="80"/>
      <c r="F177" s="80"/>
      <c r="G177" s="80"/>
      <c r="H177" s="80">
        <f t="shared" si="13"/>
        <v>1975000</v>
      </c>
      <c r="I177" s="81">
        <f t="shared" si="14"/>
        <v>0.14087018544935806</v>
      </c>
      <c r="J177" s="82" t="s">
        <v>311</v>
      </c>
      <c r="K177" s="3"/>
    </row>
    <row r="178" spans="1:11" ht="45" customHeight="1">
      <c r="A178" s="10">
        <v>16</v>
      </c>
      <c r="B178" s="49" t="s">
        <v>295</v>
      </c>
      <c r="C178" s="40">
        <v>500000</v>
      </c>
      <c r="D178" s="40">
        <v>0</v>
      </c>
      <c r="E178" s="40"/>
      <c r="F178" s="40"/>
      <c r="G178" s="40"/>
      <c r="H178" s="40">
        <f t="shared" si="13"/>
        <v>0</v>
      </c>
      <c r="I178" s="83">
        <f t="shared" si="14"/>
        <v>0</v>
      </c>
      <c r="J178" s="66" t="s">
        <v>309</v>
      </c>
      <c r="K178" s="3"/>
    </row>
    <row r="179" spans="1:11" ht="45">
      <c r="A179" s="9">
        <v>17</v>
      </c>
      <c r="B179" s="37" t="s">
        <v>296</v>
      </c>
      <c r="C179" s="13">
        <v>3300000</v>
      </c>
      <c r="D179" s="13">
        <v>1346661</v>
      </c>
      <c r="E179" s="13"/>
      <c r="F179" s="13"/>
      <c r="G179" s="13"/>
      <c r="H179" s="13">
        <f t="shared" si="13"/>
        <v>1346661</v>
      </c>
      <c r="I179" s="14">
        <f t="shared" si="14"/>
        <v>0.4080790909090909</v>
      </c>
      <c r="J179" s="47"/>
      <c r="K179" s="3"/>
    </row>
    <row r="180" spans="1:11" ht="30">
      <c r="A180" s="9">
        <v>18</v>
      </c>
      <c r="B180" s="37" t="s">
        <v>297</v>
      </c>
      <c r="C180" s="13">
        <v>21478000</v>
      </c>
      <c r="D180" s="13">
        <v>15955918</v>
      </c>
      <c r="E180" s="13"/>
      <c r="F180" s="13"/>
      <c r="G180" s="13"/>
      <c r="H180" s="13">
        <f t="shared" si="13"/>
        <v>15955918</v>
      </c>
      <c r="I180" s="14">
        <f t="shared" si="14"/>
        <v>0.7428958934723904</v>
      </c>
      <c r="J180" s="47"/>
      <c r="K180" s="3"/>
    </row>
    <row r="181" spans="1:11" ht="31.5" customHeight="1">
      <c r="A181" s="9">
        <v>19</v>
      </c>
      <c r="B181" s="37" t="s">
        <v>298</v>
      </c>
      <c r="C181" s="13">
        <v>14288000</v>
      </c>
      <c r="D181" s="13">
        <v>0</v>
      </c>
      <c r="E181" s="13"/>
      <c r="F181" s="13"/>
      <c r="G181" s="13"/>
      <c r="H181" s="13">
        <f t="shared" si="13"/>
        <v>0</v>
      </c>
      <c r="I181" s="14">
        <f t="shared" si="14"/>
        <v>0</v>
      </c>
      <c r="J181" s="47" t="s">
        <v>311</v>
      </c>
      <c r="K181" s="3"/>
    </row>
    <row r="182" spans="1:11" ht="33" customHeight="1">
      <c r="A182" s="9">
        <v>20</v>
      </c>
      <c r="B182" s="37" t="s">
        <v>299</v>
      </c>
      <c r="C182" s="13">
        <v>28800000</v>
      </c>
      <c r="D182" s="13">
        <v>0</v>
      </c>
      <c r="E182" s="13"/>
      <c r="F182" s="13"/>
      <c r="G182" s="13"/>
      <c r="H182" s="13">
        <f t="shared" si="13"/>
        <v>0</v>
      </c>
      <c r="I182" s="14">
        <f t="shared" si="14"/>
        <v>0</v>
      </c>
      <c r="J182" s="47" t="s">
        <v>311</v>
      </c>
      <c r="K182" s="3"/>
    </row>
    <row r="183" spans="1:11" ht="63" customHeight="1">
      <c r="A183" s="9">
        <v>21</v>
      </c>
      <c r="B183" s="37" t="s">
        <v>300</v>
      </c>
      <c r="C183" s="13">
        <v>1100000</v>
      </c>
      <c r="D183" s="13">
        <v>45000</v>
      </c>
      <c r="E183" s="13"/>
      <c r="F183" s="13"/>
      <c r="G183" s="13"/>
      <c r="H183" s="13">
        <f t="shared" si="13"/>
        <v>45000</v>
      </c>
      <c r="I183" s="14">
        <f t="shared" si="14"/>
        <v>0.04090909090909091</v>
      </c>
      <c r="J183" s="47" t="s">
        <v>314</v>
      </c>
      <c r="K183" s="3"/>
    </row>
    <row r="184" spans="1:11" ht="30">
      <c r="A184" s="9">
        <v>22</v>
      </c>
      <c r="B184" s="37" t="s">
        <v>301</v>
      </c>
      <c r="C184" s="13">
        <v>800000</v>
      </c>
      <c r="D184" s="13">
        <v>280000</v>
      </c>
      <c r="E184" s="13"/>
      <c r="F184" s="13"/>
      <c r="G184" s="13"/>
      <c r="H184" s="13">
        <f t="shared" si="13"/>
        <v>280000</v>
      </c>
      <c r="I184" s="14">
        <f t="shared" si="14"/>
        <v>0.35</v>
      </c>
      <c r="J184" s="47"/>
      <c r="K184" s="3"/>
    </row>
    <row r="185" spans="1:11" ht="31.5" customHeight="1">
      <c r="A185" s="9">
        <v>23</v>
      </c>
      <c r="B185" s="37" t="s">
        <v>302</v>
      </c>
      <c r="C185" s="13">
        <v>450000</v>
      </c>
      <c r="D185" s="13">
        <v>410</v>
      </c>
      <c r="E185" s="13"/>
      <c r="F185" s="13"/>
      <c r="G185" s="13"/>
      <c r="H185" s="13">
        <f t="shared" si="13"/>
        <v>410</v>
      </c>
      <c r="I185" s="14">
        <f t="shared" si="14"/>
        <v>0.0009111111111111111</v>
      </c>
      <c r="J185" s="47" t="s">
        <v>280</v>
      </c>
      <c r="K185" s="3"/>
    </row>
    <row r="186" spans="1:11" ht="31.5" customHeight="1">
      <c r="A186" s="98" t="s">
        <v>14</v>
      </c>
      <c r="B186" s="98"/>
      <c r="C186" s="6">
        <f aca="true" t="shared" si="15" ref="C186:H186">SUM(C163:C185)</f>
        <v>131215000</v>
      </c>
      <c r="D186" s="6">
        <f t="shared" si="15"/>
        <v>20942967</v>
      </c>
      <c r="E186" s="6">
        <f t="shared" si="15"/>
        <v>0</v>
      </c>
      <c r="F186" s="6">
        <f t="shared" si="15"/>
        <v>0</v>
      </c>
      <c r="G186" s="6">
        <f t="shared" si="15"/>
        <v>0</v>
      </c>
      <c r="H186" s="6">
        <f t="shared" si="15"/>
        <v>20942967</v>
      </c>
      <c r="I186" s="19">
        <f t="shared" si="14"/>
        <v>0.1596080249971421</v>
      </c>
      <c r="J186" s="5"/>
      <c r="K186" s="3"/>
    </row>
    <row r="187" spans="1:11" ht="31.5" customHeight="1">
      <c r="A187" s="95" t="s">
        <v>29</v>
      </c>
      <c r="B187" s="95"/>
      <c r="C187" s="45"/>
      <c r="D187" s="45"/>
      <c r="E187" s="45"/>
      <c r="F187" s="45"/>
      <c r="G187" s="45"/>
      <c r="H187" s="45"/>
      <c r="I187" s="45"/>
      <c r="J187" s="46"/>
      <c r="K187" s="3"/>
    </row>
    <row r="188" spans="1:11" ht="31.5" customHeight="1">
      <c r="A188" s="108" t="s">
        <v>316</v>
      </c>
      <c r="B188" s="109"/>
      <c r="C188" s="51"/>
      <c r="D188" s="51"/>
      <c r="E188" s="43"/>
      <c r="F188" s="43"/>
      <c r="G188" s="43"/>
      <c r="H188" s="51"/>
      <c r="I188" s="52"/>
      <c r="J188" s="36"/>
      <c r="K188" s="3"/>
    </row>
    <row r="189" spans="1:11" ht="31.5" customHeight="1">
      <c r="A189" s="98" t="s">
        <v>11</v>
      </c>
      <c r="B189" s="98"/>
      <c r="C189" s="15"/>
      <c r="D189" s="15"/>
      <c r="E189" s="17"/>
      <c r="F189" s="16"/>
      <c r="G189" s="16"/>
      <c r="H189" s="15"/>
      <c r="I189" s="18"/>
      <c r="J189" s="5"/>
      <c r="K189" s="3"/>
    </row>
    <row r="190" spans="1:11" ht="31.5" customHeight="1">
      <c r="A190" s="95" t="s">
        <v>30</v>
      </c>
      <c r="B190" s="95"/>
      <c r="C190" s="45"/>
      <c r="D190" s="45"/>
      <c r="E190" s="45"/>
      <c r="F190" s="45"/>
      <c r="G190" s="45"/>
      <c r="H190" s="45"/>
      <c r="I190" s="45"/>
      <c r="J190" s="46"/>
      <c r="K190" s="3"/>
    </row>
    <row r="191" spans="1:11" ht="31.5" customHeight="1">
      <c r="A191" s="110" t="s">
        <v>316</v>
      </c>
      <c r="B191" s="111"/>
      <c r="C191" s="51"/>
      <c r="D191" s="51"/>
      <c r="E191" s="43"/>
      <c r="F191" s="43"/>
      <c r="G191" s="43"/>
      <c r="H191" s="51"/>
      <c r="I191" s="52"/>
      <c r="J191" s="36"/>
      <c r="K191" s="3"/>
    </row>
    <row r="192" spans="1:11" ht="31.5" customHeight="1">
      <c r="A192" s="91" t="s">
        <v>11</v>
      </c>
      <c r="B192" s="91"/>
      <c r="C192" s="15"/>
      <c r="D192" s="15"/>
      <c r="E192" s="17"/>
      <c r="F192" s="16"/>
      <c r="G192" s="16"/>
      <c r="H192" s="15"/>
      <c r="I192" s="18"/>
      <c r="J192" s="5"/>
      <c r="K192" s="3"/>
    </row>
    <row r="193" spans="1:11" ht="31.5" customHeight="1">
      <c r="A193" s="95" t="s">
        <v>31</v>
      </c>
      <c r="B193" s="95"/>
      <c r="C193" s="45"/>
      <c r="D193" s="45"/>
      <c r="E193" s="45"/>
      <c r="F193" s="45"/>
      <c r="G193" s="45"/>
      <c r="H193" s="45"/>
      <c r="I193" s="45"/>
      <c r="J193" s="46"/>
      <c r="K193" s="3"/>
    </row>
    <row r="194" spans="1:11" ht="84" customHeight="1">
      <c r="A194" s="9">
        <v>1</v>
      </c>
      <c r="B194" s="39" t="s">
        <v>318</v>
      </c>
      <c r="C194" s="13">
        <v>2000000</v>
      </c>
      <c r="D194" s="13">
        <v>0</v>
      </c>
      <c r="E194" s="13"/>
      <c r="F194" s="13"/>
      <c r="G194" s="13"/>
      <c r="H194" s="13">
        <f>SUM(D194:G194)</f>
        <v>0</v>
      </c>
      <c r="I194" s="14">
        <f>H194/C194</f>
        <v>0</v>
      </c>
      <c r="J194" s="47" t="s">
        <v>325</v>
      </c>
      <c r="K194" s="3"/>
    </row>
    <row r="195" spans="1:11" ht="63" customHeight="1">
      <c r="A195" s="9">
        <v>2</v>
      </c>
      <c r="B195" s="42" t="s">
        <v>319</v>
      </c>
      <c r="C195" s="13">
        <v>2000000</v>
      </c>
      <c r="D195" s="13">
        <v>0</v>
      </c>
      <c r="E195" s="13"/>
      <c r="F195" s="13"/>
      <c r="G195" s="13"/>
      <c r="H195" s="13">
        <f aca="true" t="shared" si="16" ref="H195:H200">SUM(D195:G195)</f>
        <v>0</v>
      </c>
      <c r="I195" s="14">
        <f aca="true" t="shared" si="17" ref="I195:I202">H195/C195</f>
        <v>0</v>
      </c>
      <c r="J195" s="47" t="s">
        <v>325</v>
      </c>
      <c r="K195" s="3"/>
    </row>
    <row r="196" spans="1:11" ht="102" customHeight="1">
      <c r="A196" s="9">
        <v>3</v>
      </c>
      <c r="B196" s="42" t="s">
        <v>320</v>
      </c>
      <c r="C196" s="13">
        <v>566000</v>
      </c>
      <c r="D196" s="13">
        <v>160000</v>
      </c>
      <c r="E196" s="13"/>
      <c r="F196" s="13"/>
      <c r="G196" s="13"/>
      <c r="H196" s="13">
        <f t="shared" si="16"/>
        <v>160000</v>
      </c>
      <c r="I196" s="14">
        <f t="shared" si="17"/>
        <v>0.2826855123674912</v>
      </c>
      <c r="J196" s="47" t="s">
        <v>326</v>
      </c>
      <c r="K196" s="3"/>
    </row>
    <row r="197" spans="1:11" ht="210" customHeight="1">
      <c r="A197" s="9">
        <v>4</v>
      </c>
      <c r="B197" s="42" t="s">
        <v>321</v>
      </c>
      <c r="C197" s="13">
        <v>1436000</v>
      </c>
      <c r="D197" s="13">
        <v>0</v>
      </c>
      <c r="E197" s="13"/>
      <c r="F197" s="13"/>
      <c r="G197" s="13"/>
      <c r="H197" s="13">
        <f t="shared" si="16"/>
        <v>0</v>
      </c>
      <c r="I197" s="14">
        <f t="shared" si="17"/>
        <v>0</v>
      </c>
      <c r="J197" s="47" t="s">
        <v>327</v>
      </c>
      <c r="K197" s="3"/>
    </row>
    <row r="198" spans="1:11" ht="87" customHeight="1">
      <c r="A198" s="68">
        <v>5</v>
      </c>
      <c r="B198" s="79" t="s">
        <v>322</v>
      </c>
      <c r="C198" s="80">
        <v>1350000</v>
      </c>
      <c r="D198" s="80">
        <v>0</v>
      </c>
      <c r="E198" s="80"/>
      <c r="F198" s="80"/>
      <c r="G198" s="80"/>
      <c r="H198" s="80">
        <f t="shared" si="16"/>
        <v>0</v>
      </c>
      <c r="I198" s="81">
        <f t="shared" si="17"/>
        <v>0</v>
      </c>
      <c r="J198" s="82" t="s">
        <v>328</v>
      </c>
      <c r="K198" s="3"/>
    </row>
    <row r="199" spans="1:11" ht="120">
      <c r="A199" s="10">
        <v>6</v>
      </c>
      <c r="B199" s="39" t="s">
        <v>323</v>
      </c>
      <c r="C199" s="40">
        <v>1800000</v>
      </c>
      <c r="D199" s="40">
        <v>0</v>
      </c>
      <c r="E199" s="40"/>
      <c r="F199" s="40"/>
      <c r="G199" s="40"/>
      <c r="H199" s="40">
        <f t="shared" si="16"/>
        <v>0</v>
      </c>
      <c r="I199" s="83">
        <f t="shared" si="17"/>
        <v>0</v>
      </c>
      <c r="J199" s="66" t="s">
        <v>329</v>
      </c>
      <c r="K199" s="3"/>
    </row>
    <row r="200" spans="1:11" ht="93" customHeight="1">
      <c r="A200" s="9">
        <v>7</v>
      </c>
      <c r="B200" s="42" t="s">
        <v>324</v>
      </c>
      <c r="C200" s="13">
        <v>1058000</v>
      </c>
      <c r="D200" s="13">
        <v>204575</v>
      </c>
      <c r="E200" s="13"/>
      <c r="F200" s="13"/>
      <c r="G200" s="13"/>
      <c r="H200" s="13">
        <f t="shared" si="16"/>
        <v>204575</v>
      </c>
      <c r="I200" s="14">
        <f t="shared" si="17"/>
        <v>0.1933601134215501</v>
      </c>
      <c r="J200" s="47" t="s">
        <v>330</v>
      </c>
      <c r="K200" s="3"/>
    </row>
    <row r="201" spans="1:11" ht="31.5" customHeight="1">
      <c r="A201" s="91" t="s">
        <v>11</v>
      </c>
      <c r="B201" s="91"/>
      <c r="C201" s="6">
        <f>SUM(C194:C200)</f>
        <v>10210000</v>
      </c>
      <c r="D201" s="6">
        <f>SUM(D194:D200)</f>
        <v>364575</v>
      </c>
      <c r="E201" s="6"/>
      <c r="F201" s="6"/>
      <c r="G201" s="6"/>
      <c r="H201" s="6">
        <f>SUM(H194:H200)</f>
        <v>364575</v>
      </c>
      <c r="I201" s="19">
        <f t="shared" si="17"/>
        <v>0.03570763956904995</v>
      </c>
      <c r="J201" s="5"/>
      <c r="K201" s="3"/>
    </row>
    <row r="202" spans="1:11" ht="32.25" customHeight="1">
      <c r="A202" s="91" t="s">
        <v>91</v>
      </c>
      <c r="B202" s="91"/>
      <c r="C202" s="53">
        <f>C47+C57+C83+C116+C161+C186+C201</f>
        <v>1373869000</v>
      </c>
      <c r="D202" s="53">
        <f>D47+D57+D83+D116+D161+D186+D201</f>
        <v>139800901</v>
      </c>
      <c r="E202" s="53"/>
      <c r="F202" s="53"/>
      <c r="G202" s="53"/>
      <c r="H202" s="53">
        <f>H47+H57+H83+H116+H161+H186+H201</f>
        <v>139800901</v>
      </c>
      <c r="I202" s="54">
        <f t="shared" si="17"/>
        <v>0.10175708237102664</v>
      </c>
      <c r="J202" s="25"/>
      <c r="K202" s="3"/>
    </row>
    <row r="203" spans="1:11" ht="18" customHeight="1">
      <c r="A203" s="55"/>
      <c r="B203" s="55"/>
      <c r="C203" s="56"/>
      <c r="D203" s="57"/>
      <c r="E203" s="57"/>
      <c r="F203" s="57"/>
      <c r="G203" s="57"/>
      <c r="H203" s="58" t="s">
        <v>317</v>
      </c>
      <c r="I203" s="59"/>
      <c r="J203" s="60"/>
      <c r="K203" s="3"/>
    </row>
    <row r="204" spans="1:11" ht="22.5" customHeight="1">
      <c r="A204" s="92" t="s">
        <v>21</v>
      </c>
      <c r="B204" s="92"/>
      <c r="C204" s="92"/>
      <c r="D204" s="92"/>
      <c r="E204" s="92"/>
      <c r="F204" s="92"/>
      <c r="G204" s="92"/>
      <c r="H204" s="92"/>
      <c r="I204" s="92"/>
      <c r="J204" s="92"/>
      <c r="K204" s="3"/>
    </row>
    <row r="205" spans="1:11" ht="22.5" customHeight="1">
      <c r="A205" s="92" t="s">
        <v>34</v>
      </c>
      <c r="B205" s="92"/>
      <c r="C205" s="92"/>
      <c r="D205" s="92"/>
      <c r="E205" s="92"/>
      <c r="F205" s="92"/>
      <c r="G205" s="92"/>
      <c r="H205" s="92"/>
      <c r="I205" s="92"/>
      <c r="J205" s="92"/>
      <c r="K205" s="3"/>
    </row>
    <row r="206" spans="1:11" ht="21.75" customHeight="1">
      <c r="A206" s="97" t="s">
        <v>32</v>
      </c>
      <c r="B206" s="97"/>
      <c r="C206" s="97"/>
      <c r="D206" s="97"/>
      <c r="E206" s="97"/>
      <c r="F206" s="97"/>
      <c r="G206" s="97"/>
      <c r="H206" s="97"/>
      <c r="I206" s="97"/>
      <c r="J206" s="97"/>
      <c r="K206" s="3"/>
    </row>
    <row r="207" spans="1:11" ht="21.75" customHeight="1">
      <c r="A207" s="96" t="s">
        <v>341</v>
      </c>
      <c r="B207" s="96"/>
      <c r="C207" s="96"/>
      <c r="D207" s="96"/>
      <c r="E207" s="96"/>
      <c r="F207" s="96"/>
      <c r="G207" s="96"/>
      <c r="H207" s="96"/>
      <c r="I207" s="96"/>
      <c r="J207" s="96"/>
      <c r="K207" s="3"/>
    </row>
    <row r="208" spans="1:11" ht="296.25" customHeight="1">
      <c r="A208" s="102" t="s">
        <v>331</v>
      </c>
      <c r="B208" s="102"/>
      <c r="C208" s="102"/>
      <c r="D208" s="102"/>
      <c r="E208" s="102"/>
      <c r="F208" s="102"/>
      <c r="G208" s="102"/>
      <c r="H208" s="102"/>
      <c r="I208" s="102"/>
      <c r="J208" s="102"/>
      <c r="K208" s="3"/>
    </row>
    <row r="209" spans="1:11" ht="22.5" customHeight="1">
      <c r="A209" s="100" t="s">
        <v>19</v>
      </c>
      <c r="B209" s="100"/>
      <c r="C209" s="100"/>
      <c r="D209" s="100"/>
      <c r="E209" s="100"/>
      <c r="F209" s="100"/>
      <c r="G209" s="100"/>
      <c r="H209" s="100"/>
      <c r="I209" s="100"/>
      <c r="J209" s="100"/>
      <c r="K209" s="3"/>
    </row>
    <row r="210" spans="1:11" ht="22.5" customHeight="1">
      <c r="A210" s="106" t="s">
        <v>335</v>
      </c>
      <c r="B210" s="106"/>
      <c r="C210" s="106"/>
      <c r="D210" s="106"/>
      <c r="E210" s="106"/>
      <c r="F210" s="106"/>
      <c r="G210" s="106"/>
      <c r="H210" s="106"/>
      <c r="I210" s="106"/>
      <c r="J210" s="106"/>
      <c r="K210" s="3"/>
    </row>
    <row r="211" spans="1:11" ht="22.5" customHeight="1">
      <c r="A211" s="106" t="s">
        <v>336</v>
      </c>
      <c r="B211" s="106"/>
      <c r="C211" s="106"/>
      <c r="D211" s="106"/>
      <c r="E211" s="106"/>
      <c r="F211" s="106"/>
      <c r="G211" s="106"/>
      <c r="H211" s="106"/>
      <c r="I211" s="106"/>
      <c r="J211" s="106"/>
      <c r="K211" s="3"/>
    </row>
    <row r="212" spans="1:11" ht="22.5" customHeight="1">
      <c r="A212" s="100" t="s">
        <v>26</v>
      </c>
      <c r="B212" s="100"/>
      <c r="C212" s="100"/>
      <c r="D212" s="100"/>
      <c r="E212" s="100"/>
      <c r="F212" s="100"/>
      <c r="G212" s="100"/>
      <c r="H212" s="100"/>
      <c r="I212" s="100"/>
      <c r="J212" s="100"/>
      <c r="K212" s="3"/>
    </row>
    <row r="213" spans="1:11" ht="22.5" customHeight="1">
      <c r="A213" s="100" t="s">
        <v>42</v>
      </c>
      <c r="B213" s="100"/>
      <c r="C213" s="100"/>
      <c r="D213" s="100"/>
      <c r="E213" s="100"/>
      <c r="F213" s="100"/>
      <c r="G213" s="100"/>
      <c r="H213" s="100"/>
      <c r="I213" s="100"/>
      <c r="J213" s="100"/>
      <c r="K213" s="3"/>
    </row>
    <row r="214" spans="1:11" ht="22.5" customHeight="1">
      <c r="A214" s="100" t="s">
        <v>25</v>
      </c>
      <c r="B214" s="100"/>
      <c r="C214" s="100"/>
      <c r="D214" s="100"/>
      <c r="E214" s="100"/>
      <c r="F214" s="100"/>
      <c r="G214" s="100"/>
      <c r="H214" s="100"/>
      <c r="I214" s="100"/>
      <c r="J214" s="100"/>
      <c r="K214" s="3"/>
    </row>
    <row r="215" spans="1:11" ht="22.5" customHeight="1">
      <c r="A215" s="100" t="s">
        <v>33</v>
      </c>
      <c r="B215" s="100"/>
      <c r="C215" s="100"/>
      <c r="D215" s="100"/>
      <c r="E215" s="100"/>
      <c r="F215" s="100"/>
      <c r="G215" s="100"/>
      <c r="H215" s="100"/>
      <c r="I215" s="100"/>
      <c r="J215" s="100"/>
      <c r="K215" s="3"/>
    </row>
    <row r="216" spans="1:11" ht="22.5" customHeight="1">
      <c r="A216" s="100" t="s">
        <v>24</v>
      </c>
      <c r="B216" s="100"/>
      <c r="C216" s="100"/>
      <c r="D216" s="100"/>
      <c r="E216" s="100"/>
      <c r="F216" s="100"/>
      <c r="G216" s="100"/>
      <c r="H216" s="100"/>
      <c r="I216" s="100"/>
      <c r="J216" s="100"/>
      <c r="K216" s="3"/>
    </row>
    <row r="217" spans="1:11" ht="25.5" customHeight="1">
      <c r="A217" s="113" t="s">
        <v>15</v>
      </c>
      <c r="B217" s="113"/>
      <c r="C217" s="62"/>
      <c r="D217" s="62"/>
      <c r="E217" s="62"/>
      <c r="F217" s="62"/>
      <c r="G217" s="61" t="s">
        <v>4</v>
      </c>
      <c r="H217" s="61"/>
      <c r="I217" s="62"/>
      <c r="J217" s="62"/>
      <c r="K217" s="3"/>
    </row>
    <row r="218" spans="1:11" ht="31.5" customHeight="1">
      <c r="A218" s="114" t="s">
        <v>16</v>
      </c>
      <c r="B218" s="114"/>
      <c r="C218" s="64"/>
      <c r="D218" s="64"/>
      <c r="E218" s="64"/>
      <c r="F218" s="64"/>
      <c r="G218" s="63" t="s">
        <v>5</v>
      </c>
      <c r="H218" s="61"/>
      <c r="I218" s="62"/>
      <c r="J218" s="62"/>
      <c r="K218" s="3"/>
    </row>
    <row r="219" spans="1:11" ht="24" customHeight="1">
      <c r="A219" s="113" t="s">
        <v>17</v>
      </c>
      <c r="B219" s="113"/>
      <c r="C219" s="62"/>
      <c r="D219" s="62"/>
      <c r="E219" s="62"/>
      <c r="F219" s="62"/>
      <c r="G219" s="62"/>
      <c r="H219" s="62"/>
      <c r="I219" s="62"/>
      <c r="J219" s="62"/>
      <c r="K219" s="3"/>
    </row>
    <row r="220" spans="2:11" ht="27" customHeight="1">
      <c r="B220" s="62"/>
      <c r="C220" s="62"/>
      <c r="D220" s="62"/>
      <c r="E220" s="62"/>
      <c r="F220" s="62"/>
      <c r="G220" s="62"/>
      <c r="H220" s="62"/>
      <c r="I220" s="62"/>
      <c r="J220" s="62"/>
      <c r="K220" s="3"/>
    </row>
    <row r="221" spans="1:11" ht="23.25" customHeight="1">
      <c r="A221" s="113" t="s">
        <v>6</v>
      </c>
      <c r="B221" s="113"/>
      <c r="C221" s="62"/>
      <c r="D221" s="62"/>
      <c r="E221" s="62"/>
      <c r="F221" s="62"/>
      <c r="G221" s="61" t="s">
        <v>7</v>
      </c>
      <c r="H221" s="61"/>
      <c r="I221" s="62"/>
      <c r="J221" s="62"/>
      <c r="K221" s="3"/>
    </row>
    <row r="222" spans="1:11" ht="19.5" customHeight="1">
      <c r="A222" s="114" t="s">
        <v>5</v>
      </c>
      <c r="B222" s="114"/>
      <c r="C222" s="64"/>
      <c r="D222" s="64"/>
      <c r="E222" s="64"/>
      <c r="F222" s="64"/>
      <c r="G222" s="63" t="s">
        <v>10</v>
      </c>
      <c r="H222" s="61"/>
      <c r="I222" s="62"/>
      <c r="J222" s="62"/>
      <c r="K222" s="3"/>
    </row>
    <row r="223" spans="1:11" ht="31.5" customHeight="1">
      <c r="A223" s="112" t="s">
        <v>18</v>
      </c>
      <c r="B223" s="112"/>
      <c r="C223" s="112"/>
      <c r="D223" s="112"/>
      <c r="E223" s="112"/>
      <c r="F223" s="112"/>
      <c r="G223" s="112"/>
      <c r="H223" s="112"/>
      <c r="I223" s="112"/>
      <c r="J223" s="112"/>
      <c r="K223" s="3"/>
    </row>
    <row r="224" spans="2:11" ht="31.5" customHeight="1">
      <c r="B224" s="62"/>
      <c r="C224" s="62"/>
      <c r="D224" s="62"/>
      <c r="E224" s="62"/>
      <c r="F224" s="62"/>
      <c r="G224" s="62"/>
      <c r="H224" s="62"/>
      <c r="I224" s="62"/>
      <c r="J224" s="62"/>
      <c r="K224" s="3"/>
    </row>
    <row r="225" spans="2:11" ht="31.5" customHeight="1">
      <c r="B225" s="62"/>
      <c r="C225" s="62"/>
      <c r="D225" s="62"/>
      <c r="E225" s="62"/>
      <c r="F225" s="62"/>
      <c r="G225" s="62"/>
      <c r="H225" s="62"/>
      <c r="I225" s="62"/>
      <c r="J225" s="62"/>
      <c r="K225" s="3"/>
    </row>
    <row r="226" spans="2:11" ht="31.5" customHeight="1">
      <c r="B226" s="62"/>
      <c r="C226" s="62"/>
      <c r="D226" s="62"/>
      <c r="E226" s="62"/>
      <c r="F226" s="62"/>
      <c r="G226" s="62"/>
      <c r="H226" s="62"/>
      <c r="I226" s="65"/>
      <c r="J226" s="62"/>
      <c r="K226" s="3"/>
    </row>
    <row r="227" spans="2:11" ht="31.5" customHeight="1">
      <c r="B227" s="62"/>
      <c r="C227" s="62"/>
      <c r="D227" s="62"/>
      <c r="E227" s="62"/>
      <c r="F227" s="62"/>
      <c r="G227" s="62"/>
      <c r="H227" s="62"/>
      <c r="I227" s="62"/>
      <c r="J227" s="62"/>
      <c r="K227" s="3"/>
    </row>
    <row r="228" spans="2:11" ht="31.5" customHeight="1">
      <c r="B228" s="62"/>
      <c r="C228" s="62"/>
      <c r="D228" s="62"/>
      <c r="E228" s="62"/>
      <c r="F228" s="62"/>
      <c r="G228" s="62"/>
      <c r="H228" s="62"/>
      <c r="I228" s="62"/>
      <c r="J228" s="62"/>
      <c r="K228" s="3"/>
    </row>
    <row r="229" spans="2:11" ht="31.5" customHeight="1">
      <c r="B229" s="62"/>
      <c r="C229" s="62"/>
      <c r="D229" s="62"/>
      <c r="E229" s="62"/>
      <c r="F229" s="62"/>
      <c r="G229" s="62"/>
      <c r="H229" s="62"/>
      <c r="I229" s="62"/>
      <c r="J229" s="62"/>
      <c r="K229" s="3"/>
    </row>
    <row r="230" spans="2:11" ht="31.5" customHeight="1">
      <c r="B230" s="62"/>
      <c r="C230" s="62"/>
      <c r="D230" s="62"/>
      <c r="E230" s="62"/>
      <c r="F230" s="62"/>
      <c r="G230" s="62"/>
      <c r="H230" s="62"/>
      <c r="I230" s="62"/>
      <c r="J230" s="62"/>
      <c r="K230" s="3"/>
    </row>
    <row r="231" spans="2:11" ht="31.5" customHeight="1">
      <c r="B231" s="62"/>
      <c r="C231" s="62"/>
      <c r="D231" s="62"/>
      <c r="E231" s="62"/>
      <c r="F231" s="62"/>
      <c r="G231" s="62"/>
      <c r="H231" s="62"/>
      <c r="I231" s="62"/>
      <c r="J231" s="62"/>
      <c r="K231" s="3"/>
    </row>
    <row r="232" spans="2:11" ht="31.5" customHeight="1">
      <c r="B232" s="62"/>
      <c r="C232" s="62"/>
      <c r="D232" s="62"/>
      <c r="E232" s="62"/>
      <c r="F232" s="62"/>
      <c r="G232" s="62"/>
      <c r="H232" s="62"/>
      <c r="I232" s="62"/>
      <c r="J232" s="62"/>
      <c r="K232" s="3"/>
    </row>
    <row r="233" spans="2:11" ht="31.5" customHeight="1">
      <c r="B233" s="62"/>
      <c r="C233" s="62"/>
      <c r="D233" s="62"/>
      <c r="E233" s="62"/>
      <c r="F233" s="62"/>
      <c r="G233" s="62"/>
      <c r="H233" s="62"/>
      <c r="I233" s="62"/>
      <c r="J233" s="62"/>
      <c r="K233" s="3"/>
    </row>
    <row r="234" spans="2:11" ht="31.5" customHeight="1">
      <c r="B234" s="62"/>
      <c r="C234" s="62"/>
      <c r="D234" s="62"/>
      <c r="E234" s="62"/>
      <c r="F234" s="62"/>
      <c r="G234" s="62"/>
      <c r="H234" s="62"/>
      <c r="I234" s="62"/>
      <c r="J234" s="62"/>
      <c r="K234" s="3"/>
    </row>
    <row r="235" spans="2:11" ht="31.5" customHeight="1">
      <c r="B235" s="62"/>
      <c r="C235" s="62"/>
      <c r="D235" s="62"/>
      <c r="E235" s="62"/>
      <c r="F235" s="62"/>
      <c r="G235" s="62"/>
      <c r="H235" s="62"/>
      <c r="I235" s="62"/>
      <c r="J235" s="62"/>
      <c r="K235" s="3"/>
    </row>
    <row r="236" spans="2:11" ht="31.5" customHeight="1">
      <c r="B236" s="62"/>
      <c r="C236" s="62"/>
      <c r="D236" s="62"/>
      <c r="E236" s="62"/>
      <c r="F236" s="62"/>
      <c r="G236" s="62"/>
      <c r="H236" s="62"/>
      <c r="I236" s="62"/>
      <c r="J236" s="62"/>
      <c r="K236" s="3"/>
    </row>
    <row r="237" spans="2:11" ht="31.5" customHeight="1">
      <c r="B237" s="62"/>
      <c r="C237" s="62"/>
      <c r="D237" s="62"/>
      <c r="E237" s="62"/>
      <c r="F237" s="62"/>
      <c r="G237" s="62"/>
      <c r="H237" s="62"/>
      <c r="I237" s="62"/>
      <c r="J237" s="62"/>
      <c r="K237" s="3"/>
    </row>
    <row r="238" spans="2:11" ht="31.5" customHeight="1">
      <c r="B238" s="62"/>
      <c r="C238" s="62"/>
      <c r="D238" s="62"/>
      <c r="E238" s="62"/>
      <c r="F238" s="62"/>
      <c r="G238" s="62"/>
      <c r="H238" s="62"/>
      <c r="I238" s="62"/>
      <c r="J238" s="62"/>
      <c r="K238" s="3"/>
    </row>
    <row r="239" spans="2:11" ht="31.5" customHeight="1">
      <c r="B239" s="62"/>
      <c r="C239" s="62"/>
      <c r="D239" s="62"/>
      <c r="E239" s="62"/>
      <c r="F239" s="62"/>
      <c r="G239" s="62"/>
      <c r="H239" s="62"/>
      <c r="I239" s="62"/>
      <c r="J239" s="62"/>
      <c r="K239" s="3"/>
    </row>
    <row r="240" spans="2:11" ht="31.5" customHeight="1">
      <c r="B240" s="62"/>
      <c r="C240" s="62"/>
      <c r="D240" s="62"/>
      <c r="E240" s="62"/>
      <c r="F240" s="62"/>
      <c r="G240" s="62"/>
      <c r="H240" s="62"/>
      <c r="I240" s="62"/>
      <c r="J240" s="62"/>
      <c r="K240" s="3"/>
    </row>
    <row r="241" spans="2:11" ht="31.5" customHeight="1">
      <c r="B241" s="62"/>
      <c r="C241" s="62"/>
      <c r="D241" s="62"/>
      <c r="E241" s="62"/>
      <c r="F241" s="62"/>
      <c r="G241" s="62"/>
      <c r="H241" s="62"/>
      <c r="I241" s="62"/>
      <c r="J241" s="62"/>
      <c r="K241" s="3"/>
    </row>
    <row r="242" spans="2:11" ht="31.5" customHeight="1">
      <c r="B242" s="62"/>
      <c r="C242" s="62"/>
      <c r="D242" s="62"/>
      <c r="E242" s="62"/>
      <c r="F242" s="62"/>
      <c r="G242" s="62"/>
      <c r="H242" s="62"/>
      <c r="I242" s="62"/>
      <c r="J242" s="62"/>
      <c r="K242" s="3"/>
    </row>
    <row r="243" spans="2:11" ht="31.5" customHeight="1">
      <c r="B243" s="62"/>
      <c r="C243" s="62"/>
      <c r="D243" s="62"/>
      <c r="E243" s="62"/>
      <c r="F243" s="62"/>
      <c r="G243" s="62"/>
      <c r="H243" s="62"/>
      <c r="I243" s="62"/>
      <c r="J243" s="62"/>
      <c r="K243" s="3"/>
    </row>
    <row r="244" ht="31.5" customHeight="1">
      <c r="K244" s="3"/>
    </row>
    <row r="245" ht="31.5" customHeight="1">
      <c r="K245" s="3"/>
    </row>
    <row r="246" ht="31.5" customHeight="1">
      <c r="K246" s="3"/>
    </row>
    <row r="247" ht="31.5" customHeight="1">
      <c r="K247" s="3"/>
    </row>
    <row r="248" ht="31.5" customHeight="1">
      <c r="K248" s="3"/>
    </row>
    <row r="249" ht="31.5" customHeight="1">
      <c r="K249" s="3"/>
    </row>
    <row r="250" ht="31.5" customHeight="1">
      <c r="K250" s="3"/>
    </row>
    <row r="251" ht="31.5" customHeight="1">
      <c r="K251" s="3"/>
    </row>
    <row r="252" ht="31.5" customHeight="1">
      <c r="K252" s="3"/>
    </row>
    <row r="253" ht="31.5" customHeight="1">
      <c r="K253" s="3"/>
    </row>
  </sheetData>
  <sheetProtection/>
  <mergeCells count="58">
    <mergeCell ref="A223:J223"/>
    <mergeCell ref="A214:J214"/>
    <mergeCell ref="A215:J215"/>
    <mergeCell ref="A217:B217"/>
    <mergeCell ref="A212:J212"/>
    <mergeCell ref="A213:J213"/>
    <mergeCell ref="A218:B218"/>
    <mergeCell ref="A219:B219"/>
    <mergeCell ref="A221:B221"/>
    <mergeCell ref="A222:B222"/>
    <mergeCell ref="A19:B19"/>
    <mergeCell ref="A20:B20"/>
    <mergeCell ref="A47:B47"/>
    <mergeCell ref="A161:B161"/>
    <mergeCell ref="A162:B162"/>
    <mergeCell ref="A209:J209"/>
    <mergeCell ref="A188:B188"/>
    <mergeCell ref="A191:B191"/>
    <mergeCell ref="A18:B18"/>
    <mergeCell ref="A207:J207"/>
    <mergeCell ref="A208:J208"/>
    <mergeCell ref="A193:B193"/>
    <mergeCell ref="A216:J216"/>
    <mergeCell ref="A16:J16"/>
    <mergeCell ref="A17:E17"/>
    <mergeCell ref="A48:B48"/>
    <mergeCell ref="A210:J210"/>
    <mergeCell ref="A211:J211"/>
    <mergeCell ref="A5:J5"/>
    <mergeCell ref="A6:J6"/>
    <mergeCell ref="A7:J7"/>
    <mergeCell ref="A8:J8"/>
    <mergeCell ref="A116:B116"/>
    <mergeCell ref="A117:B117"/>
    <mergeCell ref="A9:J9"/>
    <mergeCell ref="A10:J10"/>
    <mergeCell ref="A11:J11"/>
    <mergeCell ref="A12:J12"/>
    <mergeCell ref="A13:J13"/>
    <mergeCell ref="A14:IV14"/>
    <mergeCell ref="A15:J15"/>
    <mergeCell ref="A205:J205"/>
    <mergeCell ref="A206:J206"/>
    <mergeCell ref="A186:B186"/>
    <mergeCell ref="A187:B187"/>
    <mergeCell ref="A189:B189"/>
    <mergeCell ref="A190:B190"/>
    <mergeCell ref="A192:B192"/>
    <mergeCell ref="A2:J2"/>
    <mergeCell ref="A3:J3"/>
    <mergeCell ref="A4:J4"/>
    <mergeCell ref="A202:B202"/>
    <mergeCell ref="A201:B201"/>
    <mergeCell ref="A204:J204"/>
    <mergeCell ref="A57:B57"/>
    <mergeCell ref="A58:B58"/>
    <mergeCell ref="A83:B83"/>
    <mergeCell ref="A84:B84"/>
  </mergeCells>
  <printOptions/>
  <pageMargins left="0.4330708661417323" right="0.2755905511811024" top="0.4330708661417323" bottom="0.2755905511811024" header="0.2362204724409449" footer="0"/>
  <pageSetup fitToHeight="0" horizontalDpi="600" verticalDpi="600" orientation="portrait" paperSize="9" scale="7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2021-04-13T05:59:44Z</cp:lastPrinted>
  <dcterms:created xsi:type="dcterms:W3CDTF">2013-05-16T05:47:59Z</dcterms:created>
  <dcterms:modified xsi:type="dcterms:W3CDTF">2021-04-14T23:37:19Z</dcterms:modified>
  <cp:category>I10</cp:category>
  <cp:version/>
  <cp:contentType/>
  <cp:contentStatus/>
</cp:coreProperties>
</file>