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'Sheet1'!$A$1:$J$223</definedName>
    <definedName name="_xlnm.Print_Titles" localSheetId="0">'Sheet1'!$23:$23</definedName>
  </definedNames>
  <calcPr fullCalcOnLoad="1"/>
</workbook>
</file>

<file path=xl/sharedStrings.xml><?xml version="1.0" encoding="utf-8"?>
<sst xmlns="http://schemas.openxmlformats.org/spreadsheetml/2006/main" count="369" uniqueCount="331">
  <si>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</si>
  <si>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</si>
  <si>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</si>
  <si>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</si>
  <si>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</si>
  <si>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</si>
  <si>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</si>
  <si>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</si>
  <si>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</si>
  <si>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</si>
  <si>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</si>
  <si>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</si>
  <si>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</si>
  <si>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</si>
  <si>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</si>
  <si>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</si>
  <si>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</si>
  <si>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</si>
  <si>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</si>
  <si>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</si>
  <si>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</si>
  <si>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</si>
  <si>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</si>
  <si>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</si>
  <si>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</si>
  <si>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</si>
  <si>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</si>
  <si>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</si>
  <si>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</si>
  <si>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</si>
  <si>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</si>
  <si>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</si>
  <si>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一、本年度公益彩券盈餘分配管理方式：■基金管理□收支併列。</t>
  </si>
  <si>
    <t xml:space="preserve">    ■納入集中支付(計息：■是、□否)</t>
  </si>
  <si>
    <r>
      <t>（二）處理情形：</t>
    </r>
    <r>
      <rPr>
        <u val="single"/>
        <sz val="14"/>
        <rFont val="Times New Roman"/>
        <family val="1"/>
      </rPr>
      <t xml:space="preserve">  </t>
    </r>
    <r>
      <rPr>
        <u val="single"/>
        <sz val="14"/>
        <rFont val="標楷體"/>
        <family val="4"/>
      </rPr>
      <t>納入</t>
    </r>
    <r>
      <rPr>
        <u val="single"/>
        <sz val="14"/>
        <rFont val="Times New Roman"/>
        <family val="1"/>
      </rPr>
      <t>110</t>
    </r>
    <r>
      <rPr>
        <u val="single"/>
        <sz val="14"/>
        <rFont val="標楷體"/>
        <family val="4"/>
      </rPr>
      <t>年度基金預算處理</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</si>
  <si>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938,657,000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938,657,000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</si>
  <si>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1,373,869,000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1,373,869,000  </t>
    </r>
    <r>
      <rPr>
        <sz val="14"/>
        <rFont val="標楷體"/>
        <family val="4"/>
      </rPr>
      <t>元。</t>
    </r>
  </si>
  <si>
    <t>（四）第二季季報表另檢附「公益彩券盈餘分配支用編列情形表」如後。(公益彩券盈餘分配支用編列情形表係
      揭露公益彩券運用計畫財源編列情形，至是否符合相關運用規範，仍以年度考核審認結果為準。)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</si>
  <si>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</si>
  <si>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</si>
  <si>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辦理推動社區公共托育家園</t>
  </si>
  <si>
    <t>辦理公設民營托嬰中心</t>
  </si>
  <si>
    <t>辦理桃園市育兒指導服務計畫</t>
  </si>
  <si>
    <t>居家托育服務中心辦理居家托育</t>
  </si>
  <si>
    <t>補助托嬰中心幼童團體保險費</t>
  </si>
  <si>
    <t>辦理托育服務相關業務督導、評鑑及評選等相關活動鐘點費</t>
  </si>
  <si>
    <r>
      <t>（三）基金管理：總預算歲出預算社會福利科目金額(d)</t>
    </r>
    <r>
      <rPr>
        <u val="single"/>
        <sz val="14"/>
        <rFont val="標楷體"/>
        <family val="4"/>
      </rPr>
      <t xml:space="preserve"> 21,080,127,000 </t>
    </r>
    <r>
      <rPr>
        <sz val="14"/>
        <rFont val="標楷體"/>
        <family val="4"/>
      </rPr>
      <t xml:space="preserve">元，公益彩券基金基金用途金額(c)
      </t>
    </r>
    <r>
      <rPr>
        <u val="single"/>
        <sz val="14"/>
        <rFont val="標楷體"/>
        <family val="4"/>
      </rPr>
      <t xml:space="preserve">1,373,869,000 </t>
    </r>
    <r>
      <rPr>
        <sz val="14"/>
        <rFont val="標楷體"/>
        <family val="4"/>
      </rPr>
      <t>元，運用公益彩券盈餘占歲出預算社會福利財源比率(c)/[(d)+(c)]</t>
    </r>
    <r>
      <rPr>
        <u val="single"/>
        <sz val="14"/>
        <rFont val="標楷體"/>
        <family val="4"/>
      </rPr>
      <t xml:space="preserve"> 6.12% </t>
    </r>
    <r>
      <rPr>
        <sz val="14"/>
        <rFont val="標楷體"/>
        <family val="4"/>
      </rPr>
      <t>。</t>
    </r>
  </si>
  <si>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</si>
  <si>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</si>
  <si>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</si>
  <si>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</si>
  <si>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</si>
  <si>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</si>
  <si>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補助未成年懷孕少女處遇及未成年父母支持服務方案</t>
  </si>
  <si>
    <t>補助離婚案件之未成年子女及其家長商談服務</t>
  </si>
  <si>
    <t>補助兒童及少年保護個案安置費用</t>
  </si>
  <si>
    <t>補助非本國籍兒少相關福利服務</t>
  </si>
  <si>
    <t>補助兒少保護個案親屬安置費用</t>
  </si>
  <si>
    <t>其他兒童及少年福利業務(機構輔導及參訪活動、兒少培力計畫、少年福利服務費用、出席費、法律費用、活動宣導)</t>
  </si>
  <si>
    <t>補助脆弱家庭兒少社區支持服務方案相關服務費用</t>
  </si>
  <si>
    <t>辦理療育資源缺乏地區布建計畫-補助發展遲緩兒童社區療育據點</t>
  </si>
  <si>
    <t>補助提升少年自立生活適應協助服務量能計畫</t>
  </si>
  <si>
    <t>補助青少年因故未能安置於機構或返家費用</t>
  </si>
  <si>
    <t>補助警察局推展高關懷輔導外展工作、教育訓練及少年職涯等相關業務費用</t>
  </si>
  <si>
    <r>
      <t xml:space="preserve"> </t>
    </r>
    <r>
      <rPr>
        <b/>
        <u val="single"/>
        <sz val="16"/>
        <rFont val="標楷體"/>
        <family val="4"/>
      </rPr>
      <t>桃園市政府</t>
    </r>
  </si>
  <si>
    <t>1.兒童及少年福利</t>
  </si>
  <si>
    <t>2.婦女福利</t>
  </si>
  <si>
    <t>3.老人福利</t>
  </si>
  <si>
    <t>4.身心障礙者福利</t>
  </si>
  <si>
    <t>5.其他福利</t>
  </si>
  <si>
    <t>（二）社會救助</t>
  </si>
  <si>
    <r>
      <t>合</t>
    </r>
    <r>
      <rPr>
        <b/>
        <sz val="11"/>
        <rFont val="Times New Roman"/>
        <family val="1"/>
      </rPr>
      <t xml:space="preserve">        </t>
    </r>
    <r>
      <rPr>
        <b/>
        <sz val="11"/>
        <rFont val="標楷體"/>
        <family val="4"/>
      </rPr>
      <t>計</t>
    </r>
  </si>
  <si>
    <t>辦理建置托育資源服務中心</t>
  </si>
  <si>
    <t>婦女節權益宣導活動</t>
  </si>
  <si>
    <t>中高齡婦女關懷服務計畫</t>
  </si>
  <si>
    <t>弱勢婦女培力支持方案</t>
  </si>
  <si>
    <t>婦女多元學習方案</t>
  </si>
  <si>
    <t>台灣女孩日計畫</t>
  </si>
  <si>
    <t>婦女發展中心方案</t>
  </si>
  <si>
    <t>婦女權益暨性平宣導方案等</t>
  </si>
  <si>
    <t>補助辦理婦女權益及婦女服務活動</t>
  </si>
  <si>
    <t>社會福利業務宣導</t>
  </si>
  <si>
    <t>本局社會福利刊</t>
  </si>
  <si>
    <t>媒體行銷宣傳案</t>
  </si>
  <si>
    <t>辦理各項老人福利服務宣導</t>
  </si>
  <si>
    <t xml:space="preserve">辦理購製金鑽婚紀念獎牌暨重陽季活動等費用 </t>
  </si>
  <si>
    <t>辦理中低收入老人特別照顧督導訪視費用</t>
  </si>
  <si>
    <t>辦理長照服務倡導方案</t>
  </si>
  <si>
    <t xml:space="preserve">辦理推展老人文康休閒服務方案
</t>
  </si>
  <si>
    <t>辦理失智服務</t>
  </si>
  <si>
    <t>辦理獨居老人服務</t>
  </si>
  <si>
    <t>辦理獨居老人緊急救援服務等費用</t>
  </si>
  <si>
    <t>辦理社區照顧關懷據點暨C級巷弄長照站量能提升方案</t>
  </si>
  <si>
    <t>辦理桃園市到宅沐浴車服務委外服務方案費用。</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</si>
  <si>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</si>
  <si>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</si>
  <si>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</si>
  <si>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辦理獨居老人遺產管理之法律費用暨老人保護個案法律訴訟費用，及老人監護宣告本府為監護人之財產處理代辦費</t>
  </si>
  <si>
    <t>補助社區照顧關懷據點暨C級巷弄長照站補助計畫-里辦公處據點</t>
  </si>
  <si>
    <t>補助團體辦理長青學苑</t>
  </si>
  <si>
    <t xml:space="preserve">補助團體辦理預防走失手鍊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</si>
  <si>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</si>
  <si>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</si>
  <si>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</si>
  <si>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</si>
  <si>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</si>
  <si>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辦理社區式長期照顧機構費用</t>
  </si>
  <si>
    <t>身心障礙者日系列活動</t>
  </si>
  <si>
    <t>身心障礙者手語翻譯服務</t>
  </si>
  <si>
    <t>輔具中心服務量能計畫</t>
  </si>
  <si>
    <t>身心障礙者復康巴士</t>
  </si>
  <si>
    <t>公益彩券形象宣導活動</t>
  </si>
  <si>
    <t>身心障礙者生活重建服務計畫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</si>
  <si>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</si>
  <si>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</si>
  <si>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</si>
  <si>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</si>
  <si>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</si>
  <si>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身障共融親子科技體驗方案</t>
  </si>
  <si>
    <t>身心障礙者家庭照顧者支持服務中心</t>
  </si>
  <si>
    <t>二手輔具維修服務</t>
  </si>
  <si>
    <t>身心障礙者個案管理服務</t>
  </si>
  <si>
    <t>身心障礙婦女支持培力方案</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</si>
  <si>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</si>
  <si>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</si>
  <si>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</si>
  <si>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</si>
  <si>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</si>
  <si>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</si>
  <si>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</si>
  <si>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</si>
  <si>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</si>
  <si>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</si>
  <si>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</si>
  <si>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</si>
  <si>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</si>
  <si>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</si>
  <si>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</si>
  <si>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</si>
  <si>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</si>
  <si>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</si>
  <si>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</si>
  <si>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</si>
  <si>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補助各級人民團體辦理各項公益性活動</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</si>
  <si>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</si>
  <si>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</si>
  <si>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</si>
  <si>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</si>
  <si>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</si>
  <si>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</si>
  <si>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</si>
  <si>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</si>
  <si>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社工人身安全提升計畫-提供社工人員執業安全協助措施及購置人身安全物品</t>
  </si>
  <si>
    <t>辦理新住民生活適應輔導計畫</t>
  </si>
  <si>
    <t>辦理新住民多元培力計畫</t>
  </si>
  <si>
    <t>補助新住民相關團體辦理支持性活動與系列課程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</si>
  <si>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</si>
  <si>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</si>
  <si>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</si>
  <si>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</si>
  <si>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</si>
  <si>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</si>
  <si>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</si>
  <si>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</si>
  <si>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</si>
  <si>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</si>
  <si>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</si>
  <si>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</si>
  <si>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</si>
  <si>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</si>
  <si>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</si>
  <si>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</si>
  <si>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</si>
  <si>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</si>
  <si>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</si>
  <si>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</si>
  <si>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</si>
  <si>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社會救助業務（含國民年金）所需之宣導費</t>
  </si>
  <si>
    <t>遊民生活重建服務躍升方案及短期夜宿服務</t>
  </si>
  <si>
    <t>辦理兒童與少年未來教育與發展帳戶及脫貧相關業務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</si>
  <si>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</si>
  <si>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</si>
  <si>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</si>
  <si>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</si>
  <si>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</si>
  <si>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補助區公所辦理備災儲存或救助物資所需相關費用</t>
  </si>
  <si>
    <t>陷困民眾急難救助金費用</t>
  </si>
  <si>
    <t>補助機構物資或關懷慰問費</t>
  </si>
  <si>
    <t>補助公所辦理國民年金業務所需相關費用</t>
  </si>
  <si>
    <t>辦理以工代賑計畫所需薪資及勞健保費</t>
  </si>
  <si>
    <t>補助民間團體辦理惜食等實（食）物計畫相關費用</t>
  </si>
  <si>
    <t>補助低收入戶及中低收入戶傷病看護費用</t>
  </si>
  <si>
    <t>低收入戶住院膳食費</t>
  </si>
  <si>
    <t>低收入戶家庭暨兒童生活補助費</t>
  </si>
  <si>
    <t>低收入戶高中職以上就學生活補助費</t>
  </si>
  <si>
    <t>協助遊民安置、醫療、生活照顧、體檢、喪葬及身分不明者DNA檢驗等費用</t>
  </si>
  <si>
    <t>低收入戶孕婦及嬰兒營養品代金</t>
  </si>
  <si>
    <t>辦理愛心餐食計畫</t>
  </si>
  <si>
    <t>補助區公所辦理年度災害防救演習事宜等相關費用</t>
  </si>
  <si>
    <t>無</t>
  </si>
  <si>
    <r>
      <t>(</t>
    </r>
    <r>
      <rPr>
        <b/>
        <sz val="11"/>
        <rFont val="細明體"/>
        <family val="3"/>
      </rPr>
      <t>ｅ）</t>
    </r>
  </si>
  <si>
    <t>桃園市（疑似）精神病患社區健康關懷服務計畫</t>
  </si>
  <si>
    <t>自殺個案關懷訪視及心理諮詢服務計畫</t>
  </si>
  <si>
    <t>藥物濫用者輔導計畫</t>
  </si>
  <si>
    <t>桃園市發展遲緩兒童社區早期療育復健服務計畫</t>
  </si>
  <si>
    <t>桃園市新住民保健照護推動計畫</t>
  </si>
  <si>
    <t>桃園市發展遲緩兒童聯合評估計畫</t>
  </si>
  <si>
    <t>桃園市經濟弱勢暨高危險族群胸部X光巡迴檢查計畫</t>
  </si>
  <si>
    <t>安家實物銀行實體銀行</t>
  </si>
  <si>
    <t>補助團體辦理失智症及老人福利活動或方案等費用</t>
  </si>
  <si>
    <t>身心障礙者自立生活支持服務方案</t>
  </si>
  <si>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</si>
  <si>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t>二、公庫向公益彩券盈餘基金或專戶調借情形：</t>
  </si>
  <si>
    <t xml:space="preserve">      □未調借</t>
  </si>
  <si>
    <t xml:space="preserve">九、公益彩券盈餘預算經費動支及核銷預估情形： （第4季報表本欄免填）                                  </t>
  </si>
  <si>
    <r>
      <t>八、本年度</t>
    </r>
    <r>
      <rPr>
        <sz val="14"/>
        <rFont val="Times New Roman"/>
        <family val="1"/>
      </rPr>
      <t>1</t>
    </r>
    <r>
      <rPr>
        <sz val="14"/>
        <rFont val="標楷體"/>
        <family val="4"/>
      </rPr>
      <t>月起至本季截止公益彩券盈餘分配剩餘情形：</t>
    </r>
  </si>
  <si>
    <t>四、以前年度剩餘款處理情形：</t>
  </si>
  <si>
    <t>六、本年度公益彩券盈餘分配預算編列情形：</t>
  </si>
  <si>
    <t>七、公益彩券盈餘分配之執行數：</t>
  </si>
  <si>
    <r>
      <t xml:space="preserve">      □調借，計息：□是、□否，未歸墊金額總計</t>
    </r>
    <r>
      <rPr>
        <u val="single"/>
        <sz val="14"/>
        <rFont val="標楷體"/>
        <family val="4"/>
      </rPr>
      <t xml:space="preserve">              </t>
    </r>
    <r>
      <rPr>
        <sz val="14"/>
        <rFont val="標楷體"/>
        <family val="4"/>
      </rPr>
      <t>。</t>
    </r>
  </si>
  <si>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989,553,462 </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109</t>
    </r>
    <r>
      <rPr>
        <sz val="14"/>
        <rFont val="標楷體"/>
        <family val="4"/>
      </rPr>
      <t>年度第</t>
    </r>
    <r>
      <rPr>
        <sz val="14"/>
        <rFont val="Times New Roman"/>
        <family val="1"/>
      </rPr>
      <t>4</t>
    </r>
    <r>
      <rPr>
        <sz val="14"/>
        <rFont val="標楷體"/>
        <family val="4"/>
      </rPr>
      <t xml:space="preserve">季報表
</t>
    </r>
    <r>
      <rPr>
        <sz val="14"/>
        <rFont val="Times New Roman"/>
        <family val="1"/>
      </rPr>
      <t xml:space="preserve">            </t>
    </r>
    <r>
      <rPr>
        <sz val="14"/>
        <rFont val="標楷體"/>
        <family val="4"/>
      </rPr>
      <t>待運用數</t>
    </r>
    <r>
      <rPr>
        <sz val="14"/>
        <rFont val="Times New Roman"/>
        <family val="1"/>
      </rPr>
      <t>972,906,892</t>
    </r>
    <r>
      <rPr>
        <sz val="14"/>
        <rFont val="標楷體"/>
        <family val="4"/>
      </rPr>
      <t>元、</t>
    </r>
    <r>
      <rPr>
        <sz val="14"/>
        <rFont val="Times New Roman"/>
        <family val="1"/>
      </rPr>
      <t>109</t>
    </r>
    <r>
      <rPr>
        <sz val="14"/>
        <rFont val="標楷體"/>
        <family val="4"/>
      </rPr>
      <t>年違規罰款收入</t>
    </r>
    <r>
      <rPr>
        <sz val="14"/>
        <rFont val="Times New Roman"/>
        <family val="1"/>
      </rPr>
      <t>78,184</t>
    </r>
    <r>
      <rPr>
        <sz val="14"/>
        <rFont val="標楷體"/>
        <family val="4"/>
      </rPr>
      <t>元、</t>
    </r>
    <r>
      <rPr>
        <sz val="14"/>
        <rFont val="Times New Roman"/>
        <family val="1"/>
      </rPr>
      <t>109</t>
    </r>
    <r>
      <rPr>
        <sz val="14"/>
        <rFont val="標楷體"/>
        <family val="4"/>
      </rPr>
      <t>年利息收入</t>
    </r>
    <r>
      <rPr>
        <sz val="14"/>
        <rFont val="Times New Roman"/>
        <family val="1"/>
      </rPr>
      <t>584,155</t>
    </r>
    <r>
      <rPr>
        <sz val="14"/>
        <rFont val="標楷體"/>
        <family val="4"/>
      </rPr>
      <t>元、</t>
    </r>
    <r>
      <rPr>
        <sz val="14"/>
        <rFont val="Times New Roman"/>
        <family val="1"/>
      </rPr>
      <t xml:space="preserve"> 109</t>
    </r>
    <r>
      <rPr>
        <sz val="14"/>
        <rFont val="標楷體"/>
        <family val="4"/>
      </rPr>
      <t>年雜項收入</t>
    </r>
    <r>
      <rPr>
        <sz val="14"/>
        <rFont val="Times New Roman"/>
        <family val="1"/>
      </rPr>
      <t xml:space="preserve">15,984,231
            </t>
    </r>
    <r>
      <rPr>
        <sz val="14"/>
        <rFont val="標楷體"/>
        <family val="4"/>
      </rPr>
      <t>元</t>
    </r>
    <r>
      <rPr>
        <sz val="14"/>
        <rFont val="Times New Roman"/>
        <family val="1"/>
      </rPr>
      <t>)</t>
    </r>
  </si>
  <si>
    <t>中華民國110年10月份至12月份（110年度第4季）</t>
  </si>
  <si>
    <r>
      <t>（一）本年度1月起至本季截止，已發包或已簽約經費</t>
    </r>
    <r>
      <rPr>
        <u val="single"/>
        <sz val="14"/>
        <rFont val="標楷體"/>
        <family val="4"/>
      </rPr>
      <t xml:space="preserve">         </t>
    </r>
    <r>
      <rPr>
        <sz val="14"/>
        <rFont val="標楷體"/>
        <family val="4"/>
      </rPr>
      <t>元，預計於次季執行經費</t>
    </r>
    <r>
      <rPr>
        <u val="single"/>
        <sz val="14"/>
        <rFont val="標楷體"/>
        <family val="4"/>
      </rPr>
      <t xml:space="preserve">          </t>
    </r>
    <r>
      <rPr>
        <sz val="14"/>
        <rFont val="標楷體"/>
        <family val="4"/>
      </rPr>
      <t>元。</t>
    </r>
  </si>
  <si>
    <r>
      <t>（二）預計於次季核銷經費</t>
    </r>
    <r>
      <rPr>
        <u val="single"/>
        <sz val="14"/>
        <rFont val="標楷體"/>
        <family val="4"/>
      </rPr>
      <t xml:space="preserve">          </t>
    </r>
    <r>
      <rPr>
        <sz val="14"/>
        <rFont val="標楷體"/>
        <family val="4"/>
      </rPr>
      <t>元，預估累計至次季止執行率</t>
    </r>
    <r>
      <rPr>
        <u val="single"/>
        <sz val="14"/>
        <rFont val="標楷體"/>
        <family val="4"/>
      </rPr>
      <t xml:space="preserve">         </t>
    </r>
    <r>
      <rPr>
        <sz val="14"/>
        <rFont val="標楷體"/>
        <family val="4"/>
      </rPr>
      <t>。</t>
    </r>
  </si>
  <si>
    <r>
      <t>五、本年度</t>
    </r>
    <r>
      <rPr>
        <sz val="14"/>
        <rFont val="Times New Roman"/>
        <family val="1"/>
      </rPr>
      <t>1</t>
    </r>
    <r>
      <rPr>
        <sz val="14"/>
        <rFont val="標楷體"/>
        <family val="4"/>
      </rPr>
      <t>月起至本季截止，累計公益彩券盈餘分配數為</t>
    </r>
    <r>
      <rPr>
        <b/>
        <sz val="14"/>
        <rFont val="Times New Roman"/>
        <family val="1"/>
      </rPr>
      <t>(b)</t>
    </r>
    <r>
      <rPr>
        <b/>
        <u val="single"/>
        <sz val="14"/>
        <rFont val="Times New Roman"/>
        <family val="1"/>
      </rPr>
      <t xml:space="preserve"> 1,339,973,283</t>
    </r>
    <r>
      <rPr>
        <b/>
        <sz val="14"/>
        <rFont val="標楷體"/>
        <family val="4"/>
      </rPr>
      <t>元</t>
    </r>
    <r>
      <rPr>
        <sz val="14"/>
        <rFont val="標楷體"/>
        <family val="4"/>
      </rPr>
      <t>。</t>
    </r>
  </si>
  <si>
    <t>本案辦理全年度私立托嬰中心訪視輔導；惟110年度三級警戒致托嬰中心原則停止托育。為避免辦理訪視輔導造成疫情跨區傳播與群聚感染，爰終止部份契約，致執行率不佳。</t>
  </si>
  <si>
    <t>核實支付。</t>
  </si>
  <si>
    <t>依契約規定每季辦理核銷，部分館舍獲中央前瞻預算補助80%營運費，優先使用中央經費，採核實支付。</t>
  </si>
  <si>
    <t>因受疫情影響，本市親子館5/14至8/9期間暫停各項服務，因採核實支付，爰影響執行率。</t>
  </si>
  <si>
    <t>因受疫情影響，三級警戒期間布建中工程暫停出工，影響布建速度；營運中館舍因三級警戒期間原則停托，因採核實支付，爰影響執行率。</t>
  </si>
  <si>
    <t>110年因擴大辦理，原預算不足支付，辦理調整容納。</t>
  </si>
  <si>
    <t>中央補助部分薪資，其餘核實支付。</t>
  </si>
  <si>
    <t>原預算不足支付，辦理調整容納。</t>
  </si>
  <si>
    <t>依委辦單位實際執行數支付。</t>
  </si>
  <si>
    <t>優先使用中央補助款，並依實際服務核實支出。</t>
  </si>
  <si>
    <t>依實際執行辦理核銷作業。</t>
  </si>
  <si>
    <t>為配合嚴重特殊傳染性肺炎防疫政策，考量避免增加群聚交互感染機會，爰本局屬活動性質及須與民眾接觸之計畫延期或暫停辦理；電台宣導依委外單位實際支出覈實核銷，餘常態性業務依實際情形逐案審查核銷。</t>
  </si>
  <si>
    <t>今年疫情影響婦團補助申請意願，故執行率較低。</t>
  </si>
  <si>
    <t>預算調整容納辦理。</t>
  </si>
  <si>
    <t>核實支付。</t>
  </si>
  <si>
    <t>1.核實支付。
2.疫情影響活動辦理方式(以線上為主)，故經費執行未達100%。</t>
  </si>
  <si>
    <t>1.核實支付。
2.疫情影響活動辦理次數與方式，另方案人力於4、5月曾有空缺，故經費執行率未達100%。</t>
  </si>
  <si>
    <t>依業務實際需求核實支應。</t>
  </si>
  <si>
    <t>本年度因疫情影響及居家服務等因素，申請人數減少，故相關訪視費用未達成率。</t>
  </si>
  <si>
    <t>因受疫情影響長照機構禁止訪視，實際服務個案減少，致經費請款不如預期。</t>
  </si>
  <si>
    <t>1、2月及5-8月月因疫情影響文康車未巡迴服務，相關經費支出減少，故110年執行率未達80%。</t>
  </si>
  <si>
    <t>本案改以招租方式，請民間單位營運，故未補助相關人事費用。</t>
  </si>
  <si>
    <t>因疫情因素單位未申請計畫辦理，依實際辦理業務覈實支應。</t>
  </si>
  <si>
    <t>110年因受疫情影響部分志工服務暫停，及因廠商人員異動致相關費用未請領，另廠商因勸募事件違反契約規定致終止契約，致經費執行率未達預期。</t>
  </si>
  <si>
    <t>目前3台沐浴車皆以特約簽約提供服務，故無使用該項經費。</t>
  </si>
  <si>
    <t>依教育訓練得標廠商實付金額辦理核銷。</t>
  </si>
  <si>
    <t>因新冠肺炎疫情因素，110年2月及5月11日至9月5日南北區老人文康中心休館暫停開放，志工值班暫停服務，以致交通費及誤餐費減少支出。</t>
  </si>
  <si>
    <t>110年度未辦理相關案件。</t>
  </si>
  <si>
    <t>因疫情影響，110年據點陸續配合暫停服務約5個月，依實際執行情形核銷。</t>
  </si>
  <si>
    <t>因疫情因素未委託辦理活動，依實際辦理業務覈實支應。</t>
  </si>
  <si>
    <t>依原鄉長照服務需求申請補助，本年度因受疫情影響，實際提出申請之案件數量未如預期。</t>
  </si>
  <si>
    <t>依實際申請案件進行補助，受疫情影響案量需求不如預期。</t>
  </si>
  <si>
    <t>1.金鑽婚為公開招標，執行數依實際製作數量結算。
2.重陽季系列活動因疫情影響，取消表揚活動，改為線上辦理，爰標案進行契約變更後刪除多個項目，減少契約價金，故影響達成率。</t>
  </si>
  <si>
    <t>經費超支，辦理調整容納。</t>
  </si>
  <si>
    <t>因疫情影響，110年據點陸續配合暫停服務約5個月，依實際執行情形核銷。</t>
  </si>
  <si>
    <t>因疫情影響，110年本市各長青學苑1-2月及5/12-7/12三級警戒暫停辦理課程，故影響達成率。</t>
  </si>
  <si>
    <t>於年底進行核銷。</t>
  </si>
  <si>
    <t>依實際申請案件進行補助。</t>
  </si>
  <si>
    <t>因疫情影響故縮小規模辦理成果展；另據點創新服務老人防跌及用藥安全流用此科目共計(84萬+35萬8,400元)119萬8,400元，並依實際執行情形核銷。</t>
  </si>
  <si>
    <t>110年老福機構評鑑計畫因疫情暫停辦理。</t>
  </si>
  <si>
    <t>經費超支，辦理調整容納支付。</t>
  </si>
  <si>
    <t>1.申請中央補助案獲補助，先行使用中央補助款。
2.因疫情影響，相關教育訓練、宣導場次及外展服務皆暫停，並以視訊或資訊媒體方式辦理，相關經費核實支出，致未執行數較高。</t>
  </si>
  <si>
    <t>受疫情影響復康巴士服務趟次減少，故執行率未達100%。</t>
  </si>
  <si>
    <t>公彩形象宣導活動決標金額為88萬，另得標廠商無需繳納營業稅，實際執行金額為83萬8,095元。</t>
  </si>
  <si>
    <t>本方案執行以公務預算為優先，且因疫情影響5-9月課程停辦，致執行率未達100%。</t>
  </si>
  <si>
    <t>因人員異動，故人事費未執行完畢。</t>
  </si>
  <si>
    <t>本方案另申請中央計畫人事費用補助，故人事費部分未使用完畢，另三級警戒期間，亦有暫停日托服務。</t>
  </si>
  <si>
    <t>人事異動，另因疫情影響暫停辦理活動，影響執行率。</t>
  </si>
  <si>
    <t>申請中央補助，撙節本局支出並依實作核實支付。</t>
  </si>
  <si>
    <t>1.申請中央補助案獲補助,先行使用中央補助款。
2.因疫情影響,相關外展及到宅服務皆暫停，並以視訊或資訊媒體方式辦理，相關經費核實支出，致未執行數較高。</t>
  </si>
  <si>
    <t>社工人力尚未聘足爰執行率未達100%。</t>
  </si>
  <si>
    <t>申請中央補助，撙節本局支出並依實作核實支付。另因疫情影響，部分活動改為線上辦理，致部份經費未核銷。</t>
  </si>
  <si>
    <t>受疫情及三級警戒影響，致身心障礙團體1-9月取消部分活動。</t>
  </si>
  <si>
    <t>依實際金額核銷，且因疫情影響多數活動無法辦理。</t>
  </si>
  <si>
    <t>因疫情關係未能於預定期程內完成佈點致影響執行率，且優先使用中央補助款項。</t>
  </si>
  <si>
    <t>受疫情影響，5-9月暫停開案服務，故影響個案服務費執行。</t>
  </si>
  <si>
    <t>優先使用中央補助款項，今年度因疫情關係拓點未如預期，且5-8月暫停服務致影響執行率。</t>
  </si>
  <si>
    <t>受新冠毅情影響，5-9月部分申請案取消或延期，故相較同期減少服務量。</t>
  </si>
  <si>
    <t>因疫情關係未能於預定期程內完成佈點至影響執行率，且優先使用中央補助款項。</t>
  </si>
  <si>
    <t>因疫情影響，宣導活動停辦、服務時數減少，另培訓課程改為線上辦理，故經費執行率未達100%。</t>
  </si>
  <si>
    <t>受疫情影響，教育訓練課程改以線上方式辦理，以致部分補助項目無法支應。</t>
  </si>
  <si>
    <t>依民眾實際申請情形支付。</t>
  </si>
  <si>
    <t>1.寒冬送暖活動因疫情原因停止辦理。
2.身心障礙證明建檔及掃描費用，並依實際掃描鑑定表件數核銷。
3.其餘撙節支出。</t>
  </si>
  <si>
    <t>因疫情關係，志工活動停辦，故影響執行率。</t>
  </si>
  <si>
    <t>因疫情關係，部分活動停辦，故影響執行率。</t>
  </si>
  <si>
    <t>因疫情關係，社區活動及會議停辦，故影響執行率。</t>
  </si>
  <si>
    <t>因疫情關係會議皆延期辦理，以致公彩預算執行率未達。</t>
  </si>
  <si>
    <t>1.因逢疫情影響，約5-6個月停止活動辦理，且部分團體擔憂成疫情破口，故不願辦理活動，致未達100%。
2.已提供相關補助訊息供各社會團體參考並協助輔導如何申請。</t>
  </si>
  <si>
    <t>因疫情關係，志工停止值勤，故志工活動皆延期辦理，以致公彩預算執行率未達。</t>
  </si>
  <si>
    <t>依實際申請情形核定補助金額。</t>
  </si>
  <si>
    <t>尚無申請案件。</t>
  </si>
  <si>
    <t>因疫情減少活動宣導辦理。</t>
  </si>
  <si>
    <t>依契約核實辦理核銷。</t>
  </si>
  <si>
    <t>因疫情志工執勤暫停、觀摩，減少活動辦理。</t>
  </si>
  <si>
    <t>依實際申請情形核實辦理。</t>
  </si>
  <si>
    <t>依實際活動辦理情形核實辦理。</t>
  </si>
  <si>
    <t>依實際申請情形核實辦理，不足款項辦理調整容納。</t>
  </si>
  <si>
    <t>核實支付。。</t>
  </si>
  <si>
    <t>疫情影響，新住民相關團體皆取消辦理活動或改期辦理，爰對團體活動補助減少。</t>
  </si>
  <si>
    <r>
      <t>本案計畫總金費為新臺幣95萬元，含公彩預算74萬8,000元及公務預算20萬2,000元</t>
    </r>
    <r>
      <rPr>
        <sz val="11"/>
        <rFont val="新細明體"/>
        <family val="1"/>
      </rPr>
      <t>。</t>
    </r>
  </si>
  <si>
    <t>因受疫情影響，部分活動或會議改線上或暫緩執行。</t>
  </si>
  <si>
    <t>因疫情影響，於額度內調整預算為0元，110年活動原定7月舉辦，因新冠肺炎疫情嚴峻，本局依110年5月24日市府防疫會議裁示活動停辦。</t>
  </si>
  <si>
    <t>因疫情影響，於額度內調整預算為20萬元整，本計畫已於3/12撥付原住民族長者關懷行動辦公室委辦費用，另老人福利宣導活動視疫情狀況延至10月中旬辦理。</t>
  </si>
  <si>
    <t>1.因疫情嚴峻及考量本局志工年齡皆為58至65歲以上長者，故取消辦理志願服務聯繫會報及各項課程觀摩活動。
2.本(110)年5月20日(防疫會議決議)至10月2日止暫停出勤服務，故未核撥值勤津貼。</t>
  </si>
  <si>
    <t>因疫情影響，於額度內調整預算為131萬7,000元。</t>
  </si>
  <si>
    <t>本案桃園市暨外縣市原住民族臨時住宿受理期限為1/1-12/31，本季受理8案，受益人數8人。</t>
  </si>
  <si>
    <t>依本案結案核銷金額結算。</t>
  </si>
  <si>
    <t>因疫情影響，於額度內調整預算為144萬5,000元，針對受疫情影響之家庭規劃防疫物資箱，擴大原民福利服務量能，並於11月辦理。</t>
  </si>
  <si>
    <t>依實際進用人力支付。</t>
  </si>
  <si>
    <t>撙節支出。</t>
  </si>
  <si>
    <t>依召開公彩委員會議核實支付。</t>
  </si>
  <si>
    <t>經費超支為辦理調整容納。</t>
  </si>
  <si>
    <t>依委外單位實際核銷金額，核實辦理。</t>
  </si>
  <si>
    <t>視災害狀況，核實辦理。</t>
  </si>
  <si>
    <t>部分課程講師費用優先由公務預算支應。</t>
  </si>
  <si>
    <t>部分費用由公務預算先行支應，並視民眾申請狀況核實辦理。</t>
  </si>
  <si>
    <t>視愛心店家實際狀況核實辦理，撙節支出。</t>
  </si>
  <si>
    <t>本年度醫療院所因應COVID-19疫情，需配合中央流行疫情指揮中心規範之相關防疫措施，故於疫情期間無法提供醫師到宅醫療服務，爰費用無法盡數核銷。</t>
  </si>
  <si>
    <t>110年5至7月因配合中央流行疫情指揮中心防疫政策，復健站暫停服務，爰服務場次減少，同年7月底疫情降二級後復健站恢復早療服務，衛生所電訪持續關懷通知個案回所接受評估及早療復健服務，使早期療育資源不間斷。</t>
  </si>
  <si>
    <t>因COVID-19疫情，配合中央流行疫情指揮中心防疫政策，自發布三級警戒起暫停婦幼保健宣導活動，爰費用核銷數量較低。</t>
  </si>
  <si>
    <t>本年度因COVID-19疫情，各機關停止辦理大型活動及集會，故執行率未達預期。</t>
  </si>
  <si>
    <t>（二）尚未執行之原因：一、福利服務：1.兒童及少年福利：執行率已達80%。2.婦女福利：執行率已達80%。3.老人福利：(1)長照服務倡導方案、補助辦理長青學苑、社區照顧關懷據點暨C級巷弄長照站補助計畫等，受疫情影響多次暫停辦理。(2)老福機構評鑑及失智服務、據點量能提升等多項委辦案，受疫情影響採縮小規模辦理或暫停辦理。(3)社區式長照機構(團體家屋)今年度改以招租方式，請民間單位營運，故未補助相關人事費用；到宅沐浴車今年度以特約辦理提供服務，故無使用該項經費。4.身障福利：執行率已達80%。5.他福利：執行率已達80%。二、社會救助: 社會救助：執行率已達80%。三、醫療保健：執行率已達80%。</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</si>
  <si>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1,181,227,144   </t>
    </r>
    <r>
      <rPr>
        <sz val="14"/>
        <rFont val="標楷體"/>
        <family val="4"/>
      </rPr>
      <t>元。</t>
    </r>
  </si>
  <si>
    <t>優先使用中央補助款，並依實際服務核實支出。</t>
  </si>
  <si>
    <t>調整容納至業務宣導費支付國際兒童人權日活動。</t>
  </si>
  <si>
    <r>
      <t>三、本年度第</t>
    </r>
    <r>
      <rPr>
        <u val="single"/>
        <sz val="14"/>
        <rFont val="Times New Roman"/>
        <family val="1"/>
      </rPr>
      <t xml:space="preserve">  4  </t>
    </r>
    <r>
      <rPr>
        <sz val="14"/>
        <rFont val="標楷體"/>
        <family val="4"/>
      </rPr>
      <t>季，彩券盈餘分配數為</t>
    </r>
    <r>
      <rPr>
        <u val="single"/>
        <sz val="14"/>
        <rFont val="Times New Roman"/>
        <family val="1"/>
      </rPr>
      <t xml:space="preserve"> 322,595,302</t>
    </r>
    <r>
      <rPr>
        <sz val="14"/>
        <rFont val="標楷體"/>
        <family val="4"/>
      </rPr>
      <t>元。</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</si>
</sst>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 numFmtId="184" formatCode="0.00_ "/>
  </numFmts>
  <fonts count="59">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b/>
      <sz val="11"/>
      <name val="Times New Roman"/>
      <family val="1"/>
    </font>
    <font>
      <b/>
      <sz val="11"/>
      <name val="標楷體"/>
      <family val="4"/>
    </font>
    <font>
      <b/>
      <u val="single"/>
      <sz val="16"/>
      <name val="Times New Roman"/>
      <family val="1"/>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b/>
      <sz val="11"/>
      <name val="細明體"/>
      <family val="3"/>
    </font>
    <font>
      <sz val="11"/>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22">
    <xf numFmtId="0" fontId="0" fillId="0" borderId="0" xfId="0" applyAlignment="1">
      <alignment vertical="center"/>
    </xf>
    <xf numFmtId="0" fontId="0" fillId="0" borderId="0" xfId="0" applyFont="1" applyFill="1" applyAlignment="1">
      <alignment vertical="center"/>
    </xf>
    <xf numFmtId="0" fontId="11" fillId="0" borderId="10" xfId="0" applyFont="1" applyFill="1" applyBorder="1" applyAlignment="1">
      <alignment horizontal="left" vertical="top"/>
    </xf>
    <xf numFmtId="3" fontId="11" fillId="0" borderId="10" xfId="0" applyNumberFormat="1" applyFont="1" applyFill="1" applyBorder="1" applyAlignment="1">
      <alignment horizontal="right" vertical="center"/>
    </xf>
    <xf numFmtId="10" fontId="10" fillId="0" borderId="11" xfId="40" applyNumberFormat="1" applyFont="1" applyFill="1" applyBorder="1" applyAlignment="1">
      <alignment horizontal="right" vertical="top"/>
    </xf>
    <xf numFmtId="10" fontId="11" fillId="0" borderId="12" xfId="40" applyNumberFormat="1" applyFont="1" applyFill="1" applyBorder="1" applyAlignment="1">
      <alignment horizontal="right" vertical="center"/>
    </xf>
    <xf numFmtId="182" fontId="9" fillId="0" borderId="13" xfId="0" applyNumberFormat="1" applyFont="1" applyFill="1" applyBorder="1" applyAlignment="1">
      <alignment horizontal="center" vertical="top" wrapText="1"/>
    </xf>
    <xf numFmtId="182" fontId="9" fillId="0" borderId="14" xfId="0" applyNumberFormat="1" applyFont="1" applyFill="1" applyBorder="1" applyAlignment="1">
      <alignment horizontal="center" vertical="top" wrapText="1"/>
    </xf>
    <xf numFmtId="10" fontId="11" fillId="0" borderId="15" xfId="40" applyNumberFormat="1" applyFont="1" applyFill="1" applyBorder="1" applyAlignment="1">
      <alignment horizontal="right" vertical="center"/>
    </xf>
    <xf numFmtId="10" fontId="10" fillId="0" borderId="16" xfId="40" applyNumberFormat="1" applyFont="1" applyFill="1" applyBorder="1" applyAlignment="1">
      <alignment horizontal="right" vertical="top"/>
    </xf>
    <xf numFmtId="183" fontId="10" fillId="0" borderId="11" xfId="0" applyNumberFormat="1" applyFont="1" applyFill="1" applyBorder="1" applyAlignment="1">
      <alignment horizontal="right" vertical="top"/>
    </xf>
    <xf numFmtId="10" fontId="10" fillId="0" borderId="11" xfId="0" applyNumberFormat="1" applyFont="1" applyFill="1" applyBorder="1" applyAlignment="1">
      <alignment horizontal="right" vertical="top"/>
    </xf>
    <xf numFmtId="3" fontId="11" fillId="0" borderId="10" xfId="0" applyNumberFormat="1" applyFont="1" applyFill="1" applyBorder="1" applyAlignment="1">
      <alignment horizontal="right" vertical="top"/>
    </xf>
    <xf numFmtId="0" fontId="11" fillId="0" borderId="10" xfId="0" applyFont="1" applyFill="1" applyBorder="1" applyAlignment="1">
      <alignment horizontal="right" vertical="top"/>
    </xf>
    <xf numFmtId="181" fontId="11" fillId="0" borderId="10" xfId="34" applyNumberFormat="1" applyFont="1" applyFill="1" applyBorder="1" applyAlignment="1">
      <alignment horizontal="right" vertical="top"/>
    </xf>
    <xf numFmtId="10" fontId="11" fillId="0" borderId="10" xfId="0" applyNumberFormat="1" applyFont="1" applyFill="1" applyBorder="1" applyAlignment="1">
      <alignment horizontal="right" vertical="top"/>
    </xf>
    <xf numFmtId="10" fontId="11" fillId="0" borderId="11" xfId="0" applyNumberFormat="1" applyFont="1" applyFill="1" applyBorder="1" applyAlignment="1">
      <alignment horizontal="righ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9" xfId="0" applyFont="1" applyFill="1" applyBorder="1" applyAlignment="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top" wrapText="1"/>
    </xf>
    <xf numFmtId="183" fontId="10" fillId="0" borderId="21" xfId="0" applyNumberFormat="1" applyFont="1" applyFill="1" applyBorder="1" applyAlignment="1">
      <alignment vertical="top"/>
    </xf>
    <xf numFmtId="183" fontId="10" fillId="0" borderId="22" xfId="0" applyNumberFormat="1" applyFont="1" applyFill="1" applyBorder="1" applyAlignment="1">
      <alignment vertical="top"/>
    </xf>
    <xf numFmtId="3" fontId="10" fillId="0" borderId="16" xfId="0" applyNumberFormat="1" applyFont="1" applyFill="1" applyBorder="1" applyAlignment="1">
      <alignment horizontal="right" vertical="top" wrapText="1"/>
    </xf>
    <xf numFmtId="0" fontId="9" fillId="0" borderId="16" xfId="0" applyFont="1" applyFill="1" applyBorder="1" applyAlignment="1">
      <alignment horizontal="left" vertical="top" wrapText="1"/>
    </xf>
    <xf numFmtId="0" fontId="9" fillId="0" borderId="0" xfId="0" applyFont="1" applyFill="1" applyBorder="1" applyAlignment="1">
      <alignment vertical="top" wrapText="1"/>
    </xf>
    <xf numFmtId="183" fontId="10" fillId="0" borderId="23" xfId="0" applyNumberFormat="1" applyFont="1" applyFill="1" applyBorder="1" applyAlignment="1">
      <alignment vertical="top"/>
    </xf>
    <xf numFmtId="183" fontId="10" fillId="0" borderId="24" xfId="0" applyNumberFormat="1" applyFont="1" applyFill="1" applyBorder="1" applyAlignment="1">
      <alignment vertical="top"/>
    </xf>
    <xf numFmtId="3" fontId="10" fillId="0" borderId="11" xfId="0" applyNumberFormat="1" applyFont="1" applyFill="1" applyBorder="1" applyAlignment="1">
      <alignment horizontal="right" vertical="top" wrapText="1"/>
    </xf>
    <xf numFmtId="0" fontId="9" fillId="0" borderId="11" xfId="0" applyFont="1" applyFill="1" applyBorder="1" applyAlignment="1">
      <alignment horizontal="left" vertical="top" wrapText="1"/>
    </xf>
    <xf numFmtId="0" fontId="9" fillId="0" borderId="25" xfId="0" applyFont="1" applyFill="1" applyBorder="1" applyAlignment="1">
      <alignment horizontal="left" vertical="top" wrapText="1"/>
    </xf>
    <xf numFmtId="0" fontId="10" fillId="0" borderId="19" xfId="0" applyFont="1" applyFill="1" applyBorder="1" applyAlignment="1">
      <alignment horizontal="right" vertical="top"/>
    </xf>
    <xf numFmtId="0" fontId="9" fillId="0" borderId="26" xfId="0" applyFont="1" applyFill="1" applyBorder="1" applyAlignment="1">
      <alignment vertical="top" wrapText="1"/>
    </xf>
    <xf numFmtId="183" fontId="10" fillId="0" borderId="16" xfId="0" applyNumberFormat="1" applyFont="1" applyFill="1" applyBorder="1" applyAlignment="1">
      <alignment horizontal="right" vertical="top"/>
    </xf>
    <xf numFmtId="0" fontId="9" fillId="0" borderId="25" xfId="0" applyFont="1" applyFill="1" applyBorder="1" applyAlignment="1">
      <alignment vertical="top" wrapText="1"/>
    </xf>
    <xf numFmtId="0" fontId="10" fillId="0" borderId="11" xfId="0" applyFont="1" applyFill="1" applyBorder="1" applyAlignment="1">
      <alignment horizontal="right" vertical="top"/>
    </xf>
    <xf numFmtId="0" fontId="10" fillId="0" borderId="18" xfId="0" applyFont="1" applyFill="1" applyBorder="1" applyAlignment="1">
      <alignment horizontal="right" vertical="top"/>
    </xf>
    <xf numFmtId="0" fontId="9" fillId="0" borderId="18" xfId="0" applyFont="1" applyFill="1" applyBorder="1" applyAlignment="1">
      <alignment vertical="center" wrapText="1"/>
    </xf>
    <xf numFmtId="0" fontId="9" fillId="0" borderId="11" xfId="0" applyFont="1" applyFill="1" applyBorder="1" applyAlignment="1">
      <alignment vertical="top" wrapText="1"/>
    </xf>
    <xf numFmtId="0" fontId="9" fillId="0" borderId="26" xfId="0" applyFont="1" applyFill="1" applyBorder="1" applyAlignment="1">
      <alignment horizontal="left" vertical="top" wrapText="1"/>
    </xf>
    <xf numFmtId="3" fontId="10" fillId="0" borderId="11" xfId="0" applyNumberFormat="1" applyFont="1" applyFill="1" applyBorder="1" applyAlignment="1">
      <alignment horizontal="right" vertical="top"/>
    </xf>
    <xf numFmtId="9" fontId="10" fillId="0" borderId="11" xfId="0" applyNumberFormat="1" applyFont="1" applyFill="1" applyBorder="1" applyAlignment="1">
      <alignment horizontal="right" vertical="top"/>
    </xf>
    <xf numFmtId="3" fontId="11" fillId="0" borderId="19" xfId="0" applyNumberFormat="1" applyFont="1" applyFill="1" applyBorder="1" applyAlignment="1">
      <alignment horizontal="right" vertical="center"/>
    </xf>
    <xf numFmtId="10" fontId="11" fillId="0" borderId="15"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3" fontId="11" fillId="0" borderId="0"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center" vertical="top"/>
    </xf>
    <xf numFmtId="10" fontId="11"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0" fontId="9" fillId="0" borderId="16" xfId="0" applyFont="1" applyFill="1" applyBorder="1" applyAlignment="1">
      <alignment vertical="top" wrapText="1"/>
    </xf>
    <xf numFmtId="0" fontId="0" fillId="0" borderId="0" xfId="0" applyFont="1" applyFill="1" applyAlignment="1">
      <alignment vertical="center"/>
    </xf>
    <xf numFmtId="182" fontId="9" fillId="0" borderId="27" xfId="0" applyNumberFormat="1" applyFont="1" applyFill="1" applyBorder="1" applyAlignment="1">
      <alignment horizontal="center" vertical="top" wrapText="1"/>
    </xf>
    <xf numFmtId="10" fontId="10" fillId="0" borderId="12" xfId="40" applyNumberFormat="1" applyFont="1" applyFill="1" applyBorder="1" applyAlignment="1">
      <alignment horizontal="right" vertical="top"/>
    </xf>
    <xf numFmtId="0" fontId="9" fillId="0" borderId="28" xfId="0" applyFont="1" applyFill="1" applyBorder="1" applyAlignment="1">
      <alignment vertical="top" wrapText="1"/>
    </xf>
    <xf numFmtId="183" fontId="10" fillId="0" borderId="12"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0" fontId="9" fillId="0" borderId="12" xfId="0" applyFont="1" applyFill="1" applyBorder="1" applyAlignment="1">
      <alignment vertical="top" wrapText="1"/>
    </xf>
    <xf numFmtId="10" fontId="10" fillId="0" borderId="16" xfId="0" applyNumberFormat="1" applyFont="1" applyFill="1" applyBorder="1" applyAlignment="1">
      <alignment horizontal="right" vertical="top"/>
    </xf>
    <xf numFmtId="0" fontId="9" fillId="0" borderId="28" xfId="0" applyFont="1" applyFill="1" applyBorder="1" applyAlignment="1">
      <alignment horizontal="left" vertical="top" wrapText="1"/>
    </xf>
    <xf numFmtId="0" fontId="0" fillId="0" borderId="0" xfId="0" applyFont="1" applyFill="1" applyAlignment="1">
      <alignment vertical="top"/>
    </xf>
    <xf numFmtId="0" fontId="9" fillId="0" borderId="29" xfId="0" applyFont="1" applyFill="1" applyBorder="1" applyAlignment="1">
      <alignment vertical="top" wrapText="1"/>
    </xf>
    <xf numFmtId="183" fontId="10" fillId="0" borderId="30" xfId="0" applyNumberFormat="1" applyFont="1" applyFill="1" applyBorder="1" applyAlignment="1">
      <alignment vertical="top"/>
    </xf>
    <xf numFmtId="183" fontId="10" fillId="0" borderId="31" xfId="0" applyNumberFormat="1" applyFont="1" applyFill="1" applyBorder="1" applyAlignment="1">
      <alignment vertical="top"/>
    </xf>
    <xf numFmtId="3" fontId="10" fillId="0" borderId="12" xfId="0" applyNumberFormat="1" applyFont="1" applyFill="1" applyBorder="1" applyAlignment="1">
      <alignment horizontal="right" vertical="top" wrapText="1"/>
    </xf>
    <xf numFmtId="0" fontId="9" fillId="0" borderId="12" xfId="0" applyFont="1" applyFill="1" applyBorder="1" applyAlignment="1">
      <alignment horizontal="left" vertical="top" wrapText="1"/>
    </xf>
    <xf numFmtId="3" fontId="11" fillId="0" borderId="12" xfId="0" applyNumberFormat="1" applyFont="1" applyFill="1" applyBorder="1" applyAlignment="1">
      <alignment vertical="center"/>
    </xf>
    <xf numFmtId="0" fontId="10" fillId="0" borderId="12" xfId="0" applyFont="1" applyFill="1" applyBorder="1" applyAlignment="1">
      <alignment horizontal="left" vertical="top"/>
    </xf>
    <xf numFmtId="0" fontId="10" fillId="0" borderId="15" xfId="0" applyFont="1" applyFill="1" applyBorder="1" applyAlignment="1">
      <alignment horizontal="right" vertical="top"/>
    </xf>
    <xf numFmtId="0" fontId="9" fillId="0" borderId="15" xfId="0" applyFont="1" applyFill="1" applyBorder="1" applyAlignment="1">
      <alignment vertical="center" wrapText="1"/>
    </xf>
    <xf numFmtId="3" fontId="11" fillId="0" borderId="12" xfId="0" applyNumberFormat="1" applyFont="1" applyFill="1" applyBorder="1" applyAlignment="1">
      <alignment horizontal="right" vertical="center"/>
    </xf>
    <xf numFmtId="10" fontId="11" fillId="0" borderId="12" xfId="0" applyNumberFormat="1" applyFont="1" applyFill="1" applyBorder="1" applyAlignment="1">
      <alignment horizontal="right" vertical="center"/>
    </xf>
    <xf numFmtId="0" fontId="10" fillId="0" borderId="17" xfId="0" applyFont="1" applyFill="1" applyBorder="1" applyAlignment="1">
      <alignment horizontal="right" vertical="top"/>
    </xf>
    <xf numFmtId="0" fontId="9" fillId="0" borderId="17" xfId="0" applyFont="1" applyFill="1" applyBorder="1" applyAlignment="1">
      <alignment vertical="center" wrapText="1"/>
    </xf>
    <xf numFmtId="0" fontId="2" fillId="0" borderId="0" xfId="0" applyFont="1" applyFill="1" applyAlignment="1">
      <alignment vertical="center"/>
    </xf>
    <xf numFmtId="0" fontId="9" fillId="0" borderId="15" xfId="0" applyFont="1" applyFill="1" applyBorder="1" applyAlignment="1">
      <alignment horizontal="center" vertical="center" wrapText="1"/>
    </xf>
    <xf numFmtId="10" fontId="11" fillId="0" borderId="11" xfId="40" applyNumberFormat="1" applyFont="1" applyFill="1" applyBorder="1" applyAlignment="1">
      <alignment horizontal="right" vertical="center"/>
    </xf>
    <xf numFmtId="0" fontId="11" fillId="0" borderId="12" xfId="0" applyFont="1" applyFill="1" applyBorder="1" applyAlignment="1">
      <alignment horizontal="left" vertical="top"/>
    </xf>
    <xf numFmtId="3" fontId="10" fillId="0" borderId="12" xfId="0" applyNumberFormat="1" applyFont="1" applyFill="1" applyBorder="1" applyAlignment="1">
      <alignment horizontal="right" vertical="top"/>
    </xf>
    <xf numFmtId="0" fontId="10" fillId="0" borderId="12" xfId="0" applyFont="1" applyFill="1" applyBorder="1" applyAlignment="1">
      <alignment horizontal="right" vertical="top"/>
    </xf>
    <xf numFmtId="3" fontId="11" fillId="0" borderId="17" xfId="0" applyNumberFormat="1" applyFont="1" applyFill="1" applyBorder="1" applyAlignment="1">
      <alignment horizontal="right" vertical="center"/>
    </xf>
    <xf numFmtId="10" fontId="11" fillId="0" borderId="16" xfId="0" applyNumberFormat="1" applyFont="1" applyFill="1" applyBorder="1" applyAlignment="1">
      <alignment horizontal="right" vertical="center"/>
    </xf>
    <xf numFmtId="0" fontId="11" fillId="0" borderId="17" xfId="0" applyFont="1" applyFill="1" applyBorder="1" applyAlignment="1">
      <alignment horizontal="left" vertical="top"/>
    </xf>
    <xf numFmtId="3" fontId="11" fillId="0" borderId="15" xfId="0" applyNumberFormat="1" applyFont="1" applyFill="1" applyBorder="1" applyAlignment="1">
      <alignment horizontal="right" vertical="center"/>
    </xf>
    <xf numFmtId="183" fontId="9" fillId="0" borderId="13" xfId="0" applyNumberFormat="1" applyFont="1" applyFill="1" applyBorder="1" applyAlignment="1">
      <alignment vertical="top" wrapText="1"/>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vertical="top"/>
    </xf>
    <xf numFmtId="0" fontId="12" fillId="0" borderId="15" xfId="0" applyFont="1" applyFill="1" applyBorder="1" applyAlignment="1">
      <alignment vertical="center" wrapText="1"/>
    </xf>
    <xf numFmtId="0" fontId="2" fillId="0" borderId="0" xfId="0" applyFont="1" applyFill="1" applyAlignment="1">
      <alignment horizontal="left" vertical="center"/>
    </xf>
    <xf numFmtId="0" fontId="12" fillId="0" borderId="12"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2" fillId="0" borderId="0" xfId="0" applyFont="1" applyFill="1" applyAlignment="1">
      <alignment vertical="center"/>
    </xf>
    <xf numFmtId="0" fontId="9" fillId="0" borderId="14"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vertical="center"/>
    </xf>
    <xf numFmtId="0" fontId="12" fillId="0" borderId="11" xfId="0" applyFont="1" applyFill="1" applyBorder="1" applyAlignment="1">
      <alignment horizontal="center" vertical="center" wrapText="1"/>
    </xf>
    <xf numFmtId="0" fontId="2" fillId="0" borderId="0" xfId="0" applyFont="1" applyFill="1" applyAlignment="1">
      <alignment vertical="top" wrapText="1"/>
    </xf>
    <xf numFmtId="0" fontId="12" fillId="0" borderId="1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16" fillId="0" borderId="0" xfId="0" applyFont="1" applyFill="1" applyBorder="1" applyAlignment="1">
      <alignment vertical="center"/>
    </xf>
    <xf numFmtId="0" fontId="13" fillId="0" borderId="0" xfId="0" applyFont="1" applyFill="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pplyAlignment="1">
      <alignment vertical="center"/>
    </xf>
    <xf numFmtId="0" fontId="12" fillId="0" borderId="32" xfId="0" applyFont="1" applyFill="1" applyBorder="1" applyAlignment="1">
      <alignment vertical="center" wrapText="1"/>
    </xf>
    <xf numFmtId="0" fontId="12" fillId="0" borderId="33" xfId="0" applyFont="1" applyFill="1" applyBorder="1" applyAlignment="1">
      <alignment vertical="center" wrapText="1"/>
    </xf>
    <xf numFmtId="0" fontId="12" fillId="0" borderId="12" xfId="0" applyFont="1" applyFill="1" applyBorder="1" applyAlignment="1">
      <alignment vertical="center" wrapText="1"/>
    </xf>
    <xf numFmtId="0" fontId="2" fillId="0" borderId="0" xfId="0" applyFont="1" applyFill="1" applyAlignment="1">
      <alignment vertical="top"/>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3"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43"/>
  <sheetViews>
    <sheetView tabSelected="1" zoomScale="86" zoomScaleNormal="86" zoomScaleSheetLayoutView="86" workbookViewId="0" topLeftCell="A208">
      <selection activeCell="P11" sqref="P11"/>
    </sheetView>
  </sheetViews>
  <sheetFormatPr defaultColWidth="9.00390625" defaultRowHeight="31.5" customHeight="1"/>
  <cols>
    <col min="1" max="1" width="4.75390625" style="1" customWidth="1"/>
    <col min="2" max="2" width="18.50390625" style="1" customWidth="1"/>
    <col min="3" max="3" width="14.625" style="1" customWidth="1"/>
    <col min="4" max="6" width="13.125" style="1" customWidth="1"/>
    <col min="7" max="7" width="12.875" style="1" customWidth="1"/>
    <col min="8" max="8" width="13.125" style="1" customWidth="1"/>
    <col min="9" max="9" width="8.625" style="1" customWidth="1"/>
    <col min="10" max="10" width="21.75390625" style="1" customWidth="1"/>
    <col min="11" max="16384" width="8.875" style="1" customWidth="1"/>
  </cols>
  <sheetData>
    <row r="1" ht="12" customHeight="1"/>
    <row r="2" spans="1:10" ht="31.5" customHeight="1">
      <c r="A2" s="114" t="s">
        <v>64</v>
      </c>
      <c r="B2" s="114"/>
      <c r="C2" s="114"/>
      <c r="D2" s="114"/>
      <c r="E2" s="114"/>
      <c r="F2" s="114"/>
      <c r="G2" s="114"/>
      <c r="H2" s="114"/>
      <c r="I2" s="114"/>
      <c r="J2" s="114"/>
    </row>
    <row r="3" spans="1:10" ht="31.5" customHeight="1">
      <c r="A3" s="115" t="s">
        <v>16</v>
      </c>
      <c r="B3" s="115"/>
      <c r="C3" s="115"/>
      <c r="D3" s="115"/>
      <c r="E3" s="115"/>
      <c r="F3" s="115"/>
      <c r="G3" s="115"/>
      <c r="H3" s="115"/>
      <c r="I3" s="115"/>
      <c r="J3" s="115"/>
    </row>
    <row r="4" spans="1:10" ht="31.5" customHeight="1">
      <c r="A4" s="116" t="s">
        <v>221</v>
      </c>
      <c r="B4" s="116"/>
      <c r="C4" s="116"/>
      <c r="D4" s="116"/>
      <c r="E4" s="116"/>
      <c r="F4" s="116"/>
      <c r="G4" s="116"/>
      <c r="H4" s="116"/>
      <c r="I4" s="116"/>
      <c r="J4" s="116"/>
    </row>
    <row r="5" spans="1:10" s="60" customFormat="1" ht="24" customHeight="1">
      <c r="A5" s="106" t="s">
        <v>32</v>
      </c>
      <c r="B5" s="117"/>
      <c r="C5" s="117"/>
      <c r="D5" s="117"/>
      <c r="E5" s="117"/>
      <c r="F5" s="117"/>
      <c r="G5" s="117"/>
      <c r="H5" s="117"/>
      <c r="I5" s="117"/>
      <c r="J5" s="117"/>
    </row>
    <row r="6" spans="1:10" s="60" customFormat="1" ht="24" customHeight="1">
      <c r="A6" s="103" t="s">
        <v>212</v>
      </c>
      <c r="B6" s="117"/>
      <c r="C6" s="117"/>
      <c r="D6" s="117"/>
      <c r="E6" s="117"/>
      <c r="F6" s="117"/>
      <c r="G6" s="117"/>
      <c r="H6" s="117"/>
      <c r="I6" s="117"/>
      <c r="J6" s="117"/>
    </row>
    <row r="7" spans="1:10" s="60" customFormat="1" ht="24" customHeight="1">
      <c r="A7" s="103" t="s">
        <v>33</v>
      </c>
      <c r="B7" s="117"/>
      <c r="C7" s="117"/>
      <c r="D7" s="117"/>
      <c r="E7" s="117"/>
      <c r="F7" s="117"/>
      <c r="G7" s="117"/>
      <c r="H7" s="117"/>
      <c r="I7" s="117"/>
      <c r="J7" s="117"/>
    </row>
    <row r="8" spans="1:10" s="60" customFormat="1" ht="24" customHeight="1">
      <c r="A8" s="103" t="s">
        <v>20</v>
      </c>
      <c r="B8" s="117"/>
      <c r="C8" s="117"/>
      <c r="D8" s="117"/>
      <c r="E8" s="117"/>
      <c r="F8" s="117"/>
      <c r="G8" s="117"/>
      <c r="H8" s="117"/>
      <c r="I8" s="117"/>
      <c r="J8" s="117"/>
    </row>
    <row r="9" s="60" customFormat="1" ht="24" customHeight="1">
      <c r="A9" s="83" t="s">
        <v>213</v>
      </c>
    </row>
    <row r="10" spans="1:10" s="60" customFormat="1" ht="24" customHeight="1">
      <c r="A10" s="103" t="s">
        <v>219</v>
      </c>
      <c r="B10" s="117"/>
      <c r="C10" s="117"/>
      <c r="D10" s="117"/>
      <c r="E10" s="117"/>
      <c r="F10" s="117"/>
      <c r="G10" s="117"/>
      <c r="H10" s="117"/>
      <c r="I10" s="117"/>
      <c r="J10" s="117"/>
    </row>
    <row r="11" spans="1:10" s="60" customFormat="1" ht="24" customHeight="1">
      <c r="A11" s="103" t="s">
        <v>330</v>
      </c>
      <c r="B11" s="103"/>
      <c r="C11" s="103"/>
      <c r="D11" s="103"/>
      <c r="E11" s="103"/>
      <c r="F11" s="103"/>
      <c r="G11" s="103"/>
      <c r="H11" s="103"/>
      <c r="I11" s="103"/>
      <c r="J11" s="103"/>
    </row>
    <row r="12" spans="1:10" ht="21" customHeight="1">
      <c r="A12" s="121" t="s">
        <v>216</v>
      </c>
      <c r="B12" s="121"/>
      <c r="C12" s="121"/>
      <c r="D12" s="121"/>
      <c r="E12" s="121"/>
      <c r="F12" s="121"/>
      <c r="G12" s="121"/>
      <c r="H12" s="121"/>
      <c r="I12" s="121"/>
      <c r="J12" s="121"/>
    </row>
    <row r="13" spans="1:10" ht="58.5" customHeight="1">
      <c r="A13" s="109" t="s">
        <v>220</v>
      </c>
      <c r="B13" s="109"/>
      <c r="C13" s="109"/>
      <c r="D13" s="109"/>
      <c r="E13" s="109"/>
      <c r="F13" s="109"/>
      <c r="G13" s="109"/>
      <c r="H13" s="109"/>
      <c r="I13" s="109"/>
      <c r="J13" s="109"/>
    </row>
    <row r="14" spans="1:10" s="69" customFormat="1" ht="24" customHeight="1">
      <c r="A14" s="106" t="s">
        <v>34</v>
      </c>
      <c r="B14" s="106"/>
      <c r="C14" s="106"/>
      <c r="D14" s="106"/>
      <c r="E14" s="106"/>
      <c r="F14" s="106"/>
      <c r="G14" s="106"/>
      <c r="H14" s="106"/>
      <c r="I14" s="106"/>
      <c r="J14" s="106"/>
    </row>
    <row r="15" spans="1:10" s="60" customFormat="1" ht="24" customHeight="1">
      <c r="A15" s="106" t="s">
        <v>224</v>
      </c>
      <c r="B15" s="106"/>
      <c r="C15" s="106"/>
      <c r="D15" s="106"/>
      <c r="E15" s="106"/>
      <c r="F15" s="106"/>
      <c r="G15" s="106"/>
      <c r="H15" s="106"/>
      <c r="I15" s="106"/>
      <c r="J15" s="106"/>
    </row>
    <row r="16" spans="1:10" s="60" customFormat="1" ht="24" customHeight="1">
      <c r="A16" s="103" t="s">
        <v>217</v>
      </c>
      <c r="B16" s="103"/>
      <c r="C16" s="103"/>
      <c r="D16" s="103"/>
      <c r="E16" s="103"/>
      <c r="F16" s="103"/>
      <c r="G16" s="103"/>
      <c r="H16" s="103"/>
      <c r="I16" s="103"/>
      <c r="J16" s="103"/>
    </row>
    <row r="17" spans="1:10" s="60" customFormat="1" ht="24" customHeight="1">
      <c r="A17" s="106" t="s">
        <v>35</v>
      </c>
      <c r="B17" s="106"/>
      <c r="C17" s="106"/>
      <c r="D17" s="106"/>
      <c r="E17" s="106"/>
      <c r="F17" s="106"/>
      <c r="G17" s="106"/>
      <c r="H17" s="106"/>
      <c r="I17" s="106"/>
      <c r="J17" s="106"/>
    </row>
    <row r="18" spans="1:10" s="60" customFormat="1" ht="24" customHeight="1">
      <c r="A18" s="106" t="s">
        <v>36</v>
      </c>
      <c r="B18" s="106"/>
      <c r="C18" s="106"/>
      <c r="D18" s="106"/>
      <c r="E18" s="106"/>
      <c r="F18" s="106"/>
      <c r="G18" s="106"/>
      <c r="H18" s="106"/>
      <c r="I18" s="106"/>
      <c r="J18" s="106"/>
    </row>
    <row r="19" s="106" customFormat="1" ht="42" customHeight="1">
      <c r="A19" s="106" t="s">
        <v>46</v>
      </c>
    </row>
    <row r="20" spans="1:10" s="60" customFormat="1" ht="40.5" customHeight="1">
      <c r="A20" s="106" t="s">
        <v>211</v>
      </c>
      <c r="B20" s="106"/>
      <c r="C20" s="106"/>
      <c r="D20" s="106"/>
      <c r="E20" s="106"/>
      <c r="F20" s="106"/>
      <c r="G20" s="106"/>
      <c r="H20" s="106"/>
      <c r="I20" s="106"/>
      <c r="J20" s="106"/>
    </row>
    <row r="21" spans="1:10" s="60" customFormat="1" ht="41.25" customHeight="1">
      <c r="A21" s="106" t="s">
        <v>37</v>
      </c>
      <c r="B21" s="106"/>
      <c r="C21" s="106"/>
      <c r="D21" s="106"/>
      <c r="E21" s="106"/>
      <c r="F21" s="106"/>
      <c r="G21" s="106"/>
      <c r="H21" s="106"/>
      <c r="I21" s="106"/>
      <c r="J21" s="106"/>
    </row>
    <row r="22" spans="1:10" ht="31.5" customHeight="1">
      <c r="A22" s="113" t="s">
        <v>218</v>
      </c>
      <c r="B22" s="113"/>
      <c r="C22" s="113"/>
      <c r="D22" s="113"/>
      <c r="E22" s="113"/>
      <c r="F22" s="17"/>
      <c r="G22" s="17"/>
      <c r="H22" s="17"/>
      <c r="I22" s="18"/>
      <c r="J22" s="19" t="s">
        <v>19</v>
      </c>
    </row>
    <row r="23" spans="1:10" ht="51" customHeight="1">
      <c r="A23" s="112" t="s">
        <v>21</v>
      </c>
      <c r="B23" s="112"/>
      <c r="C23" s="20" t="s">
        <v>5</v>
      </c>
      <c r="D23" s="20" t="s">
        <v>27</v>
      </c>
      <c r="E23" s="20" t="s">
        <v>28</v>
      </c>
      <c r="F23" s="20" t="s">
        <v>29</v>
      </c>
      <c r="G23" s="20" t="s">
        <v>30</v>
      </c>
      <c r="H23" s="84" t="s">
        <v>31</v>
      </c>
      <c r="I23" s="20" t="s">
        <v>18</v>
      </c>
      <c r="J23" s="20" t="s">
        <v>6</v>
      </c>
    </row>
    <row r="24" spans="1:10" ht="31.5" customHeight="1">
      <c r="A24" s="99" t="s">
        <v>22</v>
      </c>
      <c r="B24" s="99"/>
      <c r="C24" s="21"/>
      <c r="D24" s="21"/>
      <c r="E24" s="21"/>
      <c r="F24" s="21"/>
      <c r="G24" s="21"/>
      <c r="H24" s="20"/>
      <c r="I24" s="21"/>
      <c r="J24" s="21"/>
    </row>
    <row r="25" spans="1:10" ht="31.5" customHeight="1">
      <c r="A25" s="99" t="s">
        <v>65</v>
      </c>
      <c r="B25" s="99"/>
      <c r="C25" s="22"/>
      <c r="D25" s="22"/>
      <c r="E25" s="22"/>
      <c r="F25" s="22"/>
      <c r="G25" s="22"/>
      <c r="H25" s="22"/>
      <c r="I25" s="22"/>
      <c r="J25" s="23"/>
    </row>
    <row r="26" spans="1:10" ht="63" customHeight="1">
      <c r="A26" s="7">
        <v>1</v>
      </c>
      <c r="B26" s="24" t="s">
        <v>38</v>
      </c>
      <c r="C26" s="25">
        <v>2533000</v>
      </c>
      <c r="D26" s="26">
        <v>0</v>
      </c>
      <c r="E26" s="27">
        <v>0</v>
      </c>
      <c r="F26" s="27">
        <v>0</v>
      </c>
      <c r="G26" s="27">
        <v>202536</v>
      </c>
      <c r="H26" s="27">
        <f>SUM(D26:G26)</f>
        <v>202536</v>
      </c>
      <c r="I26" s="9">
        <f>H26/C26</f>
        <v>0.07995894196604816</v>
      </c>
      <c r="J26" s="28" t="s">
        <v>225</v>
      </c>
    </row>
    <row r="27" spans="1:10" ht="30" customHeight="1">
      <c r="A27" s="6">
        <v>2</v>
      </c>
      <c r="B27" s="29" t="s">
        <v>39</v>
      </c>
      <c r="C27" s="30">
        <v>927000</v>
      </c>
      <c r="D27" s="31">
        <v>0</v>
      </c>
      <c r="E27" s="32">
        <v>0</v>
      </c>
      <c r="F27" s="32">
        <v>0</v>
      </c>
      <c r="G27" s="32">
        <v>920229</v>
      </c>
      <c r="H27" s="32">
        <f aca="true" t="shared" si="0" ref="H27:H51">SUM(D27:G27)</f>
        <v>920229</v>
      </c>
      <c r="I27" s="4">
        <f aca="true" t="shared" si="1" ref="I27:I51">H27/C27</f>
        <v>0.9926957928802589</v>
      </c>
      <c r="J27" s="33" t="s">
        <v>226</v>
      </c>
    </row>
    <row r="28" spans="1:10" ht="80.25" customHeight="1">
      <c r="A28" s="6">
        <v>3</v>
      </c>
      <c r="B28" s="29" t="s">
        <v>40</v>
      </c>
      <c r="C28" s="30">
        <v>30500000</v>
      </c>
      <c r="D28" s="31">
        <v>728869</v>
      </c>
      <c r="E28" s="32">
        <v>6960075</v>
      </c>
      <c r="F28" s="32">
        <v>3928026</v>
      </c>
      <c r="G28" s="32">
        <v>15122291</v>
      </c>
      <c r="H28" s="32">
        <f t="shared" si="0"/>
        <v>26739261</v>
      </c>
      <c r="I28" s="4">
        <f t="shared" si="1"/>
        <v>0.8766970819672131</v>
      </c>
      <c r="J28" s="33" t="s">
        <v>227</v>
      </c>
    </row>
    <row r="29" spans="1:10" ht="67.5" customHeight="1">
      <c r="A29" s="6">
        <v>4</v>
      </c>
      <c r="B29" s="29" t="s">
        <v>72</v>
      </c>
      <c r="C29" s="30">
        <v>123500000</v>
      </c>
      <c r="D29" s="31">
        <v>85000</v>
      </c>
      <c r="E29" s="32">
        <v>19611482</v>
      </c>
      <c r="F29" s="32">
        <v>20867443</v>
      </c>
      <c r="G29" s="32">
        <v>45926290</v>
      </c>
      <c r="H29" s="32">
        <f t="shared" si="0"/>
        <v>86490215</v>
      </c>
      <c r="I29" s="4">
        <f t="shared" si="1"/>
        <v>0.7003256275303644</v>
      </c>
      <c r="J29" s="33" t="s">
        <v>228</v>
      </c>
    </row>
    <row r="30" spans="1:10" ht="112.5" customHeight="1">
      <c r="A30" s="6">
        <v>5</v>
      </c>
      <c r="B30" s="29" t="s">
        <v>41</v>
      </c>
      <c r="C30" s="30">
        <v>73500000</v>
      </c>
      <c r="D30" s="31">
        <v>0</v>
      </c>
      <c r="E30" s="32">
        <v>15789550</v>
      </c>
      <c r="F30" s="32">
        <v>11295982</v>
      </c>
      <c r="G30" s="32">
        <v>39034973</v>
      </c>
      <c r="H30" s="32">
        <f t="shared" si="0"/>
        <v>66120505</v>
      </c>
      <c r="I30" s="4">
        <f t="shared" si="1"/>
        <v>0.8995987074829932</v>
      </c>
      <c r="J30" s="33" t="s">
        <v>229</v>
      </c>
    </row>
    <row r="31" spans="1:10" ht="54.75" customHeight="1">
      <c r="A31" s="61">
        <v>6</v>
      </c>
      <c r="B31" s="70" t="s">
        <v>42</v>
      </c>
      <c r="C31" s="71">
        <v>620000</v>
      </c>
      <c r="D31" s="72">
        <v>0</v>
      </c>
      <c r="E31" s="73">
        <v>154758</v>
      </c>
      <c r="F31" s="73">
        <v>125391</v>
      </c>
      <c r="G31" s="73">
        <v>745668</v>
      </c>
      <c r="H31" s="73">
        <f t="shared" si="0"/>
        <v>1025817</v>
      </c>
      <c r="I31" s="62">
        <f t="shared" si="1"/>
        <v>1.6545435483870967</v>
      </c>
      <c r="J31" s="74" t="s">
        <v>230</v>
      </c>
    </row>
    <row r="32" spans="1:10" ht="41.25" customHeight="1">
      <c r="A32" s="7">
        <v>7</v>
      </c>
      <c r="B32" s="24" t="s">
        <v>43</v>
      </c>
      <c r="C32" s="25">
        <v>7200000</v>
      </c>
      <c r="D32" s="26">
        <v>0</v>
      </c>
      <c r="E32" s="27">
        <v>1621529</v>
      </c>
      <c r="F32" s="27">
        <v>1611649</v>
      </c>
      <c r="G32" s="27">
        <v>3403770</v>
      </c>
      <c r="H32" s="27">
        <f t="shared" si="0"/>
        <v>6636948</v>
      </c>
      <c r="I32" s="9">
        <f t="shared" si="1"/>
        <v>0.9217983333333334</v>
      </c>
      <c r="J32" s="28" t="s">
        <v>231</v>
      </c>
    </row>
    <row r="33" spans="1:10" ht="31.5" customHeight="1">
      <c r="A33" s="6">
        <v>8</v>
      </c>
      <c r="B33" s="29" t="s">
        <v>44</v>
      </c>
      <c r="C33" s="30">
        <v>3400000</v>
      </c>
      <c r="D33" s="31">
        <v>0</v>
      </c>
      <c r="E33" s="32">
        <v>1897933</v>
      </c>
      <c r="F33" s="32">
        <v>0</v>
      </c>
      <c r="G33" s="32">
        <v>1437930</v>
      </c>
      <c r="H33" s="32">
        <f t="shared" si="0"/>
        <v>3335863</v>
      </c>
      <c r="I33" s="4">
        <f t="shared" si="1"/>
        <v>0.9811361764705883</v>
      </c>
      <c r="J33" s="33" t="s">
        <v>226</v>
      </c>
    </row>
    <row r="34" spans="1:10" ht="63" customHeight="1">
      <c r="A34" s="6">
        <v>9</v>
      </c>
      <c r="B34" s="29" t="s">
        <v>45</v>
      </c>
      <c r="C34" s="30">
        <v>150000</v>
      </c>
      <c r="D34" s="31">
        <v>17500</v>
      </c>
      <c r="E34" s="32">
        <v>79120</v>
      </c>
      <c r="F34" s="32">
        <v>60740</v>
      </c>
      <c r="G34" s="32">
        <v>15000</v>
      </c>
      <c r="H34" s="32">
        <f t="shared" si="0"/>
        <v>172360</v>
      </c>
      <c r="I34" s="4">
        <f t="shared" si="1"/>
        <v>1.1490666666666667</v>
      </c>
      <c r="J34" s="33" t="s">
        <v>232</v>
      </c>
    </row>
    <row r="35" spans="1:10" ht="69.75" customHeight="1">
      <c r="A35" s="6">
        <v>10</v>
      </c>
      <c r="B35" s="34" t="s">
        <v>47</v>
      </c>
      <c r="C35" s="32">
        <v>21184000</v>
      </c>
      <c r="D35" s="32">
        <v>0</v>
      </c>
      <c r="E35" s="32">
        <v>3442938</v>
      </c>
      <c r="F35" s="32">
        <v>2865382</v>
      </c>
      <c r="G35" s="32">
        <v>13076274</v>
      </c>
      <c r="H35" s="32">
        <f t="shared" si="0"/>
        <v>19384594</v>
      </c>
      <c r="I35" s="4">
        <f t="shared" si="1"/>
        <v>0.9150582515105741</v>
      </c>
      <c r="J35" s="33" t="s">
        <v>233</v>
      </c>
    </row>
    <row r="36" spans="1:10" ht="51.75" customHeight="1">
      <c r="A36" s="6">
        <v>11</v>
      </c>
      <c r="B36" s="34" t="s">
        <v>48</v>
      </c>
      <c r="C36" s="32">
        <v>7851000</v>
      </c>
      <c r="D36" s="32">
        <v>0</v>
      </c>
      <c r="E36" s="32">
        <v>1598730</v>
      </c>
      <c r="F36" s="32">
        <v>1722762</v>
      </c>
      <c r="G36" s="32">
        <v>4195287</v>
      </c>
      <c r="H36" s="32">
        <f t="shared" si="0"/>
        <v>7516779</v>
      </c>
      <c r="I36" s="4">
        <f t="shared" si="1"/>
        <v>0.9574294994268246</v>
      </c>
      <c r="J36" s="33" t="s">
        <v>233</v>
      </c>
    </row>
    <row r="37" spans="1:10" ht="50.25" customHeight="1">
      <c r="A37" s="6">
        <v>12</v>
      </c>
      <c r="B37" s="34" t="s">
        <v>49</v>
      </c>
      <c r="C37" s="32">
        <v>5700000</v>
      </c>
      <c r="D37" s="32">
        <v>0</v>
      </c>
      <c r="E37" s="32">
        <v>434958</v>
      </c>
      <c r="F37" s="32">
        <v>1547303</v>
      </c>
      <c r="G37" s="32">
        <v>2940953</v>
      </c>
      <c r="H37" s="32">
        <f t="shared" si="0"/>
        <v>4923214</v>
      </c>
      <c r="I37" s="4">
        <f t="shared" si="1"/>
        <v>0.8637217543859649</v>
      </c>
      <c r="J37" s="33" t="s">
        <v>233</v>
      </c>
    </row>
    <row r="38" spans="1:10" ht="39" customHeight="1">
      <c r="A38" s="6">
        <v>13</v>
      </c>
      <c r="B38" s="34" t="s">
        <v>50</v>
      </c>
      <c r="C38" s="32">
        <v>1800000</v>
      </c>
      <c r="D38" s="32">
        <v>0</v>
      </c>
      <c r="E38" s="32">
        <v>0</v>
      </c>
      <c r="F38" s="32">
        <v>1800000</v>
      </c>
      <c r="G38" s="32">
        <v>0</v>
      </c>
      <c r="H38" s="32">
        <f t="shared" si="0"/>
        <v>1800000</v>
      </c>
      <c r="I38" s="4">
        <f t="shared" si="1"/>
        <v>1</v>
      </c>
      <c r="J38" s="33" t="s">
        <v>233</v>
      </c>
    </row>
    <row r="39" spans="1:10" ht="51.75" customHeight="1">
      <c r="A39" s="6">
        <v>14</v>
      </c>
      <c r="B39" s="34" t="s">
        <v>51</v>
      </c>
      <c r="C39" s="32">
        <v>2460000</v>
      </c>
      <c r="D39" s="32">
        <v>0</v>
      </c>
      <c r="E39" s="32">
        <v>550398</v>
      </c>
      <c r="F39" s="32">
        <v>578653</v>
      </c>
      <c r="G39" s="32">
        <v>1330949</v>
      </c>
      <c r="H39" s="32">
        <f t="shared" si="0"/>
        <v>2460000</v>
      </c>
      <c r="I39" s="4">
        <f t="shared" si="1"/>
        <v>1</v>
      </c>
      <c r="J39" s="33" t="s">
        <v>233</v>
      </c>
    </row>
    <row r="40" spans="1:10" ht="39" customHeight="1">
      <c r="A40" s="6">
        <v>15</v>
      </c>
      <c r="B40" s="34" t="s">
        <v>52</v>
      </c>
      <c r="C40" s="32">
        <v>9500000</v>
      </c>
      <c r="D40" s="32">
        <v>0</v>
      </c>
      <c r="E40" s="32">
        <v>1924513</v>
      </c>
      <c r="F40" s="32">
        <v>2218909</v>
      </c>
      <c r="G40" s="32">
        <v>4467603</v>
      </c>
      <c r="H40" s="32">
        <f t="shared" si="0"/>
        <v>8611025</v>
      </c>
      <c r="I40" s="4">
        <f t="shared" si="1"/>
        <v>0.9064236842105263</v>
      </c>
      <c r="J40" s="33" t="s">
        <v>233</v>
      </c>
    </row>
    <row r="41" spans="1:10" ht="54" customHeight="1">
      <c r="A41" s="6">
        <v>16</v>
      </c>
      <c r="B41" s="34" t="s">
        <v>61</v>
      </c>
      <c r="C41" s="32">
        <v>1069000</v>
      </c>
      <c r="D41" s="32">
        <v>73456</v>
      </c>
      <c r="E41" s="32">
        <v>147861</v>
      </c>
      <c r="F41" s="32">
        <v>0</v>
      </c>
      <c r="G41" s="32">
        <v>819208</v>
      </c>
      <c r="H41" s="32">
        <f t="shared" si="0"/>
        <v>1040525</v>
      </c>
      <c r="I41" s="4">
        <f t="shared" si="1"/>
        <v>0.9733629560336763</v>
      </c>
      <c r="J41" s="33" t="s">
        <v>234</v>
      </c>
    </row>
    <row r="42" spans="1:10" ht="68.25" customHeight="1">
      <c r="A42" s="6">
        <v>17</v>
      </c>
      <c r="B42" s="34" t="s">
        <v>60</v>
      </c>
      <c r="C42" s="32">
        <v>1300000</v>
      </c>
      <c r="D42" s="32">
        <v>0</v>
      </c>
      <c r="E42" s="32">
        <v>0</v>
      </c>
      <c r="F42" s="32">
        <v>0</v>
      </c>
      <c r="G42" s="32">
        <v>1259267</v>
      </c>
      <c r="H42" s="32">
        <f t="shared" si="0"/>
        <v>1259267</v>
      </c>
      <c r="I42" s="4">
        <f t="shared" si="1"/>
        <v>0.968666923076923</v>
      </c>
      <c r="J42" s="33" t="s">
        <v>234</v>
      </c>
    </row>
    <row r="43" spans="1:10" ht="54" customHeight="1">
      <c r="A43" s="6">
        <v>18</v>
      </c>
      <c r="B43" s="34" t="s">
        <v>59</v>
      </c>
      <c r="C43" s="32">
        <v>3700000</v>
      </c>
      <c r="D43" s="32">
        <v>0</v>
      </c>
      <c r="E43" s="32">
        <v>3000</v>
      </c>
      <c r="F43" s="32">
        <v>278514</v>
      </c>
      <c r="G43" s="32">
        <v>3384448</v>
      </c>
      <c r="H43" s="32">
        <f t="shared" si="0"/>
        <v>3665962</v>
      </c>
      <c r="I43" s="4">
        <f t="shared" si="1"/>
        <v>0.9908005405405406</v>
      </c>
      <c r="J43" s="33" t="s">
        <v>234</v>
      </c>
    </row>
    <row r="44" spans="1:10" ht="51" customHeight="1">
      <c r="A44" s="6">
        <v>19</v>
      </c>
      <c r="B44" s="34" t="s">
        <v>53</v>
      </c>
      <c r="C44" s="32">
        <v>1700000</v>
      </c>
      <c r="D44" s="32">
        <v>0</v>
      </c>
      <c r="E44" s="32">
        <v>0</v>
      </c>
      <c r="F44" s="32">
        <v>739244</v>
      </c>
      <c r="G44" s="32">
        <v>960756</v>
      </c>
      <c r="H44" s="32">
        <f t="shared" si="0"/>
        <v>1700000</v>
      </c>
      <c r="I44" s="4">
        <f t="shared" si="1"/>
        <v>1</v>
      </c>
      <c r="J44" s="33" t="s">
        <v>328</v>
      </c>
    </row>
    <row r="45" spans="1:10" ht="52.5" customHeight="1">
      <c r="A45" s="6">
        <v>20</v>
      </c>
      <c r="B45" s="34" t="s">
        <v>54</v>
      </c>
      <c r="C45" s="32">
        <v>300000</v>
      </c>
      <c r="D45" s="32">
        <v>0</v>
      </c>
      <c r="E45" s="32">
        <v>0</v>
      </c>
      <c r="F45" s="32">
        <v>0</v>
      </c>
      <c r="G45" s="32">
        <v>0</v>
      </c>
      <c r="H45" s="32">
        <f t="shared" si="0"/>
        <v>0</v>
      </c>
      <c r="I45" s="4">
        <f t="shared" si="1"/>
        <v>0</v>
      </c>
      <c r="J45" s="33" t="s">
        <v>329</v>
      </c>
    </row>
    <row r="46" spans="1:10" ht="39.75" customHeight="1">
      <c r="A46" s="6">
        <v>21</v>
      </c>
      <c r="B46" s="34" t="s">
        <v>55</v>
      </c>
      <c r="C46" s="32">
        <v>57682000</v>
      </c>
      <c r="D46" s="32">
        <v>8133271</v>
      </c>
      <c r="E46" s="32">
        <v>20670052</v>
      </c>
      <c r="F46" s="32">
        <v>19076687</v>
      </c>
      <c r="G46" s="32">
        <v>8792407</v>
      </c>
      <c r="H46" s="32">
        <f t="shared" si="0"/>
        <v>56672417</v>
      </c>
      <c r="I46" s="4">
        <f t="shared" si="1"/>
        <v>0.9824974342082452</v>
      </c>
      <c r="J46" s="33" t="s">
        <v>235</v>
      </c>
    </row>
    <row r="47" spans="1:10" ht="54" customHeight="1">
      <c r="A47" s="6">
        <v>22</v>
      </c>
      <c r="B47" s="34" t="s">
        <v>62</v>
      </c>
      <c r="C47" s="32">
        <v>450000</v>
      </c>
      <c r="D47" s="32">
        <v>0</v>
      </c>
      <c r="E47" s="32">
        <v>165089</v>
      </c>
      <c r="F47" s="32">
        <v>120537</v>
      </c>
      <c r="G47" s="32">
        <v>164374</v>
      </c>
      <c r="H47" s="32">
        <f t="shared" si="0"/>
        <v>450000</v>
      </c>
      <c r="I47" s="4">
        <f t="shared" si="1"/>
        <v>1</v>
      </c>
      <c r="J47" s="33" t="s">
        <v>235</v>
      </c>
    </row>
    <row r="48" spans="1:10" ht="39.75" customHeight="1">
      <c r="A48" s="6">
        <v>23</v>
      </c>
      <c r="B48" s="34" t="s">
        <v>56</v>
      </c>
      <c r="C48" s="32">
        <v>80000</v>
      </c>
      <c r="D48" s="32">
        <v>9498</v>
      </c>
      <c r="E48" s="32">
        <v>2478</v>
      </c>
      <c r="F48" s="32">
        <v>1802</v>
      </c>
      <c r="G48" s="32">
        <v>44826</v>
      </c>
      <c r="H48" s="32">
        <f t="shared" si="0"/>
        <v>58604</v>
      </c>
      <c r="I48" s="4">
        <f t="shared" si="1"/>
        <v>0.73255</v>
      </c>
      <c r="J48" s="33" t="s">
        <v>235</v>
      </c>
    </row>
    <row r="49" spans="1:10" ht="33.75" customHeight="1">
      <c r="A49" s="6">
        <v>24</v>
      </c>
      <c r="B49" s="34" t="s">
        <v>57</v>
      </c>
      <c r="C49" s="32">
        <v>4000000</v>
      </c>
      <c r="D49" s="32">
        <v>1584818</v>
      </c>
      <c r="E49" s="32">
        <v>1593668</v>
      </c>
      <c r="F49" s="32">
        <v>587642</v>
      </c>
      <c r="G49" s="32">
        <v>233670</v>
      </c>
      <c r="H49" s="32">
        <f t="shared" si="0"/>
        <v>3999798</v>
      </c>
      <c r="I49" s="4">
        <f t="shared" si="1"/>
        <v>0.9999495</v>
      </c>
      <c r="J49" s="33" t="s">
        <v>235</v>
      </c>
    </row>
    <row r="50" spans="1:10" ht="120.75" customHeight="1">
      <c r="A50" s="61">
        <v>25</v>
      </c>
      <c r="B50" s="68" t="s">
        <v>58</v>
      </c>
      <c r="C50" s="73">
        <v>11774000</v>
      </c>
      <c r="D50" s="73">
        <v>41600</v>
      </c>
      <c r="E50" s="73">
        <v>950490</v>
      </c>
      <c r="F50" s="73">
        <v>1380260</v>
      </c>
      <c r="G50" s="73">
        <v>8549580</v>
      </c>
      <c r="H50" s="73">
        <f t="shared" si="0"/>
        <v>10921930</v>
      </c>
      <c r="I50" s="62">
        <f t="shared" si="1"/>
        <v>0.9276312213351452</v>
      </c>
      <c r="J50" s="74" t="s">
        <v>235</v>
      </c>
    </row>
    <row r="51" spans="1:10" ht="161.25" customHeight="1">
      <c r="A51" s="6">
        <v>26</v>
      </c>
      <c r="B51" s="34" t="s">
        <v>63</v>
      </c>
      <c r="C51" s="32">
        <v>3848000</v>
      </c>
      <c r="D51" s="32">
        <v>333101</v>
      </c>
      <c r="E51" s="32">
        <v>150411</v>
      </c>
      <c r="F51" s="32">
        <v>1525662</v>
      </c>
      <c r="G51" s="32">
        <v>1412925</v>
      </c>
      <c r="H51" s="32">
        <f t="shared" si="0"/>
        <v>3422099</v>
      </c>
      <c r="I51" s="4">
        <f t="shared" si="1"/>
        <v>0.889318866943867</v>
      </c>
      <c r="J51" s="33" t="s">
        <v>236</v>
      </c>
    </row>
    <row r="52" spans="1:10" ht="31.5" customHeight="1">
      <c r="A52" s="101" t="s">
        <v>11</v>
      </c>
      <c r="B52" s="101"/>
      <c r="C52" s="75">
        <f aca="true" t="shared" si="2" ref="C52:H52">SUM(C26:C51)</f>
        <v>376728000</v>
      </c>
      <c r="D52" s="75">
        <f t="shared" si="2"/>
        <v>11007113</v>
      </c>
      <c r="E52" s="75">
        <f t="shared" si="2"/>
        <v>77749033</v>
      </c>
      <c r="F52" s="75">
        <f t="shared" si="2"/>
        <v>72332588</v>
      </c>
      <c r="G52" s="75">
        <f t="shared" si="2"/>
        <v>158441214</v>
      </c>
      <c r="H52" s="75">
        <f t="shared" si="2"/>
        <v>319529948</v>
      </c>
      <c r="I52" s="5">
        <f>H52/C52</f>
        <v>0.8481714871206812</v>
      </c>
      <c r="J52" s="76"/>
    </row>
    <row r="53" spans="1:10" ht="31.5" customHeight="1">
      <c r="A53" s="99" t="s">
        <v>66</v>
      </c>
      <c r="B53" s="99"/>
      <c r="C53" s="77"/>
      <c r="D53" s="77"/>
      <c r="E53" s="77"/>
      <c r="F53" s="77"/>
      <c r="G53" s="77"/>
      <c r="H53" s="77"/>
      <c r="I53" s="8"/>
      <c r="J53" s="78"/>
    </row>
    <row r="54" spans="1:10" ht="34.5" customHeight="1">
      <c r="A54" s="7">
        <v>1</v>
      </c>
      <c r="B54" s="36" t="s">
        <v>73</v>
      </c>
      <c r="C54" s="37">
        <v>950000</v>
      </c>
      <c r="D54" s="37">
        <v>0</v>
      </c>
      <c r="E54" s="37">
        <v>0</v>
      </c>
      <c r="F54" s="37">
        <v>950000</v>
      </c>
      <c r="G54" s="37">
        <v>0</v>
      </c>
      <c r="H54" s="37">
        <f>SUM(D54:G54)</f>
        <v>950000</v>
      </c>
      <c r="I54" s="9">
        <f aca="true" t="shared" si="3" ref="I54:I62">H54/C54</f>
        <v>1</v>
      </c>
      <c r="J54" s="59"/>
    </row>
    <row r="55" spans="1:10" ht="39" customHeight="1">
      <c r="A55" s="6">
        <v>2</v>
      </c>
      <c r="B55" s="38" t="s">
        <v>74</v>
      </c>
      <c r="C55" s="10">
        <v>1880000</v>
      </c>
      <c r="D55" s="10">
        <v>0</v>
      </c>
      <c r="E55" s="10">
        <v>406127</v>
      </c>
      <c r="F55" s="10">
        <v>646823</v>
      </c>
      <c r="G55" s="10">
        <v>1334547</v>
      </c>
      <c r="H55" s="10">
        <f aca="true" t="shared" si="4" ref="H55:H61">SUM(D55:G55)</f>
        <v>2387497</v>
      </c>
      <c r="I55" s="4">
        <f t="shared" si="3"/>
        <v>1.2699452127659574</v>
      </c>
      <c r="J55" s="42" t="s">
        <v>238</v>
      </c>
    </row>
    <row r="56" spans="1:10" ht="39" customHeight="1">
      <c r="A56" s="6">
        <v>3</v>
      </c>
      <c r="B56" s="38" t="s">
        <v>75</v>
      </c>
      <c r="C56" s="10">
        <v>4200000</v>
      </c>
      <c r="D56" s="10">
        <v>0</v>
      </c>
      <c r="E56" s="10">
        <v>0</v>
      </c>
      <c r="F56" s="10">
        <v>1740557</v>
      </c>
      <c r="G56" s="10">
        <v>1933567</v>
      </c>
      <c r="H56" s="10">
        <f t="shared" si="4"/>
        <v>3674124</v>
      </c>
      <c r="I56" s="4">
        <f t="shared" si="3"/>
        <v>0.8747914285714286</v>
      </c>
      <c r="J56" s="42" t="s">
        <v>239</v>
      </c>
    </row>
    <row r="57" spans="1:10" ht="71.25" customHeight="1">
      <c r="A57" s="6">
        <v>4</v>
      </c>
      <c r="B57" s="38" t="s">
        <v>76</v>
      </c>
      <c r="C57" s="10">
        <v>3000000</v>
      </c>
      <c r="D57" s="10">
        <v>43324</v>
      </c>
      <c r="E57" s="10">
        <v>517745</v>
      </c>
      <c r="F57" s="10">
        <v>423279</v>
      </c>
      <c r="G57" s="10">
        <v>1179745</v>
      </c>
      <c r="H57" s="10">
        <f t="shared" si="4"/>
        <v>2164093</v>
      </c>
      <c r="I57" s="4">
        <f t="shared" si="3"/>
        <v>0.7213643333333334</v>
      </c>
      <c r="J57" s="42" t="s">
        <v>240</v>
      </c>
    </row>
    <row r="58" spans="1:10" ht="27.75" customHeight="1">
      <c r="A58" s="6">
        <v>5</v>
      </c>
      <c r="B58" s="38" t="s">
        <v>77</v>
      </c>
      <c r="C58" s="10">
        <v>600000</v>
      </c>
      <c r="D58" s="10">
        <v>0</v>
      </c>
      <c r="E58" s="10">
        <v>0</v>
      </c>
      <c r="F58" s="10">
        <v>0</v>
      </c>
      <c r="G58" s="10">
        <v>600000</v>
      </c>
      <c r="H58" s="10">
        <f t="shared" si="4"/>
        <v>600000</v>
      </c>
      <c r="I58" s="4">
        <f t="shared" si="3"/>
        <v>1</v>
      </c>
      <c r="J58" s="42"/>
    </row>
    <row r="59" spans="1:10" ht="84" customHeight="1">
      <c r="A59" s="6">
        <v>6</v>
      </c>
      <c r="B59" s="38" t="s">
        <v>78</v>
      </c>
      <c r="C59" s="10">
        <v>6400000</v>
      </c>
      <c r="D59" s="10">
        <v>332982</v>
      </c>
      <c r="E59" s="10">
        <v>1546295</v>
      </c>
      <c r="F59" s="10">
        <v>1208484</v>
      </c>
      <c r="G59" s="10">
        <v>2497534</v>
      </c>
      <c r="H59" s="10">
        <f t="shared" si="4"/>
        <v>5585295</v>
      </c>
      <c r="I59" s="4">
        <f t="shared" si="3"/>
        <v>0.87270234375</v>
      </c>
      <c r="J59" s="42" t="s">
        <v>241</v>
      </c>
    </row>
    <row r="60" spans="1:10" ht="34.5" customHeight="1">
      <c r="A60" s="6">
        <v>7</v>
      </c>
      <c r="B60" s="38" t="s">
        <v>79</v>
      </c>
      <c r="C60" s="10">
        <v>1700000</v>
      </c>
      <c r="D60" s="10">
        <v>0</v>
      </c>
      <c r="E60" s="10">
        <v>0</v>
      </c>
      <c r="F60" s="10">
        <v>650000</v>
      </c>
      <c r="G60" s="10">
        <v>1000000</v>
      </c>
      <c r="H60" s="10">
        <f t="shared" si="4"/>
        <v>1650000</v>
      </c>
      <c r="I60" s="4">
        <f t="shared" si="3"/>
        <v>0.9705882352941176</v>
      </c>
      <c r="J60" s="42" t="s">
        <v>239</v>
      </c>
    </row>
    <row r="61" spans="1:10" ht="66" customHeight="1">
      <c r="A61" s="6">
        <v>8</v>
      </c>
      <c r="B61" s="38" t="s">
        <v>80</v>
      </c>
      <c r="C61" s="10">
        <v>1900000</v>
      </c>
      <c r="D61" s="10">
        <v>0</v>
      </c>
      <c r="E61" s="10">
        <v>0</v>
      </c>
      <c r="F61" s="10">
        <v>59500</v>
      </c>
      <c r="G61" s="10">
        <v>299582</v>
      </c>
      <c r="H61" s="10">
        <f t="shared" si="4"/>
        <v>359082</v>
      </c>
      <c r="I61" s="4">
        <f t="shared" si="3"/>
        <v>0.18899052631578947</v>
      </c>
      <c r="J61" s="42" t="s">
        <v>237</v>
      </c>
    </row>
    <row r="62" spans="1:10" ht="31.5" customHeight="1">
      <c r="A62" s="101" t="s">
        <v>10</v>
      </c>
      <c r="B62" s="101"/>
      <c r="C62" s="3">
        <f aca="true" t="shared" si="5" ref="C62:H62">SUM(C54:C61)</f>
        <v>20630000</v>
      </c>
      <c r="D62" s="3">
        <f t="shared" si="5"/>
        <v>376306</v>
      </c>
      <c r="E62" s="3">
        <f t="shared" si="5"/>
        <v>2470167</v>
      </c>
      <c r="F62" s="3">
        <f t="shared" si="5"/>
        <v>5678643</v>
      </c>
      <c r="G62" s="3">
        <f t="shared" si="5"/>
        <v>8844975</v>
      </c>
      <c r="H62" s="3">
        <f t="shared" si="5"/>
        <v>17370091</v>
      </c>
      <c r="I62" s="85">
        <f t="shared" si="3"/>
        <v>0.841982113427048</v>
      </c>
      <c r="J62" s="2"/>
    </row>
    <row r="63" spans="1:10" ht="31.5" customHeight="1">
      <c r="A63" s="118" t="s">
        <v>67</v>
      </c>
      <c r="B63" s="119"/>
      <c r="C63" s="40"/>
      <c r="D63" s="40"/>
      <c r="E63" s="40"/>
      <c r="F63" s="40"/>
      <c r="G63" s="40"/>
      <c r="H63" s="40"/>
      <c r="I63" s="40"/>
      <c r="J63" s="41"/>
    </row>
    <row r="64" spans="1:10" ht="42" customHeight="1">
      <c r="A64" s="7">
        <v>1</v>
      </c>
      <c r="B64" s="36" t="s">
        <v>84</v>
      </c>
      <c r="C64" s="10">
        <v>200000</v>
      </c>
      <c r="D64" s="10">
        <v>55266</v>
      </c>
      <c r="E64" s="10">
        <v>94500</v>
      </c>
      <c r="F64" s="10">
        <v>0</v>
      </c>
      <c r="G64" s="10">
        <v>64620</v>
      </c>
      <c r="H64" s="10">
        <f>SUM(D64:G64)</f>
        <v>214386</v>
      </c>
      <c r="I64" s="11">
        <f>H64/C64</f>
        <v>1.07193</v>
      </c>
      <c r="J64" s="42" t="s">
        <v>242</v>
      </c>
    </row>
    <row r="65" spans="1:10" ht="144.75" customHeight="1">
      <c r="A65" s="6">
        <v>2</v>
      </c>
      <c r="B65" s="38" t="s">
        <v>85</v>
      </c>
      <c r="C65" s="10">
        <v>3509000</v>
      </c>
      <c r="D65" s="10">
        <v>0</v>
      </c>
      <c r="E65" s="93">
        <v>0</v>
      </c>
      <c r="F65" s="10">
        <v>0</v>
      </c>
      <c r="G65" s="10">
        <v>2189560</v>
      </c>
      <c r="H65" s="10">
        <f aca="true" t="shared" si="6" ref="H65:H87">SUM(D65:G65)</f>
        <v>2189560</v>
      </c>
      <c r="I65" s="11">
        <f>H65/C65</f>
        <v>0.6239840410373326</v>
      </c>
      <c r="J65" s="42" t="s">
        <v>257</v>
      </c>
    </row>
    <row r="66" spans="1:10" ht="72.75" customHeight="1">
      <c r="A66" s="6">
        <v>3</v>
      </c>
      <c r="B66" s="38" t="s">
        <v>86</v>
      </c>
      <c r="C66" s="10">
        <v>65000</v>
      </c>
      <c r="D66" s="10">
        <v>6750</v>
      </c>
      <c r="E66" s="10">
        <v>6000</v>
      </c>
      <c r="F66" s="10">
        <v>5750</v>
      </c>
      <c r="G66" s="10">
        <v>5250</v>
      </c>
      <c r="H66" s="10">
        <f t="shared" si="6"/>
        <v>23750</v>
      </c>
      <c r="I66" s="11">
        <f aca="true" t="shared" si="7" ref="I66:I88">H66/C66</f>
        <v>0.36538461538461536</v>
      </c>
      <c r="J66" s="42" t="s">
        <v>243</v>
      </c>
    </row>
    <row r="67" spans="1:10" ht="66" customHeight="1">
      <c r="A67" s="6">
        <v>4</v>
      </c>
      <c r="B67" s="38" t="s">
        <v>87</v>
      </c>
      <c r="C67" s="10">
        <v>3000000</v>
      </c>
      <c r="D67" s="10">
        <v>0</v>
      </c>
      <c r="E67" s="10">
        <v>0</v>
      </c>
      <c r="F67" s="10">
        <v>949008</v>
      </c>
      <c r="G67" s="10">
        <v>823431</v>
      </c>
      <c r="H67" s="10">
        <f t="shared" si="6"/>
        <v>1772439</v>
      </c>
      <c r="I67" s="11">
        <f t="shared" si="7"/>
        <v>0.590813</v>
      </c>
      <c r="J67" s="42" t="s">
        <v>244</v>
      </c>
    </row>
    <row r="68" spans="1:10" ht="81" customHeight="1">
      <c r="A68" s="61">
        <v>5</v>
      </c>
      <c r="B68" s="63" t="s">
        <v>88</v>
      </c>
      <c r="C68" s="64">
        <v>3200000</v>
      </c>
      <c r="D68" s="64">
        <v>0</v>
      </c>
      <c r="E68" s="64">
        <v>726767</v>
      </c>
      <c r="F68" s="64">
        <v>639710</v>
      </c>
      <c r="G68" s="64">
        <v>1020108</v>
      </c>
      <c r="H68" s="64">
        <f t="shared" si="6"/>
        <v>2386585</v>
      </c>
      <c r="I68" s="65">
        <f t="shared" si="7"/>
        <v>0.7458078125</v>
      </c>
      <c r="J68" s="66" t="s">
        <v>245</v>
      </c>
    </row>
    <row r="69" spans="1:10" ht="55.5" customHeight="1">
      <c r="A69" s="7">
        <v>6</v>
      </c>
      <c r="B69" s="36" t="s">
        <v>106</v>
      </c>
      <c r="C69" s="37">
        <v>2741000</v>
      </c>
      <c r="D69" s="37">
        <v>0</v>
      </c>
      <c r="E69" s="37">
        <v>0</v>
      </c>
      <c r="F69" s="37">
        <v>0</v>
      </c>
      <c r="G69" s="37">
        <v>0</v>
      </c>
      <c r="H69" s="37">
        <f t="shared" si="6"/>
        <v>0</v>
      </c>
      <c r="I69" s="67">
        <f t="shared" si="7"/>
        <v>0</v>
      </c>
      <c r="J69" s="59" t="s">
        <v>246</v>
      </c>
    </row>
    <row r="70" spans="1:10" ht="52.5" customHeight="1">
      <c r="A70" s="6">
        <v>7</v>
      </c>
      <c r="B70" s="38" t="s">
        <v>89</v>
      </c>
      <c r="C70" s="10">
        <v>800000</v>
      </c>
      <c r="D70" s="10">
        <v>0</v>
      </c>
      <c r="E70" s="10">
        <v>0</v>
      </c>
      <c r="F70" s="10"/>
      <c r="G70" s="10">
        <v>98000</v>
      </c>
      <c r="H70" s="10">
        <f t="shared" si="6"/>
        <v>98000</v>
      </c>
      <c r="I70" s="11">
        <f t="shared" si="7"/>
        <v>0.1225</v>
      </c>
      <c r="J70" s="42" t="s">
        <v>247</v>
      </c>
    </row>
    <row r="71" spans="1:10" ht="114" customHeight="1">
      <c r="A71" s="6">
        <v>8</v>
      </c>
      <c r="B71" s="38" t="s">
        <v>90</v>
      </c>
      <c r="C71" s="10">
        <v>5100000</v>
      </c>
      <c r="D71" s="10">
        <v>0</v>
      </c>
      <c r="E71" s="10">
        <v>0</v>
      </c>
      <c r="F71" s="10">
        <v>1091799</v>
      </c>
      <c r="G71" s="10">
        <v>2836251</v>
      </c>
      <c r="H71" s="10">
        <f t="shared" si="6"/>
        <v>3928050</v>
      </c>
      <c r="I71" s="11">
        <f t="shared" si="7"/>
        <v>0.7702058823529412</v>
      </c>
      <c r="J71" s="42" t="s">
        <v>248</v>
      </c>
    </row>
    <row r="72" spans="1:10" ht="44.25" customHeight="1">
      <c r="A72" s="6">
        <v>9</v>
      </c>
      <c r="B72" s="38" t="s">
        <v>91</v>
      </c>
      <c r="C72" s="10">
        <v>3750000</v>
      </c>
      <c r="D72" s="10">
        <v>0</v>
      </c>
      <c r="E72" s="10">
        <v>1666800</v>
      </c>
      <c r="F72" s="10">
        <v>1720800</v>
      </c>
      <c r="G72" s="10">
        <v>3685200</v>
      </c>
      <c r="H72" s="10">
        <f t="shared" si="6"/>
        <v>7072800</v>
      </c>
      <c r="I72" s="11">
        <f t="shared" si="7"/>
        <v>1.88608</v>
      </c>
      <c r="J72" s="42" t="s">
        <v>258</v>
      </c>
    </row>
    <row r="73" spans="1:10" ht="119.25" customHeight="1">
      <c r="A73" s="6">
        <v>10</v>
      </c>
      <c r="B73" s="38" t="s">
        <v>92</v>
      </c>
      <c r="C73" s="10">
        <v>6000000</v>
      </c>
      <c r="D73" s="10">
        <v>0</v>
      </c>
      <c r="E73" s="10">
        <v>0</v>
      </c>
      <c r="F73" s="10">
        <v>0</v>
      </c>
      <c r="G73" s="10">
        <v>2209647</v>
      </c>
      <c r="H73" s="10">
        <f t="shared" si="6"/>
        <v>2209647</v>
      </c>
      <c r="I73" s="11">
        <f t="shared" si="7"/>
        <v>0.3682745</v>
      </c>
      <c r="J73" s="42" t="s">
        <v>263</v>
      </c>
    </row>
    <row r="74" spans="1:10" ht="54" customHeight="1">
      <c r="A74" s="6">
        <v>11</v>
      </c>
      <c r="B74" s="38" t="s">
        <v>93</v>
      </c>
      <c r="C74" s="10">
        <v>1753000</v>
      </c>
      <c r="D74" s="10">
        <v>0</v>
      </c>
      <c r="E74" s="10">
        <v>0</v>
      </c>
      <c r="F74" s="10">
        <v>0</v>
      </c>
      <c r="G74" s="10">
        <v>0</v>
      </c>
      <c r="H74" s="10">
        <f t="shared" si="6"/>
        <v>0</v>
      </c>
      <c r="I74" s="11">
        <f t="shared" si="7"/>
        <v>0</v>
      </c>
      <c r="J74" s="42" t="s">
        <v>249</v>
      </c>
    </row>
    <row r="75" spans="1:10" ht="69" customHeight="1">
      <c r="A75" s="6">
        <v>12</v>
      </c>
      <c r="B75" s="38" t="s">
        <v>94</v>
      </c>
      <c r="C75" s="10">
        <v>700000</v>
      </c>
      <c r="D75" s="10">
        <v>0</v>
      </c>
      <c r="E75" s="10">
        <v>0</v>
      </c>
      <c r="F75" s="10">
        <v>0</v>
      </c>
      <c r="G75" s="10">
        <v>473750</v>
      </c>
      <c r="H75" s="10">
        <f t="shared" si="6"/>
        <v>473750</v>
      </c>
      <c r="I75" s="11">
        <f t="shared" si="7"/>
        <v>0.6767857142857143</v>
      </c>
      <c r="J75" s="42" t="s">
        <v>250</v>
      </c>
    </row>
    <row r="76" spans="1:10" ht="110.25" customHeight="1">
      <c r="A76" s="6">
        <v>13</v>
      </c>
      <c r="B76" s="38" t="s">
        <v>95</v>
      </c>
      <c r="C76" s="10">
        <v>553000</v>
      </c>
      <c r="D76" s="10">
        <v>32500</v>
      </c>
      <c r="E76" s="10">
        <v>88010</v>
      </c>
      <c r="F76" s="10">
        <v>14690</v>
      </c>
      <c r="G76" s="10">
        <v>157676</v>
      </c>
      <c r="H76" s="10">
        <f t="shared" si="6"/>
        <v>292876</v>
      </c>
      <c r="I76" s="11">
        <f t="shared" si="7"/>
        <v>0.5296130198915009</v>
      </c>
      <c r="J76" s="42" t="s">
        <v>251</v>
      </c>
    </row>
    <row r="77" spans="1:10" ht="114" customHeight="1">
      <c r="A77" s="6">
        <v>14</v>
      </c>
      <c r="B77" s="38" t="s">
        <v>96</v>
      </c>
      <c r="C77" s="10">
        <v>1250000</v>
      </c>
      <c r="D77" s="10">
        <v>22500</v>
      </c>
      <c r="E77" s="10">
        <v>119120</v>
      </c>
      <c r="F77" s="10">
        <v>275000</v>
      </c>
      <c r="G77" s="10">
        <v>247500</v>
      </c>
      <c r="H77" s="10">
        <f t="shared" si="6"/>
        <v>664120</v>
      </c>
      <c r="I77" s="11">
        <f t="shared" si="7"/>
        <v>0.531296</v>
      </c>
      <c r="J77" s="42" t="s">
        <v>242</v>
      </c>
    </row>
    <row r="78" spans="1:10" ht="111.75" customHeight="1">
      <c r="A78" s="6">
        <v>15</v>
      </c>
      <c r="B78" s="38" t="s">
        <v>97</v>
      </c>
      <c r="C78" s="10">
        <v>32000</v>
      </c>
      <c r="D78" s="10">
        <v>0</v>
      </c>
      <c r="E78" s="10">
        <v>0</v>
      </c>
      <c r="F78" s="10">
        <v>0</v>
      </c>
      <c r="G78" s="10">
        <v>0</v>
      </c>
      <c r="H78" s="10">
        <f t="shared" si="6"/>
        <v>0</v>
      </c>
      <c r="I78" s="11">
        <f t="shared" si="7"/>
        <v>0</v>
      </c>
      <c r="J78" s="42" t="s">
        <v>252</v>
      </c>
    </row>
    <row r="79" spans="1:10" ht="64.5" customHeight="1">
      <c r="A79" s="6">
        <v>16</v>
      </c>
      <c r="B79" s="38" t="s">
        <v>98</v>
      </c>
      <c r="C79" s="10">
        <v>15965000</v>
      </c>
      <c r="D79" s="10">
        <v>0</v>
      </c>
      <c r="E79" s="10">
        <v>11783320</v>
      </c>
      <c r="F79" s="10">
        <v>102000</v>
      </c>
      <c r="G79" s="10">
        <v>149630</v>
      </c>
      <c r="H79" s="10">
        <f t="shared" si="6"/>
        <v>12034950</v>
      </c>
      <c r="I79" s="11">
        <f t="shared" si="7"/>
        <v>0.7538333855308488</v>
      </c>
      <c r="J79" s="42" t="s">
        <v>259</v>
      </c>
    </row>
    <row r="80" spans="1:10" ht="86.25" customHeight="1">
      <c r="A80" s="6">
        <v>17</v>
      </c>
      <c r="B80" s="38" t="s">
        <v>99</v>
      </c>
      <c r="C80" s="10">
        <v>10000000</v>
      </c>
      <c r="D80" s="10">
        <v>0</v>
      </c>
      <c r="E80" s="10">
        <v>0</v>
      </c>
      <c r="F80" s="10">
        <v>571224</v>
      </c>
      <c r="G80" s="10">
        <v>3501923</v>
      </c>
      <c r="H80" s="10">
        <f t="shared" si="6"/>
        <v>4073147</v>
      </c>
      <c r="I80" s="11">
        <f t="shared" si="7"/>
        <v>0.4073147</v>
      </c>
      <c r="J80" s="42" t="s">
        <v>260</v>
      </c>
    </row>
    <row r="81" spans="1:10" ht="41.25" customHeight="1">
      <c r="A81" s="6">
        <v>18</v>
      </c>
      <c r="B81" s="38" t="s">
        <v>100</v>
      </c>
      <c r="C81" s="10">
        <v>830000</v>
      </c>
      <c r="D81" s="10">
        <v>0</v>
      </c>
      <c r="E81" s="10">
        <v>0</v>
      </c>
      <c r="F81" s="10">
        <v>0</v>
      </c>
      <c r="G81" s="10">
        <v>735750</v>
      </c>
      <c r="H81" s="10">
        <f t="shared" si="6"/>
        <v>735750</v>
      </c>
      <c r="I81" s="11">
        <f t="shared" si="7"/>
        <v>0.8864457831325301</v>
      </c>
      <c r="J81" s="42" t="s">
        <v>261</v>
      </c>
    </row>
    <row r="82" spans="1:10" ht="55.5" customHeight="1">
      <c r="A82" s="61">
        <v>19</v>
      </c>
      <c r="B82" s="63" t="s">
        <v>209</v>
      </c>
      <c r="C82" s="64">
        <v>1200000</v>
      </c>
      <c r="D82" s="64">
        <v>0</v>
      </c>
      <c r="E82" s="64">
        <v>0</v>
      </c>
      <c r="F82" s="64">
        <v>0</v>
      </c>
      <c r="G82" s="64">
        <v>361644</v>
      </c>
      <c r="H82" s="64">
        <f t="shared" si="6"/>
        <v>361644</v>
      </c>
      <c r="I82" s="65">
        <f t="shared" si="7"/>
        <v>0.30137</v>
      </c>
      <c r="J82" s="66" t="s">
        <v>254</v>
      </c>
    </row>
    <row r="83" spans="1:10" ht="63.75" customHeight="1">
      <c r="A83" s="7">
        <v>20</v>
      </c>
      <c r="B83" s="36" t="s">
        <v>101</v>
      </c>
      <c r="C83" s="37">
        <v>66767000</v>
      </c>
      <c r="D83" s="37">
        <v>0</v>
      </c>
      <c r="E83" s="37">
        <v>5331174</v>
      </c>
      <c r="F83" s="37">
        <v>3145901</v>
      </c>
      <c r="G83" s="37">
        <v>11276739</v>
      </c>
      <c r="H83" s="37">
        <f t="shared" si="6"/>
        <v>19753814</v>
      </c>
      <c r="I83" s="67">
        <f t="shared" si="7"/>
        <v>0.2958619377836356</v>
      </c>
      <c r="J83" s="59" t="s">
        <v>253</v>
      </c>
    </row>
    <row r="84" spans="1:10" ht="72.75" customHeight="1">
      <c r="A84" s="6">
        <v>21</v>
      </c>
      <c r="B84" s="38" t="s">
        <v>102</v>
      </c>
      <c r="C84" s="10">
        <v>2700000</v>
      </c>
      <c r="D84" s="10">
        <v>0</v>
      </c>
      <c r="E84" s="10">
        <v>325000</v>
      </c>
      <c r="F84" s="10">
        <v>195000</v>
      </c>
      <c r="G84" s="10">
        <v>1077274</v>
      </c>
      <c r="H84" s="10">
        <f t="shared" si="6"/>
        <v>1597274</v>
      </c>
      <c r="I84" s="11">
        <f t="shared" si="7"/>
        <v>0.591582962962963</v>
      </c>
      <c r="J84" s="42" t="s">
        <v>255</v>
      </c>
    </row>
    <row r="85" spans="1:10" ht="55.5" customHeight="1">
      <c r="A85" s="6">
        <v>22</v>
      </c>
      <c r="B85" s="38" t="s">
        <v>103</v>
      </c>
      <c r="C85" s="10">
        <v>15000000</v>
      </c>
      <c r="D85" s="10">
        <v>2772450</v>
      </c>
      <c r="E85" s="10">
        <v>3581690</v>
      </c>
      <c r="F85" s="10">
        <v>3100040</v>
      </c>
      <c r="G85" s="10">
        <v>4257520</v>
      </c>
      <c r="H85" s="10">
        <f t="shared" si="6"/>
        <v>13711700</v>
      </c>
      <c r="I85" s="11">
        <f t="shared" si="7"/>
        <v>0.9141133333333333</v>
      </c>
      <c r="J85" s="42" t="s">
        <v>262</v>
      </c>
    </row>
    <row r="86" spans="1:10" ht="54" customHeight="1">
      <c r="A86" s="6">
        <v>23</v>
      </c>
      <c r="B86" s="38" t="s">
        <v>104</v>
      </c>
      <c r="C86" s="10">
        <v>13625000</v>
      </c>
      <c r="D86" s="10">
        <v>0</v>
      </c>
      <c r="E86" s="10">
        <v>1930885</v>
      </c>
      <c r="F86" s="10">
        <v>1462450</v>
      </c>
      <c r="G86" s="10">
        <v>2050015</v>
      </c>
      <c r="H86" s="10">
        <f t="shared" si="6"/>
        <v>5443350</v>
      </c>
      <c r="I86" s="11">
        <f t="shared" si="7"/>
        <v>0.3995119266055046</v>
      </c>
      <c r="J86" s="42" t="s">
        <v>256</v>
      </c>
    </row>
    <row r="87" spans="1:10" ht="47.25" customHeight="1">
      <c r="A87" s="6">
        <v>24</v>
      </c>
      <c r="B87" s="38" t="s">
        <v>105</v>
      </c>
      <c r="C87" s="10">
        <v>600000</v>
      </c>
      <c r="D87" s="10">
        <v>0</v>
      </c>
      <c r="E87" s="10">
        <v>0</v>
      </c>
      <c r="F87" s="10">
        <v>0</v>
      </c>
      <c r="G87" s="10">
        <v>0</v>
      </c>
      <c r="H87" s="10">
        <f t="shared" si="6"/>
        <v>0</v>
      </c>
      <c r="I87" s="11">
        <f t="shared" si="7"/>
        <v>0</v>
      </c>
      <c r="J87" s="42" t="s">
        <v>264</v>
      </c>
    </row>
    <row r="88" spans="1:10" ht="30.75" customHeight="1">
      <c r="A88" s="101" t="s">
        <v>9</v>
      </c>
      <c r="B88" s="101"/>
      <c r="C88" s="79">
        <f aca="true" t="shared" si="8" ref="C88:H88">SUM(C64:C87)</f>
        <v>159340000</v>
      </c>
      <c r="D88" s="79">
        <f t="shared" si="8"/>
        <v>2889466</v>
      </c>
      <c r="E88" s="79">
        <f t="shared" si="8"/>
        <v>25653266</v>
      </c>
      <c r="F88" s="79">
        <f t="shared" si="8"/>
        <v>13273372</v>
      </c>
      <c r="G88" s="79">
        <f t="shared" si="8"/>
        <v>37221488</v>
      </c>
      <c r="H88" s="79">
        <f t="shared" si="8"/>
        <v>79037592</v>
      </c>
      <c r="I88" s="80">
        <f t="shared" si="7"/>
        <v>0.496031078197565</v>
      </c>
      <c r="J88" s="86"/>
    </row>
    <row r="89" spans="1:10" ht="31.5" customHeight="1">
      <c r="A89" s="99" t="s">
        <v>68</v>
      </c>
      <c r="B89" s="99"/>
      <c r="C89" s="81"/>
      <c r="D89" s="81"/>
      <c r="E89" s="81"/>
      <c r="F89" s="81"/>
      <c r="G89" s="81"/>
      <c r="H89" s="81"/>
      <c r="I89" s="81"/>
      <c r="J89" s="82"/>
    </row>
    <row r="90" spans="1:10" ht="36" customHeight="1">
      <c r="A90" s="6">
        <v>1</v>
      </c>
      <c r="B90" s="43" t="s">
        <v>107</v>
      </c>
      <c r="C90" s="10">
        <v>900000</v>
      </c>
      <c r="D90" s="10">
        <v>0</v>
      </c>
      <c r="E90" s="10">
        <v>0</v>
      </c>
      <c r="F90" s="10">
        <v>0</v>
      </c>
      <c r="G90" s="10">
        <v>972000</v>
      </c>
      <c r="H90" s="10">
        <f>SUM(D90:G90)</f>
        <v>972000</v>
      </c>
      <c r="I90" s="11">
        <f>H90/C90</f>
        <v>1.08</v>
      </c>
      <c r="J90" s="42" t="s">
        <v>265</v>
      </c>
    </row>
    <row r="91" spans="1:10" ht="33.75" customHeight="1">
      <c r="A91" s="6">
        <v>2</v>
      </c>
      <c r="B91" s="34" t="s">
        <v>108</v>
      </c>
      <c r="C91" s="10">
        <v>3230000</v>
      </c>
      <c r="D91" s="10">
        <v>350147</v>
      </c>
      <c r="E91" s="10">
        <v>571551</v>
      </c>
      <c r="F91" s="10">
        <v>1052507</v>
      </c>
      <c r="G91" s="10">
        <v>1534634</v>
      </c>
      <c r="H91" s="10">
        <f aca="true" t="shared" si="9" ref="H91:H120">SUM(D91:G91)</f>
        <v>3508839</v>
      </c>
      <c r="I91" s="11">
        <f aca="true" t="shared" si="10" ref="I91:I121">H91/C91</f>
        <v>1.0863278637770897</v>
      </c>
      <c r="J91" s="42" t="s">
        <v>265</v>
      </c>
    </row>
    <row r="92" spans="1:10" ht="142.5" customHeight="1">
      <c r="A92" s="6">
        <v>3</v>
      </c>
      <c r="B92" s="34" t="s">
        <v>109</v>
      </c>
      <c r="C92" s="10">
        <v>16376000</v>
      </c>
      <c r="D92" s="10">
        <v>0</v>
      </c>
      <c r="E92" s="10">
        <v>1045489</v>
      </c>
      <c r="F92" s="10">
        <v>1722803</v>
      </c>
      <c r="G92" s="10">
        <v>5732998</v>
      </c>
      <c r="H92" s="10">
        <f t="shared" si="9"/>
        <v>8501290</v>
      </c>
      <c r="I92" s="11">
        <f t="shared" si="10"/>
        <v>0.51913104543234</v>
      </c>
      <c r="J92" s="42" t="s">
        <v>266</v>
      </c>
    </row>
    <row r="93" spans="1:10" ht="48" customHeight="1">
      <c r="A93" s="6">
        <v>4</v>
      </c>
      <c r="B93" s="34" t="s">
        <v>110</v>
      </c>
      <c r="C93" s="10">
        <v>190447000</v>
      </c>
      <c r="D93" s="10">
        <v>14564654</v>
      </c>
      <c r="E93" s="10">
        <v>46957039</v>
      </c>
      <c r="F93" s="10">
        <v>45392754</v>
      </c>
      <c r="G93" s="10">
        <v>75130480</v>
      </c>
      <c r="H93" s="10">
        <f t="shared" si="9"/>
        <v>182044927</v>
      </c>
      <c r="I93" s="11">
        <f t="shared" si="10"/>
        <v>0.9558823557210142</v>
      </c>
      <c r="J93" s="42" t="s">
        <v>267</v>
      </c>
    </row>
    <row r="94" spans="1:10" ht="78.75" customHeight="1">
      <c r="A94" s="6">
        <v>5</v>
      </c>
      <c r="B94" s="34" t="s">
        <v>111</v>
      </c>
      <c r="C94" s="10">
        <v>900000</v>
      </c>
      <c r="D94" s="10">
        <v>0</v>
      </c>
      <c r="E94" s="10">
        <v>0</v>
      </c>
      <c r="F94" s="10">
        <v>0</v>
      </c>
      <c r="G94" s="10">
        <v>838095</v>
      </c>
      <c r="H94" s="10">
        <f t="shared" si="9"/>
        <v>838095</v>
      </c>
      <c r="I94" s="11">
        <f t="shared" si="10"/>
        <v>0.9312166666666667</v>
      </c>
      <c r="J94" s="42" t="s">
        <v>268</v>
      </c>
    </row>
    <row r="95" spans="1:10" ht="66.75" customHeight="1">
      <c r="A95" s="6">
        <v>6</v>
      </c>
      <c r="B95" s="34" t="s">
        <v>112</v>
      </c>
      <c r="C95" s="10">
        <v>1425000</v>
      </c>
      <c r="D95" s="10">
        <v>0</v>
      </c>
      <c r="E95" s="10">
        <v>226291</v>
      </c>
      <c r="F95" s="10">
        <v>131338</v>
      </c>
      <c r="G95" s="10">
        <v>528321</v>
      </c>
      <c r="H95" s="10">
        <f t="shared" si="9"/>
        <v>885950</v>
      </c>
      <c r="I95" s="11">
        <f t="shared" si="10"/>
        <v>0.621719298245614</v>
      </c>
      <c r="J95" s="42" t="s">
        <v>269</v>
      </c>
    </row>
    <row r="96" spans="1:10" ht="48" customHeight="1">
      <c r="A96" s="6">
        <v>7</v>
      </c>
      <c r="B96" s="34" t="s">
        <v>113</v>
      </c>
      <c r="C96" s="10">
        <v>2153000</v>
      </c>
      <c r="D96" s="10">
        <v>0</v>
      </c>
      <c r="E96" s="10">
        <v>481538</v>
      </c>
      <c r="F96" s="10">
        <v>190785</v>
      </c>
      <c r="G96" s="10">
        <v>1478225</v>
      </c>
      <c r="H96" s="10">
        <f t="shared" si="9"/>
        <v>2150548</v>
      </c>
      <c r="I96" s="11">
        <f t="shared" si="10"/>
        <v>0.9988611240130051</v>
      </c>
      <c r="J96" s="42" t="s">
        <v>233</v>
      </c>
    </row>
    <row r="97" spans="1:10" ht="50.25" customHeight="1">
      <c r="A97" s="6">
        <v>8</v>
      </c>
      <c r="B97" s="34" t="s">
        <v>114</v>
      </c>
      <c r="C97" s="10">
        <v>3470000</v>
      </c>
      <c r="D97" s="10">
        <v>365781</v>
      </c>
      <c r="E97" s="10">
        <v>2645001</v>
      </c>
      <c r="F97" s="10">
        <v>459218</v>
      </c>
      <c r="G97" s="10">
        <v>0</v>
      </c>
      <c r="H97" s="10">
        <f t="shared" si="9"/>
        <v>3470000</v>
      </c>
      <c r="I97" s="11">
        <f t="shared" si="10"/>
        <v>1</v>
      </c>
      <c r="J97" s="42"/>
    </row>
    <row r="98" spans="1:10" ht="35.25" customHeight="1">
      <c r="A98" s="6">
        <v>9</v>
      </c>
      <c r="B98" s="34" t="s">
        <v>115</v>
      </c>
      <c r="C98" s="10">
        <v>1506000</v>
      </c>
      <c r="D98" s="10">
        <v>0</v>
      </c>
      <c r="E98" s="10">
        <v>296571</v>
      </c>
      <c r="F98" s="10">
        <v>368983</v>
      </c>
      <c r="G98" s="10">
        <v>763253</v>
      </c>
      <c r="H98" s="10">
        <f t="shared" si="9"/>
        <v>1428807</v>
      </c>
      <c r="I98" s="11">
        <f t="shared" si="10"/>
        <v>0.9487430278884462</v>
      </c>
      <c r="J98" s="42" t="s">
        <v>270</v>
      </c>
    </row>
    <row r="99" spans="1:10" ht="50.25" customHeight="1">
      <c r="A99" s="6">
        <v>10</v>
      </c>
      <c r="B99" s="34" t="s">
        <v>116</v>
      </c>
      <c r="C99" s="10">
        <v>807000</v>
      </c>
      <c r="D99" s="10">
        <v>363563</v>
      </c>
      <c r="E99" s="10">
        <v>0</v>
      </c>
      <c r="F99" s="10">
        <v>443437</v>
      </c>
      <c r="G99" s="10">
        <v>0</v>
      </c>
      <c r="H99" s="10">
        <f t="shared" si="9"/>
        <v>807000</v>
      </c>
      <c r="I99" s="11">
        <f t="shared" si="10"/>
        <v>1</v>
      </c>
      <c r="J99" s="42"/>
    </row>
    <row r="100" spans="1:10" ht="84" customHeight="1">
      <c r="A100" s="6">
        <v>11</v>
      </c>
      <c r="B100" s="34" t="s">
        <v>117</v>
      </c>
      <c r="C100" s="10">
        <v>6360000</v>
      </c>
      <c r="D100" s="10">
        <v>402315</v>
      </c>
      <c r="E100" s="10">
        <v>1231465</v>
      </c>
      <c r="F100" s="10">
        <v>1548306</v>
      </c>
      <c r="G100" s="10">
        <v>2071171</v>
      </c>
      <c r="H100" s="10">
        <f t="shared" si="9"/>
        <v>5253257</v>
      </c>
      <c r="I100" s="11">
        <f t="shared" si="10"/>
        <v>0.8259838050314465</v>
      </c>
      <c r="J100" s="42" t="s">
        <v>271</v>
      </c>
    </row>
    <row r="101" spans="1:10" ht="36.75" customHeight="1">
      <c r="A101" s="61">
        <v>12</v>
      </c>
      <c r="B101" s="68" t="s">
        <v>210</v>
      </c>
      <c r="C101" s="64">
        <v>660000</v>
      </c>
      <c r="D101" s="64">
        <v>0</v>
      </c>
      <c r="E101" s="64">
        <v>157631</v>
      </c>
      <c r="F101" s="64">
        <v>131313</v>
      </c>
      <c r="G101" s="64">
        <v>782411</v>
      </c>
      <c r="H101" s="64">
        <f t="shared" si="9"/>
        <v>1071355</v>
      </c>
      <c r="I101" s="65">
        <f t="shared" si="10"/>
        <v>1.6232651515151515</v>
      </c>
      <c r="J101" s="66" t="s">
        <v>232</v>
      </c>
    </row>
    <row r="102" spans="1:10" ht="49.5" customHeight="1">
      <c r="A102" s="7">
        <v>13</v>
      </c>
      <c r="B102" s="43" t="s">
        <v>118</v>
      </c>
      <c r="C102" s="37">
        <v>6770000</v>
      </c>
      <c r="D102" s="37">
        <v>0</v>
      </c>
      <c r="E102" s="37">
        <v>755199</v>
      </c>
      <c r="F102" s="37">
        <v>1281861</v>
      </c>
      <c r="G102" s="37">
        <v>3128904</v>
      </c>
      <c r="H102" s="37">
        <f t="shared" si="9"/>
        <v>5165964</v>
      </c>
      <c r="I102" s="67">
        <f t="shared" si="10"/>
        <v>0.7630670605612998</v>
      </c>
      <c r="J102" s="59" t="s">
        <v>272</v>
      </c>
    </row>
    <row r="103" spans="1:10" ht="48" customHeight="1">
      <c r="A103" s="6">
        <v>14</v>
      </c>
      <c r="B103" s="34" t="s">
        <v>119</v>
      </c>
      <c r="C103" s="10">
        <v>1727000</v>
      </c>
      <c r="D103" s="10">
        <v>0</v>
      </c>
      <c r="E103" s="10">
        <v>160451</v>
      </c>
      <c r="F103" s="10">
        <v>233143</v>
      </c>
      <c r="G103" s="10">
        <v>674644</v>
      </c>
      <c r="H103" s="10">
        <f t="shared" si="9"/>
        <v>1068238</v>
      </c>
      <c r="I103" s="11">
        <f t="shared" si="10"/>
        <v>0.6185512449334105</v>
      </c>
      <c r="J103" s="42" t="s">
        <v>273</v>
      </c>
    </row>
    <row r="104" spans="1:10" ht="142.5" customHeight="1">
      <c r="A104" s="6">
        <v>15</v>
      </c>
      <c r="B104" s="34" t="s">
        <v>120</v>
      </c>
      <c r="C104" s="10">
        <v>7536000</v>
      </c>
      <c r="D104" s="10">
        <v>284010</v>
      </c>
      <c r="E104" s="10">
        <v>937343</v>
      </c>
      <c r="F104" s="10">
        <v>1071744</v>
      </c>
      <c r="G104" s="10">
        <v>2466172</v>
      </c>
      <c r="H104" s="10">
        <f t="shared" si="9"/>
        <v>4759269</v>
      </c>
      <c r="I104" s="11">
        <f t="shared" si="10"/>
        <v>0.6315378184713376</v>
      </c>
      <c r="J104" s="42" t="s">
        <v>274</v>
      </c>
    </row>
    <row r="105" spans="1:10" ht="39" customHeight="1">
      <c r="A105" s="6">
        <v>16</v>
      </c>
      <c r="B105" s="34" t="s">
        <v>121</v>
      </c>
      <c r="C105" s="10">
        <v>4162000</v>
      </c>
      <c r="D105" s="10">
        <v>515740</v>
      </c>
      <c r="E105" s="10">
        <v>2067250</v>
      </c>
      <c r="F105" s="10">
        <v>1435720</v>
      </c>
      <c r="G105" s="10">
        <v>64523</v>
      </c>
      <c r="H105" s="10">
        <f t="shared" si="9"/>
        <v>4083233</v>
      </c>
      <c r="I105" s="11">
        <f t="shared" si="10"/>
        <v>0.9810747236905334</v>
      </c>
      <c r="J105" s="42" t="s">
        <v>275</v>
      </c>
    </row>
    <row r="106" spans="1:10" ht="85.5" customHeight="1">
      <c r="A106" s="6">
        <v>17</v>
      </c>
      <c r="B106" s="34" t="s">
        <v>122</v>
      </c>
      <c r="C106" s="10">
        <v>580000</v>
      </c>
      <c r="D106" s="10">
        <v>0</v>
      </c>
      <c r="E106" s="10">
        <v>0</v>
      </c>
      <c r="F106" s="10">
        <v>19176</v>
      </c>
      <c r="G106" s="10">
        <v>317917</v>
      </c>
      <c r="H106" s="10">
        <f t="shared" si="9"/>
        <v>337093</v>
      </c>
      <c r="I106" s="11">
        <f t="shared" si="10"/>
        <v>0.5811948275862069</v>
      </c>
      <c r="J106" s="42" t="s">
        <v>276</v>
      </c>
    </row>
    <row r="107" spans="1:10" ht="80.25" customHeight="1">
      <c r="A107" s="6">
        <v>18</v>
      </c>
      <c r="B107" s="34" t="s">
        <v>123</v>
      </c>
      <c r="C107" s="10">
        <v>13000000</v>
      </c>
      <c r="D107" s="10">
        <v>0</v>
      </c>
      <c r="E107" s="10">
        <v>2670271</v>
      </c>
      <c r="F107" s="10">
        <v>382420</v>
      </c>
      <c r="G107" s="10">
        <v>6249077</v>
      </c>
      <c r="H107" s="10">
        <f t="shared" si="9"/>
        <v>9301768</v>
      </c>
      <c r="I107" s="11">
        <f t="shared" si="10"/>
        <v>0.7155206153846154</v>
      </c>
      <c r="J107" s="42" t="s">
        <v>277</v>
      </c>
    </row>
    <row r="108" spans="1:10" ht="57" customHeight="1">
      <c r="A108" s="6">
        <v>19</v>
      </c>
      <c r="B108" s="34" t="s">
        <v>124</v>
      </c>
      <c r="C108" s="10">
        <v>1300000</v>
      </c>
      <c r="D108" s="10">
        <v>0</v>
      </c>
      <c r="E108" s="10">
        <v>0</v>
      </c>
      <c r="F108" s="10">
        <v>42007</v>
      </c>
      <c r="G108" s="10">
        <v>354838</v>
      </c>
      <c r="H108" s="10">
        <f t="shared" si="9"/>
        <v>396845</v>
      </c>
      <c r="I108" s="11">
        <f t="shared" si="10"/>
        <v>0.3052653846153846</v>
      </c>
      <c r="J108" s="42" t="s">
        <v>278</v>
      </c>
    </row>
    <row r="109" spans="1:10" ht="63.75" customHeight="1">
      <c r="A109" s="6">
        <v>20</v>
      </c>
      <c r="B109" s="34" t="s">
        <v>125</v>
      </c>
      <c r="C109" s="10">
        <v>32104000</v>
      </c>
      <c r="D109" s="10">
        <v>0</v>
      </c>
      <c r="E109" s="10">
        <v>5427996</v>
      </c>
      <c r="F109" s="10">
        <v>6239694</v>
      </c>
      <c r="G109" s="10">
        <v>14523484</v>
      </c>
      <c r="H109" s="10">
        <f t="shared" si="9"/>
        <v>26191174</v>
      </c>
      <c r="I109" s="11">
        <f t="shared" si="10"/>
        <v>0.8158227635185646</v>
      </c>
      <c r="J109" s="42" t="s">
        <v>279</v>
      </c>
    </row>
    <row r="110" spans="1:10" ht="51" customHeight="1">
      <c r="A110" s="6">
        <v>21</v>
      </c>
      <c r="B110" s="34" t="s">
        <v>126</v>
      </c>
      <c r="C110" s="10">
        <v>3509000</v>
      </c>
      <c r="D110" s="10">
        <v>0</v>
      </c>
      <c r="E110" s="10">
        <v>680233</v>
      </c>
      <c r="F110" s="10">
        <v>651026</v>
      </c>
      <c r="G110" s="10">
        <v>1455877</v>
      </c>
      <c r="H110" s="10">
        <f t="shared" si="9"/>
        <v>2787136</v>
      </c>
      <c r="I110" s="11">
        <f t="shared" si="10"/>
        <v>0.794282131661442</v>
      </c>
      <c r="J110" s="42" t="s">
        <v>280</v>
      </c>
    </row>
    <row r="111" spans="1:10" ht="77.25" customHeight="1">
      <c r="A111" s="6">
        <v>22</v>
      </c>
      <c r="B111" s="34" t="s">
        <v>127</v>
      </c>
      <c r="C111" s="10">
        <v>1234000</v>
      </c>
      <c r="D111" s="10">
        <v>0</v>
      </c>
      <c r="E111" s="10">
        <v>0</v>
      </c>
      <c r="F111" s="10">
        <v>340309</v>
      </c>
      <c r="G111" s="10">
        <v>413942</v>
      </c>
      <c r="H111" s="10">
        <f t="shared" si="9"/>
        <v>754251</v>
      </c>
      <c r="I111" s="11">
        <f t="shared" si="10"/>
        <v>0.6112244732576986</v>
      </c>
      <c r="J111" s="42" t="s">
        <v>281</v>
      </c>
    </row>
    <row r="112" spans="1:10" ht="73.5" customHeight="1">
      <c r="A112" s="6">
        <v>23</v>
      </c>
      <c r="B112" s="34" t="s">
        <v>128</v>
      </c>
      <c r="C112" s="10">
        <v>1180000</v>
      </c>
      <c r="D112" s="10">
        <v>137254</v>
      </c>
      <c r="E112" s="10">
        <v>134515</v>
      </c>
      <c r="F112" s="10">
        <v>116975</v>
      </c>
      <c r="G112" s="10">
        <v>646906</v>
      </c>
      <c r="H112" s="10">
        <f t="shared" si="9"/>
        <v>1035650</v>
      </c>
      <c r="I112" s="11">
        <f t="shared" si="10"/>
        <v>0.8776694915254237</v>
      </c>
      <c r="J112" s="42" t="s">
        <v>282</v>
      </c>
    </row>
    <row r="113" spans="1:10" ht="73.5" customHeight="1">
      <c r="A113" s="6">
        <v>24</v>
      </c>
      <c r="B113" s="34" t="s">
        <v>129</v>
      </c>
      <c r="C113" s="10">
        <v>4167000</v>
      </c>
      <c r="D113" s="10">
        <v>0</v>
      </c>
      <c r="E113" s="10">
        <v>426040</v>
      </c>
      <c r="F113" s="10">
        <v>489047</v>
      </c>
      <c r="G113" s="10">
        <v>1870013</v>
      </c>
      <c r="H113" s="10">
        <f t="shared" si="9"/>
        <v>2785100</v>
      </c>
      <c r="I113" s="11">
        <f t="shared" si="10"/>
        <v>0.6683705303575714</v>
      </c>
      <c r="J113" s="42" t="s">
        <v>283</v>
      </c>
    </row>
    <row r="114" spans="1:10" ht="87" customHeight="1">
      <c r="A114" s="6">
        <v>25</v>
      </c>
      <c r="B114" s="34" t="s">
        <v>130</v>
      </c>
      <c r="C114" s="10">
        <v>1245000</v>
      </c>
      <c r="D114" s="10">
        <v>148439</v>
      </c>
      <c r="E114" s="10">
        <v>245695</v>
      </c>
      <c r="F114" s="10">
        <v>186361</v>
      </c>
      <c r="G114" s="10">
        <v>477655</v>
      </c>
      <c r="H114" s="10">
        <f t="shared" si="9"/>
        <v>1058150</v>
      </c>
      <c r="I114" s="11">
        <f t="shared" si="10"/>
        <v>0.8499196787148594</v>
      </c>
      <c r="J114" s="42" t="s">
        <v>284</v>
      </c>
    </row>
    <row r="115" spans="1:10" ht="39.75" customHeight="1">
      <c r="A115" s="6">
        <v>26</v>
      </c>
      <c r="B115" s="34" t="s">
        <v>131</v>
      </c>
      <c r="C115" s="10">
        <v>2418000</v>
      </c>
      <c r="D115" s="10">
        <v>2233000</v>
      </c>
      <c r="E115" s="10">
        <v>185000</v>
      </c>
      <c r="F115" s="10">
        <v>0</v>
      </c>
      <c r="G115" s="10">
        <v>2164086</v>
      </c>
      <c r="H115" s="10">
        <f t="shared" si="9"/>
        <v>4582086</v>
      </c>
      <c r="I115" s="11">
        <f t="shared" si="10"/>
        <v>1.8949900744416874</v>
      </c>
      <c r="J115" s="42" t="s">
        <v>265</v>
      </c>
    </row>
    <row r="116" spans="1:10" ht="31.5" customHeight="1">
      <c r="A116" s="6">
        <v>27</v>
      </c>
      <c r="B116" s="34" t="s">
        <v>132</v>
      </c>
      <c r="C116" s="10">
        <v>2070000</v>
      </c>
      <c r="D116" s="10">
        <v>1001004</v>
      </c>
      <c r="E116" s="10">
        <v>1068996</v>
      </c>
      <c r="F116" s="10">
        <v>0</v>
      </c>
      <c r="G116" s="10">
        <v>0</v>
      </c>
      <c r="H116" s="10">
        <f t="shared" si="9"/>
        <v>2070000</v>
      </c>
      <c r="I116" s="11">
        <f t="shared" si="10"/>
        <v>1</v>
      </c>
      <c r="J116" s="42"/>
    </row>
    <row r="117" spans="1:10" ht="69" customHeight="1">
      <c r="A117" s="61">
        <v>28</v>
      </c>
      <c r="B117" s="68" t="s">
        <v>133</v>
      </c>
      <c r="C117" s="64">
        <v>50000</v>
      </c>
      <c r="D117" s="64">
        <v>0</v>
      </c>
      <c r="E117" s="64">
        <v>0</v>
      </c>
      <c r="F117" s="64">
        <v>0</v>
      </c>
      <c r="G117" s="64">
        <v>6000</v>
      </c>
      <c r="H117" s="64">
        <f t="shared" si="9"/>
        <v>6000</v>
      </c>
      <c r="I117" s="65">
        <f t="shared" si="10"/>
        <v>0.12</v>
      </c>
      <c r="J117" s="66" t="s">
        <v>285</v>
      </c>
    </row>
    <row r="118" spans="1:10" ht="42" customHeight="1">
      <c r="A118" s="7">
        <v>29</v>
      </c>
      <c r="B118" s="43" t="s">
        <v>134</v>
      </c>
      <c r="C118" s="37">
        <v>20000</v>
      </c>
      <c r="D118" s="37">
        <v>2410</v>
      </c>
      <c r="E118" s="37">
        <v>7850</v>
      </c>
      <c r="F118" s="37">
        <v>3360</v>
      </c>
      <c r="G118" s="37">
        <v>4400</v>
      </c>
      <c r="H118" s="37">
        <f t="shared" si="9"/>
        <v>18020</v>
      </c>
      <c r="I118" s="67">
        <f t="shared" si="10"/>
        <v>0.901</v>
      </c>
      <c r="J118" s="59" t="s">
        <v>286</v>
      </c>
    </row>
    <row r="119" spans="1:10" ht="67.5" customHeight="1">
      <c r="A119" s="6">
        <v>30</v>
      </c>
      <c r="B119" s="34" t="s">
        <v>135</v>
      </c>
      <c r="C119" s="10">
        <v>65846000</v>
      </c>
      <c r="D119" s="10">
        <v>64436297</v>
      </c>
      <c r="E119" s="10">
        <v>1409703</v>
      </c>
      <c r="F119" s="10"/>
      <c r="G119" s="10">
        <v>0</v>
      </c>
      <c r="H119" s="10">
        <f t="shared" si="9"/>
        <v>65846000</v>
      </c>
      <c r="I119" s="11">
        <f t="shared" si="10"/>
        <v>1</v>
      </c>
      <c r="J119" s="42"/>
    </row>
    <row r="120" spans="1:10" ht="103.5" customHeight="1">
      <c r="A120" s="6">
        <v>31</v>
      </c>
      <c r="B120" s="34" t="s">
        <v>136</v>
      </c>
      <c r="C120" s="10">
        <v>11922000</v>
      </c>
      <c r="D120" s="10">
        <v>461392</v>
      </c>
      <c r="E120" s="10">
        <v>1368384</v>
      </c>
      <c r="F120" s="10">
        <v>1389269</v>
      </c>
      <c r="G120" s="10">
        <v>6312332</v>
      </c>
      <c r="H120" s="10">
        <f t="shared" si="9"/>
        <v>9531377</v>
      </c>
      <c r="I120" s="11">
        <f t="shared" si="10"/>
        <v>0.7994780238215065</v>
      </c>
      <c r="J120" s="42" t="s">
        <v>287</v>
      </c>
    </row>
    <row r="121" spans="1:10" ht="31.5" customHeight="1">
      <c r="A121" s="101" t="s">
        <v>8</v>
      </c>
      <c r="B121" s="101"/>
      <c r="C121" s="3">
        <f aca="true" t="shared" si="11" ref="C121:H121">SUM(C90:C120)</f>
        <v>389074000</v>
      </c>
      <c r="D121" s="3">
        <f t="shared" si="11"/>
        <v>85266006</v>
      </c>
      <c r="E121" s="3">
        <f t="shared" si="11"/>
        <v>71157502</v>
      </c>
      <c r="F121" s="3">
        <f t="shared" si="11"/>
        <v>65323556</v>
      </c>
      <c r="G121" s="3">
        <f t="shared" si="11"/>
        <v>130962358</v>
      </c>
      <c r="H121" s="3">
        <f t="shared" si="11"/>
        <v>352709422</v>
      </c>
      <c r="I121" s="16">
        <f t="shared" si="10"/>
        <v>0.9065355742095335</v>
      </c>
      <c r="J121" s="2"/>
    </row>
    <row r="122" spans="1:10" ht="31.5" customHeight="1">
      <c r="A122" s="120" t="s">
        <v>69</v>
      </c>
      <c r="B122" s="120"/>
      <c r="C122" s="35"/>
      <c r="D122" s="35"/>
      <c r="E122" s="35"/>
      <c r="F122" s="35"/>
      <c r="G122" s="35"/>
      <c r="H122" s="35"/>
      <c r="I122" s="35"/>
      <c r="J122" s="23"/>
    </row>
    <row r="123" spans="1:10" ht="117" customHeight="1">
      <c r="A123" s="7">
        <v>1</v>
      </c>
      <c r="B123" s="36" t="s">
        <v>137</v>
      </c>
      <c r="C123" s="37">
        <v>7000000</v>
      </c>
      <c r="D123" s="37">
        <v>475750</v>
      </c>
      <c r="E123" s="37">
        <v>1071034</v>
      </c>
      <c r="F123" s="37">
        <v>977139</v>
      </c>
      <c r="G123" s="37">
        <v>3267135</v>
      </c>
      <c r="H123" s="37">
        <f>SUM(D123:G123)</f>
        <v>5791058</v>
      </c>
      <c r="I123" s="67">
        <f>H123/C123</f>
        <v>0.827294</v>
      </c>
      <c r="J123" s="59" t="s">
        <v>288</v>
      </c>
    </row>
    <row r="124" spans="1:10" ht="56.25" customHeight="1">
      <c r="A124" s="6">
        <v>2</v>
      </c>
      <c r="B124" s="38" t="s">
        <v>138</v>
      </c>
      <c r="C124" s="10">
        <v>4700000</v>
      </c>
      <c r="D124" s="10">
        <v>0</v>
      </c>
      <c r="E124" s="10">
        <v>174678</v>
      </c>
      <c r="F124" s="10">
        <v>583401</v>
      </c>
      <c r="G124" s="10">
        <v>3521373</v>
      </c>
      <c r="H124" s="10">
        <f aca="true" t="shared" si="12" ref="H124:H141">SUM(D124:G124)</f>
        <v>4279452</v>
      </c>
      <c r="I124" s="11">
        <f aca="true" t="shared" si="13" ref="I124:I141">H124/C124</f>
        <v>0.9105217021276596</v>
      </c>
      <c r="J124" s="42" t="s">
        <v>289</v>
      </c>
    </row>
    <row r="125" spans="1:10" ht="52.5" customHeight="1">
      <c r="A125" s="6">
        <v>3</v>
      </c>
      <c r="B125" s="38" t="s">
        <v>139</v>
      </c>
      <c r="C125" s="10">
        <v>3000000</v>
      </c>
      <c r="D125" s="10">
        <v>0</v>
      </c>
      <c r="E125" s="10">
        <v>0</v>
      </c>
      <c r="F125" s="10">
        <v>559764</v>
      </c>
      <c r="G125" s="10">
        <v>1502124</v>
      </c>
      <c r="H125" s="10">
        <f t="shared" si="12"/>
        <v>2061888</v>
      </c>
      <c r="I125" s="11">
        <f t="shared" si="13"/>
        <v>0.687296</v>
      </c>
      <c r="J125" s="42" t="s">
        <v>290</v>
      </c>
    </row>
    <row r="126" spans="1:10" ht="78.75" customHeight="1">
      <c r="A126" s="6">
        <v>4</v>
      </c>
      <c r="B126" s="38" t="s">
        <v>140</v>
      </c>
      <c r="C126" s="10">
        <v>400000</v>
      </c>
      <c r="D126" s="10">
        <v>7500</v>
      </c>
      <c r="E126" s="10">
        <v>27500</v>
      </c>
      <c r="F126" s="10">
        <v>5000</v>
      </c>
      <c r="G126" s="10">
        <v>30000</v>
      </c>
      <c r="H126" s="10">
        <f t="shared" si="12"/>
        <v>70000</v>
      </c>
      <c r="I126" s="11">
        <f t="shared" si="13"/>
        <v>0.175</v>
      </c>
      <c r="J126" s="42" t="s">
        <v>291</v>
      </c>
    </row>
    <row r="127" spans="1:10" ht="132" customHeight="1">
      <c r="A127" s="6">
        <v>5</v>
      </c>
      <c r="B127" s="38" t="s">
        <v>143</v>
      </c>
      <c r="C127" s="10">
        <v>65000000</v>
      </c>
      <c r="D127" s="10">
        <v>3515494</v>
      </c>
      <c r="E127" s="10">
        <v>10674296</v>
      </c>
      <c r="F127" s="10">
        <v>4378247</v>
      </c>
      <c r="G127" s="10">
        <v>22126444</v>
      </c>
      <c r="H127" s="10">
        <f t="shared" si="12"/>
        <v>40694481</v>
      </c>
      <c r="I127" s="11">
        <f t="shared" si="13"/>
        <v>0.6260689384615384</v>
      </c>
      <c r="J127" s="42" t="s">
        <v>292</v>
      </c>
    </row>
    <row r="128" spans="1:10" ht="69" customHeight="1">
      <c r="A128" s="6">
        <v>6</v>
      </c>
      <c r="B128" s="38" t="s">
        <v>141</v>
      </c>
      <c r="C128" s="10">
        <v>400000</v>
      </c>
      <c r="D128" s="10">
        <v>15000</v>
      </c>
      <c r="E128" s="10">
        <v>35000</v>
      </c>
      <c r="F128" s="10">
        <v>73900</v>
      </c>
      <c r="G128" s="10">
        <v>40000</v>
      </c>
      <c r="H128" s="10">
        <f t="shared" si="12"/>
        <v>163900</v>
      </c>
      <c r="I128" s="11">
        <f t="shared" si="13"/>
        <v>0.40975</v>
      </c>
      <c r="J128" s="42" t="s">
        <v>293</v>
      </c>
    </row>
    <row r="129" spans="1:10" ht="68.25" customHeight="1">
      <c r="A129" s="6">
        <v>7</v>
      </c>
      <c r="B129" s="38" t="s">
        <v>142</v>
      </c>
      <c r="C129" s="10">
        <v>7000000</v>
      </c>
      <c r="D129" s="10">
        <v>0</v>
      </c>
      <c r="E129" s="10">
        <v>0</v>
      </c>
      <c r="F129" s="10">
        <v>0</v>
      </c>
      <c r="G129" s="10">
        <v>6050000</v>
      </c>
      <c r="H129" s="10">
        <f t="shared" si="12"/>
        <v>6050000</v>
      </c>
      <c r="I129" s="11">
        <f t="shared" si="13"/>
        <v>0.8642857142857143</v>
      </c>
      <c r="J129" s="42" t="s">
        <v>294</v>
      </c>
    </row>
    <row r="130" spans="1:10" ht="99" customHeight="1">
      <c r="A130" s="6">
        <v>8</v>
      </c>
      <c r="B130" s="38" t="s">
        <v>144</v>
      </c>
      <c r="C130" s="10">
        <v>50000</v>
      </c>
      <c r="D130" s="10">
        <v>0</v>
      </c>
      <c r="E130" s="10">
        <v>0</v>
      </c>
      <c r="F130" s="10">
        <v>0</v>
      </c>
      <c r="G130" s="10">
        <v>660</v>
      </c>
      <c r="H130" s="10">
        <f t="shared" si="12"/>
        <v>660</v>
      </c>
      <c r="I130" s="11">
        <f t="shared" si="13"/>
        <v>0.0132</v>
      </c>
      <c r="J130" s="42" t="s">
        <v>295</v>
      </c>
    </row>
    <row r="131" spans="1:10" ht="71.25" customHeight="1">
      <c r="A131" s="61">
        <v>9</v>
      </c>
      <c r="B131" s="63" t="s">
        <v>145</v>
      </c>
      <c r="C131" s="64">
        <v>100000</v>
      </c>
      <c r="D131" s="64">
        <v>0</v>
      </c>
      <c r="E131" s="64">
        <v>0</v>
      </c>
      <c r="F131" s="64">
        <v>24000</v>
      </c>
      <c r="G131" s="64">
        <v>30000</v>
      </c>
      <c r="H131" s="64">
        <f t="shared" si="12"/>
        <v>54000</v>
      </c>
      <c r="I131" s="65">
        <f t="shared" si="13"/>
        <v>0.54</v>
      </c>
      <c r="J131" s="66" t="s">
        <v>296</v>
      </c>
    </row>
    <row r="132" spans="1:10" ht="179.25" customHeight="1">
      <c r="A132" s="7">
        <v>10</v>
      </c>
      <c r="B132" s="36" t="s">
        <v>146</v>
      </c>
      <c r="C132" s="37">
        <v>13980000</v>
      </c>
      <c r="D132" s="37">
        <v>2331550</v>
      </c>
      <c r="E132" s="37">
        <v>2911450</v>
      </c>
      <c r="F132" s="37">
        <v>1767842</v>
      </c>
      <c r="G132" s="37">
        <v>5378214</v>
      </c>
      <c r="H132" s="37">
        <f t="shared" si="12"/>
        <v>12389056</v>
      </c>
      <c r="I132" s="67">
        <f t="shared" si="13"/>
        <v>0.8861985693848354</v>
      </c>
      <c r="J132" s="59" t="s">
        <v>297</v>
      </c>
    </row>
    <row r="133" spans="1:10" ht="72.75" customHeight="1">
      <c r="A133" s="6">
        <v>11</v>
      </c>
      <c r="B133" s="38" t="s">
        <v>147</v>
      </c>
      <c r="C133" s="10">
        <v>2180000</v>
      </c>
      <c r="D133" s="10">
        <v>24742</v>
      </c>
      <c r="E133" s="10">
        <v>99524</v>
      </c>
      <c r="F133" s="10">
        <v>105420</v>
      </c>
      <c r="G133" s="10">
        <v>736622</v>
      </c>
      <c r="H133" s="10">
        <f t="shared" si="12"/>
        <v>966308</v>
      </c>
      <c r="I133" s="11">
        <f t="shared" si="13"/>
        <v>0.4432605504587156</v>
      </c>
      <c r="J133" s="42" t="s">
        <v>298</v>
      </c>
    </row>
    <row r="134" spans="1:10" ht="87" customHeight="1">
      <c r="A134" s="6">
        <v>12</v>
      </c>
      <c r="B134" s="38" t="s">
        <v>148</v>
      </c>
      <c r="C134" s="10">
        <v>2750000</v>
      </c>
      <c r="D134" s="10">
        <v>151000</v>
      </c>
      <c r="E134" s="10">
        <v>320558</v>
      </c>
      <c r="F134" s="10">
        <v>192132</v>
      </c>
      <c r="G134" s="10">
        <v>523068</v>
      </c>
      <c r="H134" s="10">
        <f t="shared" si="12"/>
        <v>1186758</v>
      </c>
      <c r="I134" s="11">
        <f t="shared" si="13"/>
        <v>0.4315483636363636</v>
      </c>
      <c r="J134" s="42" t="s">
        <v>299</v>
      </c>
    </row>
    <row r="135" spans="1:10" ht="85.5" customHeight="1">
      <c r="A135" s="6">
        <v>13</v>
      </c>
      <c r="B135" s="38" t="s">
        <v>152</v>
      </c>
      <c r="C135" s="10">
        <v>120000</v>
      </c>
      <c r="D135" s="10">
        <v>1500</v>
      </c>
      <c r="E135" s="10">
        <v>26575</v>
      </c>
      <c r="F135" s="10">
        <v>72180</v>
      </c>
      <c r="G135" s="10">
        <v>8475</v>
      </c>
      <c r="H135" s="10">
        <f t="shared" si="12"/>
        <v>108730</v>
      </c>
      <c r="I135" s="11">
        <f t="shared" si="13"/>
        <v>0.9060833333333334</v>
      </c>
      <c r="J135" s="42" t="s">
        <v>299</v>
      </c>
    </row>
    <row r="136" spans="1:10" ht="100.5" customHeight="1">
      <c r="A136" s="6">
        <v>14</v>
      </c>
      <c r="B136" s="38" t="s">
        <v>149</v>
      </c>
      <c r="C136" s="10">
        <v>1360000</v>
      </c>
      <c r="D136" s="10">
        <v>0</v>
      </c>
      <c r="E136" s="10">
        <v>0</v>
      </c>
      <c r="F136" s="10">
        <v>0</v>
      </c>
      <c r="G136" s="10">
        <v>1098829</v>
      </c>
      <c r="H136" s="10">
        <f t="shared" si="12"/>
        <v>1098829</v>
      </c>
      <c r="I136" s="11">
        <f t="shared" si="13"/>
        <v>0.8079625</v>
      </c>
      <c r="J136" s="42" t="s">
        <v>239</v>
      </c>
    </row>
    <row r="137" spans="1:10" ht="99" customHeight="1">
      <c r="A137" s="6">
        <v>15</v>
      </c>
      <c r="B137" s="38" t="s">
        <v>150</v>
      </c>
      <c r="C137" s="10">
        <v>8180000</v>
      </c>
      <c r="D137" s="10">
        <v>82279</v>
      </c>
      <c r="E137" s="10">
        <v>833144</v>
      </c>
      <c r="F137" s="10">
        <v>796773</v>
      </c>
      <c r="G137" s="10">
        <v>2543825</v>
      </c>
      <c r="H137" s="10">
        <f t="shared" si="12"/>
        <v>4256021</v>
      </c>
      <c r="I137" s="11">
        <f t="shared" si="13"/>
        <v>0.5202959657701711</v>
      </c>
      <c r="J137" s="42" t="s">
        <v>300</v>
      </c>
    </row>
    <row r="138" spans="1:10" ht="69" customHeight="1">
      <c r="A138" s="6">
        <v>16</v>
      </c>
      <c r="B138" s="38" t="s">
        <v>151</v>
      </c>
      <c r="C138" s="10">
        <v>18348000</v>
      </c>
      <c r="D138" s="10">
        <v>1396477</v>
      </c>
      <c r="E138" s="10">
        <v>5577754</v>
      </c>
      <c r="F138" s="10">
        <v>7082554</v>
      </c>
      <c r="G138" s="10">
        <v>9103546</v>
      </c>
      <c r="H138" s="10">
        <f t="shared" si="12"/>
        <v>23160331</v>
      </c>
      <c r="I138" s="11">
        <f t="shared" si="13"/>
        <v>1.2622809570525397</v>
      </c>
      <c r="J138" s="42" t="s">
        <v>301</v>
      </c>
    </row>
    <row r="139" spans="1:10" ht="39.75" customHeight="1">
      <c r="A139" s="6">
        <v>17</v>
      </c>
      <c r="B139" s="38" t="s">
        <v>81</v>
      </c>
      <c r="C139" s="10">
        <v>370000</v>
      </c>
      <c r="D139" s="10">
        <v>0</v>
      </c>
      <c r="E139" s="39">
        <v>0</v>
      </c>
      <c r="F139" s="39">
        <v>0</v>
      </c>
      <c r="G139" s="10">
        <v>283000</v>
      </c>
      <c r="H139" s="10">
        <f t="shared" si="12"/>
        <v>283000</v>
      </c>
      <c r="I139" s="11">
        <f t="shared" si="13"/>
        <v>0.7648648648648648</v>
      </c>
      <c r="J139" s="42" t="s">
        <v>302</v>
      </c>
    </row>
    <row r="140" spans="1:10" ht="48" customHeight="1">
      <c r="A140" s="6">
        <v>18</v>
      </c>
      <c r="B140" s="38" t="s">
        <v>82</v>
      </c>
      <c r="C140" s="10">
        <v>1850000</v>
      </c>
      <c r="D140" s="10">
        <v>0</v>
      </c>
      <c r="E140" s="10">
        <v>366000</v>
      </c>
      <c r="F140" s="10">
        <v>0</v>
      </c>
      <c r="G140" s="10">
        <v>1200000</v>
      </c>
      <c r="H140" s="10">
        <f t="shared" si="12"/>
        <v>1566000</v>
      </c>
      <c r="I140" s="11">
        <f t="shared" si="13"/>
        <v>0.8464864864864865</v>
      </c>
      <c r="J140" s="42" t="s">
        <v>239</v>
      </c>
    </row>
    <row r="141" spans="1:10" ht="84" customHeight="1">
      <c r="A141" s="6">
        <v>19</v>
      </c>
      <c r="B141" s="38" t="s">
        <v>83</v>
      </c>
      <c r="C141" s="10">
        <v>1500000</v>
      </c>
      <c r="D141" s="10">
        <v>246000</v>
      </c>
      <c r="E141" s="10">
        <v>241000</v>
      </c>
      <c r="F141" s="10">
        <v>376000</v>
      </c>
      <c r="G141" s="10">
        <v>637000</v>
      </c>
      <c r="H141" s="10">
        <f t="shared" si="12"/>
        <v>1500000</v>
      </c>
      <c r="I141" s="11">
        <f t="shared" si="13"/>
        <v>1</v>
      </c>
      <c r="J141" s="42"/>
    </row>
    <row r="142" spans="1:10" ht="69" customHeight="1">
      <c r="A142" s="6">
        <v>20</v>
      </c>
      <c r="B142" s="38" t="s">
        <v>153</v>
      </c>
      <c r="C142" s="44">
        <v>1000000</v>
      </c>
      <c r="D142" s="39">
        <v>0</v>
      </c>
      <c r="E142" s="10">
        <v>0</v>
      </c>
      <c r="F142" s="10">
        <v>0</v>
      </c>
      <c r="G142" s="10">
        <v>748000</v>
      </c>
      <c r="H142" s="10">
        <f aca="true" t="shared" si="14" ref="H142:H150">SUM(D142:G142)</f>
        <v>748000</v>
      </c>
      <c r="I142" s="11">
        <f>H142/C142</f>
        <v>0.748</v>
      </c>
      <c r="J142" s="42" t="s">
        <v>304</v>
      </c>
    </row>
    <row r="143" spans="1:10" ht="54" customHeight="1">
      <c r="A143" s="6">
        <v>21</v>
      </c>
      <c r="B143" s="38" t="s">
        <v>154</v>
      </c>
      <c r="C143" s="44">
        <v>2000000</v>
      </c>
      <c r="D143" s="39"/>
      <c r="E143" s="10">
        <v>0</v>
      </c>
      <c r="F143" s="10">
        <v>792813</v>
      </c>
      <c r="G143" s="10">
        <v>1207187</v>
      </c>
      <c r="H143" s="10">
        <f t="shared" si="14"/>
        <v>2000000</v>
      </c>
      <c r="I143" s="11">
        <f>H143/C143</f>
        <v>1</v>
      </c>
      <c r="J143" s="42"/>
    </row>
    <row r="144" spans="1:10" ht="69" customHeight="1">
      <c r="A144" s="61">
        <v>22</v>
      </c>
      <c r="B144" s="63" t="s">
        <v>155</v>
      </c>
      <c r="C144" s="87">
        <v>1000000</v>
      </c>
      <c r="D144" s="88">
        <v>0</v>
      </c>
      <c r="E144" s="64">
        <v>150000</v>
      </c>
      <c r="F144" s="64">
        <v>0</v>
      </c>
      <c r="G144" s="64">
        <v>181600</v>
      </c>
      <c r="H144" s="64">
        <f t="shared" si="14"/>
        <v>331600</v>
      </c>
      <c r="I144" s="65">
        <f>H144/C144</f>
        <v>0.3316</v>
      </c>
      <c r="J144" s="66" t="s">
        <v>303</v>
      </c>
    </row>
    <row r="145" spans="1:10" ht="129" customHeight="1">
      <c r="A145" s="7">
        <v>23</v>
      </c>
      <c r="B145" s="36" t="s">
        <v>156</v>
      </c>
      <c r="C145" s="37">
        <v>90630000</v>
      </c>
      <c r="D145" s="37">
        <v>4493816</v>
      </c>
      <c r="E145" s="37">
        <v>19435239</v>
      </c>
      <c r="F145" s="37">
        <v>17867004</v>
      </c>
      <c r="G145" s="37">
        <v>44442768</v>
      </c>
      <c r="H145" s="37">
        <f t="shared" si="14"/>
        <v>86238827</v>
      </c>
      <c r="I145" s="67">
        <f>H145/C145</f>
        <v>0.9515483504358381</v>
      </c>
      <c r="J145" s="59" t="s">
        <v>305</v>
      </c>
    </row>
    <row r="146" spans="1:10" ht="126.75" customHeight="1">
      <c r="A146" s="6">
        <v>24</v>
      </c>
      <c r="B146" s="38" t="s">
        <v>157</v>
      </c>
      <c r="C146" s="10">
        <v>7170000</v>
      </c>
      <c r="D146" s="10">
        <v>385434</v>
      </c>
      <c r="E146" s="10">
        <v>1331906</v>
      </c>
      <c r="F146" s="10">
        <v>1368461</v>
      </c>
      <c r="G146" s="10">
        <v>4084199</v>
      </c>
      <c r="H146" s="10">
        <f t="shared" si="14"/>
        <v>7170000</v>
      </c>
      <c r="I146" s="11">
        <f aca="true" t="shared" si="15" ref="I146:I166">H146/C146</f>
        <v>1</v>
      </c>
      <c r="J146" s="42"/>
    </row>
    <row r="147" spans="1:10" ht="63" customHeight="1">
      <c r="A147" s="6">
        <v>25</v>
      </c>
      <c r="B147" s="38" t="s">
        <v>158</v>
      </c>
      <c r="C147" s="10">
        <v>13521000</v>
      </c>
      <c r="D147" s="10">
        <v>1744399</v>
      </c>
      <c r="E147" s="10">
        <v>3285236</v>
      </c>
      <c r="F147" s="10">
        <v>2639831</v>
      </c>
      <c r="G147" s="10">
        <v>5851534</v>
      </c>
      <c r="H147" s="10">
        <f t="shared" si="14"/>
        <v>13521000</v>
      </c>
      <c r="I147" s="11">
        <f t="shared" si="15"/>
        <v>1</v>
      </c>
      <c r="J147" s="42"/>
    </row>
    <row r="148" spans="1:10" ht="114" customHeight="1">
      <c r="A148" s="6">
        <v>26</v>
      </c>
      <c r="B148" s="38" t="s">
        <v>159</v>
      </c>
      <c r="C148" s="10">
        <v>9429000</v>
      </c>
      <c r="D148" s="10">
        <v>69573</v>
      </c>
      <c r="E148" s="10">
        <v>3637105</v>
      </c>
      <c r="F148" s="10">
        <v>1883321</v>
      </c>
      <c r="G148" s="10">
        <v>3839001</v>
      </c>
      <c r="H148" s="10">
        <f t="shared" si="14"/>
        <v>9429000</v>
      </c>
      <c r="I148" s="11">
        <f t="shared" si="15"/>
        <v>1</v>
      </c>
      <c r="J148" s="42"/>
    </row>
    <row r="149" spans="1:10" ht="97.5" customHeight="1">
      <c r="A149" s="6">
        <v>27</v>
      </c>
      <c r="B149" s="38" t="s">
        <v>160</v>
      </c>
      <c r="C149" s="10">
        <v>3709000</v>
      </c>
      <c r="D149" s="10">
        <v>220422</v>
      </c>
      <c r="E149" s="10">
        <v>153284</v>
      </c>
      <c r="F149" s="10">
        <v>213618</v>
      </c>
      <c r="G149" s="10">
        <v>3121676</v>
      </c>
      <c r="H149" s="10">
        <f t="shared" si="14"/>
        <v>3709000</v>
      </c>
      <c r="I149" s="11">
        <f t="shared" si="15"/>
        <v>1</v>
      </c>
      <c r="J149" s="42"/>
    </row>
    <row r="150" spans="1:10" ht="49.5" customHeight="1">
      <c r="A150" s="6">
        <v>28</v>
      </c>
      <c r="B150" s="38" t="s">
        <v>161</v>
      </c>
      <c r="C150" s="10">
        <v>504000</v>
      </c>
      <c r="D150" s="10">
        <v>0</v>
      </c>
      <c r="E150" s="10">
        <v>504000</v>
      </c>
      <c r="F150" s="10">
        <v>0</v>
      </c>
      <c r="G150" s="10">
        <v>0</v>
      </c>
      <c r="H150" s="10">
        <f t="shared" si="14"/>
        <v>504000</v>
      </c>
      <c r="I150" s="11">
        <f t="shared" si="15"/>
        <v>1</v>
      </c>
      <c r="J150" s="42"/>
    </row>
    <row r="151" spans="1:10" ht="112.5" customHeight="1">
      <c r="A151" s="6">
        <v>29</v>
      </c>
      <c r="B151" s="38" t="s">
        <v>162</v>
      </c>
      <c r="C151" s="10">
        <v>1051000</v>
      </c>
      <c r="D151" s="10">
        <v>0</v>
      </c>
      <c r="E151" s="10">
        <v>0</v>
      </c>
      <c r="F151" s="10">
        <v>0</v>
      </c>
      <c r="G151" s="10">
        <v>0</v>
      </c>
      <c r="H151" s="10">
        <f aca="true" t="shared" si="16" ref="H151:H165">SUM(D151:G151)</f>
        <v>0</v>
      </c>
      <c r="I151" s="11">
        <f t="shared" si="15"/>
        <v>0</v>
      </c>
      <c r="J151" s="42" t="s">
        <v>306</v>
      </c>
    </row>
    <row r="152" spans="1:10" ht="102" customHeight="1">
      <c r="A152" s="6">
        <v>30</v>
      </c>
      <c r="B152" s="38" t="s">
        <v>163</v>
      </c>
      <c r="C152" s="10">
        <v>400000</v>
      </c>
      <c r="D152" s="10">
        <v>0</v>
      </c>
      <c r="E152" s="10">
        <v>0</v>
      </c>
      <c r="F152" s="10">
        <v>0</v>
      </c>
      <c r="G152" s="10">
        <v>1441000</v>
      </c>
      <c r="H152" s="10">
        <f t="shared" si="16"/>
        <v>1441000</v>
      </c>
      <c r="I152" s="11">
        <f t="shared" si="15"/>
        <v>3.6025</v>
      </c>
      <c r="J152" s="42" t="s">
        <v>312</v>
      </c>
    </row>
    <row r="153" spans="1:10" ht="120.75" customHeight="1">
      <c r="A153" s="6">
        <v>31</v>
      </c>
      <c r="B153" s="38" t="s">
        <v>164</v>
      </c>
      <c r="C153" s="10">
        <v>744000</v>
      </c>
      <c r="D153" s="10">
        <v>100000</v>
      </c>
      <c r="E153" s="10">
        <v>0</v>
      </c>
      <c r="F153" s="10">
        <v>0</v>
      </c>
      <c r="G153" s="10">
        <v>0</v>
      </c>
      <c r="H153" s="10">
        <f t="shared" si="16"/>
        <v>100000</v>
      </c>
      <c r="I153" s="11">
        <f t="shared" si="15"/>
        <v>0.13440860215053763</v>
      </c>
      <c r="J153" s="42" t="s">
        <v>307</v>
      </c>
    </row>
    <row r="154" spans="1:10" ht="150" customHeight="1">
      <c r="A154" s="6">
        <v>32</v>
      </c>
      <c r="B154" s="38" t="s">
        <v>165</v>
      </c>
      <c r="C154" s="10">
        <v>301000</v>
      </c>
      <c r="D154" s="10">
        <v>0</v>
      </c>
      <c r="E154" s="10">
        <v>0</v>
      </c>
      <c r="F154" s="10">
        <v>59540</v>
      </c>
      <c r="G154" s="10">
        <v>134523</v>
      </c>
      <c r="H154" s="10">
        <f t="shared" si="16"/>
        <v>194063</v>
      </c>
      <c r="I154" s="11">
        <f t="shared" si="15"/>
        <v>0.6447275747508305</v>
      </c>
      <c r="J154" s="42" t="s">
        <v>308</v>
      </c>
    </row>
    <row r="155" spans="1:10" ht="39" customHeight="1">
      <c r="A155" s="61">
        <v>33</v>
      </c>
      <c r="B155" s="63" t="s">
        <v>166</v>
      </c>
      <c r="C155" s="64">
        <v>1460000</v>
      </c>
      <c r="D155" s="64">
        <v>300000</v>
      </c>
      <c r="E155" s="64">
        <v>1160000</v>
      </c>
      <c r="F155" s="64">
        <v>0</v>
      </c>
      <c r="G155" s="64">
        <v>0</v>
      </c>
      <c r="H155" s="64">
        <f t="shared" si="16"/>
        <v>1460000</v>
      </c>
      <c r="I155" s="65">
        <f t="shared" si="15"/>
        <v>1</v>
      </c>
      <c r="J155" s="66"/>
    </row>
    <row r="156" spans="1:10" ht="48.75" customHeight="1">
      <c r="A156" s="7">
        <v>34</v>
      </c>
      <c r="B156" s="36" t="s">
        <v>167</v>
      </c>
      <c r="C156" s="37">
        <v>448000</v>
      </c>
      <c r="D156" s="37">
        <v>198000</v>
      </c>
      <c r="E156" s="37">
        <v>173719</v>
      </c>
      <c r="F156" s="37">
        <v>0</v>
      </c>
      <c r="G156" s="37">
        <v>0</v>
      </c>
      <c r="H156" s="37">
        <f t="shared" si="16"/>
        <v>371719</v>
      </c>
      <c r="I156" s="67">
        <f t="shared" si="15"/>
        <v>0.8297299107142857</v>
      </c>
      <c r="J156" s="59" t="s">
        <v>311</v>
      </c>
    </row>
    <row r="157" spans="1:10" ht="54" customHeight="1">
      <c r="A157" s="6">
        <v>35</v>
      </c>
      <c r="B157" s="38" t="s">
        <v>168</v>
      </c>
      <c r="C157" s="10">
        <v>767000</v>
      </c>
      <c r="D157" s="10">
        <v>317579</v>
      </c>
      <c r="E157" s="10">
        <v>432048</v>
      </c>
      <c r="F157" s="10">
        <v>556380</v>
      </c>
      <c r="G157" s="10">
        <v>0</v>
      </c>
      <c r="H157" s="10">
        <f t="shared" si="16"/>
        <v>1306007</v>
      </c>
      <c r="I157" s="11">
        <f t="shared" si="15"/>
        <v>1.7027470664928293</v>
      </c>
      <c r="J157" s="42" t="s">
        <v>309</v>
      </c>
    </row>
    <row r="158" spans="1:10" ht="81.75" customHeight="1">
      <c r="A158" s="6">
        <v>36</v>
      </c>
      <c r="B158" s="38" t="s">
        <v>169</v>
      </c>
      <c r="C158" s="10">
        <v>207000</v>
      </c>
      <c r="D158" s="10">
        <v>0</v>
      </c>
      <c r="E158" s="10">
        <v>41400</v>
      </c>
      <c r="F158" s="10">
        <v>93500</v>
      </c>
      <c r="G158" s="10">
        <v>77400</v>
      </c>
      <c r="H158" s="10">
        <f t="shared" si="16"/>
        <v>212300</v>
      </c>
      <c r="I158" s="11">
        <f t="shared" si="15"/>
        <v>1.0256038647342995</v>
      </c>
      <c r="J158" s="42" t="s">
        <v>310</v>
      </c>
    </row>
    <row r="159" spans="1:10" ht="42.75" customHeight="1">
      <c r="A159" s="6">
        <v>37</v>
      </c>
      <c r="B159" s="38" t="s">
        <v>170</v>
      </c>
      <c r="C159" s="10">
        <v>12271000</v>
      </c>
      <c r="D159" s="10">
        <v>2641734</v>
      </c>
      <c r="E159" s="10">
        <v>1869474</v>
      </c>
      <c r="F159" s="10">
        <v>1877486</v>
      </c>
      <c r="G159" s="10">
        <v>2846835</v>
      </c>
      <c r="H159" s="10">
        <f t="shared" si="16"/>
        <v>9235529</v>
      </c>
      <c r="I159" s="11">
        <f t="shared" si="15"/>
        <v>0.7526305109608019</v>
      </c>
      <c r="J159" s="42" t="s">
        <v>313</v>
      </c>
    </row>
    <row r="160" spans="1:10" ht="39" customHeight="1">
      <c r="A160" s="6">
        <v>38</v>
      </c>
      <c r="B160" s="38" t="s">
        <v>171</v>
      </c>
      <c r="C160" s="10">
        <v>258000</v>
      </c>
      <c r="D160" s="10">
        <v>10000</v>
      </c>
      <c r="E160" s="10">
        <v>7060</v>
      </c>
      <c r="F160" s="10">
        <v>56462</v>
      </c>
      <c r="G160" s="10">
        <v>2808</v>
      </c>
      <c r="H160" s="10">
        <f t="shared" si="16"/>
        <v>76330</v>
      </c>
      <c r="I160" s="11">
        <f t="shared" si="15"/>
        <v>0.2958527131782946</v>
      </c>
      <c r="J160" s="42" t="s">
        <v>314</v>
      </c>
    </row>
    <row r="161" spans="1:10" ht="39" customHeight="1">
      <c r="A161" s="6">
        <v>39</v>
      </c>
      <c r="B161" s="38" t="s">
        <v>172</v>
      </c>
      <c r="C161" s="10">
        <v>60000</v>
      </c>
      <c r="D161" s="10">
        <v>0</v>
      </c>
      <c r="E161" s="10">
        <v>2400</v>
      </c>
      <c r="F161" s="10">
        <v>8800</v>
      </c>
      <c r="G161" s="10">
        <v>14849</v>
      </c>
      <c r="H161" s="10">
        <f t="shared" si="16"/>
        <v>26049</v>
      </c>
      <c r="I161" s="11">
        <f t="shared" si="15"/>
        <v>0.43415</v>
      </c>
      <c r="J161" s="42" t="s">
        <v>314</v>
      </c>
    </row>
    <row r="162" spans="1:10" ht="45" customHeight="1">
      <c r="A162" s="6">
        <v>40</v>
      </c>
      <c r="B162" s="38" t="s">
        <v>173</v>
      </c>
      <c r="C162" s="10">
        <v>19000</v>
      </c>
      <c r="D162" s="10">
        <v>0</v>
      </c>
      <c r="E162" s="10">
        <v>0</v>
      </c>
      <c r="F162" s="10">
        <v>0</v>
      </c>
      <c r="G162" s="10">
        <v>7800</v>
      </c>
      <c r="H162" s="10">
        <f t="shared" si="16"/>
        <v>7800</v>
      </c>
      <c r="I162" s="11">
        <f t="shared" si="15"/>
        <v>0.4105263157894737</v>
      </c>
      <c r="J162" s="42" t="s">
        <v>314</v>
      </c>
    </row>
    <row r="163" spans="1:10" ht="54.75" customHeight="1">
      <c r="A163" s="6">
        <v>41</v>
      </c>
      <c r="B163" s="38" t="s">
        <v>174</v>
      </c>
      <c r="C163" s="10">
        <v>844000</v>
      </c>
      <c r="D163" s="10">
        <v>197680</v>
      </c>
      <c r="E163" s="10">
        <v>175708</v>
      </c>
      <c r="F163" s="10">
        <v>180760</v>
      </c>
      <c r="G163" s="10">
        <v>260117</v>
      </c>
      <c r="H163" s="10">
        <f t="shared" si="16"/>
        <v>814265</v>
      </c>
      <c r="I163" s="11">
        <f t="shared" si="15"/>
        <v>0.9647689573459716</v>
      </c>
      <c r="J163" s="42" t="s">
        <v>313</v>
      </c>
    </row>
    <row r="164" spans="1:10" ht="39" customHeight="1">
      <c r="A164" s="6">
        <v>42</v>
      </c>
      <c r="B164" s="38" t="s">
        <v>175</v>
      </c>
      <c r="C164" s="10">
        <v>60000</v>
      </c>
      <c r="D164" s="10">
        <v>0</v>
      </c>
      <c r="E164" s="10">
        <v>2500</v>
      </c>
      <c r="F164" s="10">
        <v>19440</v>
      </c>
      <c r="G164" s="10">
        <v>21000</v>
      </c>
      <c r="H164" s="10">
        <f t="shared" si="16"/>
        <v>42940</v>
      </c>
      <c r="I164" s="11">
        <f t="shared" si="15"/>
        <v>0.7156666666666667</v>
      </c>
      <c r="J164" s="42" t="s">
        <v>315</v>
      </c>
    </row>
    <row r="165" spans="1:10" ht="48" customHeight="1">
      <c r="A165" s="6">
        <v>43</v>
      </c>
      <c r="B165" s="38" t="s">
        <v>176</v>
      </c>
      <c r="C165" s="10">
        <v>531000</v>
      </c>
      <c r="D165" s="10">
        <v>28539</v>
      </c>
      <c r="E165" s="10">
        <v>89411</v>
      </c>
      <c r="F165" s="10">
        <v>157266</v>
      </c>
      <c r="G165" s="10">
        <v>144467</v>
      </c>
      <c r="H165" s="10">
        <f t="shared" si="16"/>
        <v>419683</v>
      </c>
      <c r="I165" s="11">
        <f t="shared" si="15"/>
        <v>0.7903634651600754</v>
      </c>
      <c r="J165" s="42" t="s">
        <v>314</v>
      </c>
    </row>
    <row r="166" spans="1:10" ht="31.5" customHeight="1">
      <c r="A166" s="101" t="s">
        <v>0</v>
      </c>
      <c r="B166" s="101"/>
      <c r="C166" s="79">
        <f aca="true" t="shared" si="17" ref="C166:H166">SUM(C123:C165)</f>
        <v>286672000</v>
      </c>
      <c r="D166" s="79">
        <f t="shared" si="17"/>
        <v>18954468</v>
      </c>
      <c r="E166" s="79">
        <f t="shared" si="17"/>
        <v>54809003</v>
      </c>
      <c r="F166" s="79">
        <f t="shared" si="17"/>
        <v>44769034</v>
      </c>
      <c r="G166" s="79">
        <f t="shared" si="17"/>
        <v>126507079</v>
      </c>
      <c r="H166" s="79">
        <f t="shared" si="17"/>
        <v>245039584</v>
      </c>
      <c r="I166" s="80">
        <f t="shared" si="15"/>
        <v>0.8547733437517442</v>
      </c>
      <c r="J166" s="76"/>
    </row>
    <row r="167" spans="1:10" ht="31.5" customHeight="1">
      <c r="A167" s="102" t="s">
        <v>70</v>
      </c>
      <c r="B167" s="102"/>
      <c r="C167" s="81"/>
      <c r="D167" s="81"/>
      <c r="E167" s="81"/>
      <c r="F167" s="81"/>
      <c r="G167" s="81"/>
      <c r="H167" s="81"/>
      <c r="I167" s="81"/>
      <c r="J167" s="82"/>
    </row>
    <row r="168" spans="1:10" ht="45.75" customHeight="1">
      <c r="A168" s="6">
        <v>1</v>
      </c>
      <c r="B168" s="34" t="s">
        <v>177</v>
      </c>
      <c r="C168" s="10">
        <v>600000</v>
      </c>
      <c r="D168" s="10">
        <v>0</v>
      </c>
      <c r="E168" s="10">
        <v>0</v>
      </c>
      <c r="F168" s="10">
        <v>31500</v>
      </c>
      <c r="G168" s="10">
        <v>588700</v>
      </c>
      <c r="H168" s="10">
        <f>SUM(D168:G168)</f>
        <v>620200</v>
      </c>
      <c r="I168" s="11">
        <f>H168/C168</f>
        <v>1.0336666666666667</v>
      </c>
      <c r="J168" s="42" t="s">
        <v>316</v>
      </c>
    </row>
    <row r="169" spans="1:10" ht="50.25" customHeight="1">
      <c r="A169" s="6">
        <v>2</v>
      </c>
      <c r="B169" s="34" t="s">
        <v>178</v>
      </c>
      <c r="C169" s="10">
        <v>14000000</v>
      </c>
      <c r="D169" s="10">
        <v>451178</v>
      </c>
      <c r="E169" s="10">
        <v>2708741</v>
      </c>
      <c r="F169" s="10">
        <v>4769667</v>
      </c>
      <c r="G169" s="10">
        <v>5136330</v>
      </c>
      <c r="H169" s="10">
        <f aca="true" t="shared" si="18" ref="H169:H190">SUM(D169:G169)</f>
        <v>13065916</v>
      </c>
      <c r="I169" s="11">
        <f aca="true" t="shared" si="19" ref="I169:I191">H169/C169</f>
        <v>0.9332797142857143</v>
      </c>
      <c r="J169" s="42" t="s">
        <v>317</v>
      </c>
    </row>
    <row r="170" spans="1:10" ht="49.5" customHeight="1">
      <c r="A170" s="6">
        <v>3</v>
      </c>
      <c r="B170" s="34" t="s">
        <v>179</v>
      </c>
      <c r="C170" s="10">
        <v>2000000</v>
      </c>
      <c r="D170" s="10">
        <v>0</v>
      </c>
      <c r="E170" s="10">
        <v>385988</v>
      </c>
      <c r="F170" s="10">
        <v>269907</v>
      </c>
      <c r="G170" s="10">
        <v>1310627</v>
      </c>
      <c r="H170" s="10">
        <f t="shared" si="18"/>
        <v>1966522</v>
      </c>
      <c r="I170" s="11">
        <f t="shared" si="19"/>
        <v>0.983261</v>
      </c>
      <c r="J170" s="42" t="s">
        <v>317</v>
      </c>
    </row>
    <row r="171" spans="1:10" ht="47.25" customHeight="1">
      <c r="A171" s="6">
        <v>4</v>
      </c>
      <c r="B171" s="34" t="s">
        <v>180</v>
      </c>
      <c r="C171" s="10">
        <v>4200000</v>
      </c>
      <c r="D171" s="10">
        <v>0</v>
      </c>
      <c r="E171" s="10">
        <v>591385</v>
      </c>
      <c r="F171" s="10">
        <v>1146780</v>
      </c>
      <c r="G171" s="10">
        <v>2461835</v>
      </c>
      <c r="H171" s="10">
        <f t="shared" si="18"/>
        <v>4200000</v>
      </c>
      <c r="I171" s="11">
        <f t="shared" si="19"/>
        <v>1</v>
      </c>
      <c r="J171" s="42"/>
    </row>
    <row r="172" spans="1:10" ht="37.5" customHeight="1">
      <c r="A172" s="6">
        <v>5</v>
      </c>
      <c r="B172" s="34" t="s">
        <v>181</v>
      </c>
      <c r="C172" s="10">
        <v>4600000</v>
      </c>
      <c r="D172" s="10">
        <v>0</v>
      </c>
      <c r="E172" s="10">
        <v>1100099</v>
      </c>
      <c r="F172" s="10">
        <v>70731</v>
      </c>
      <c r="G172" s="10">
        <v>466183</v>
      </c>
      <c r="H172" s="10">
        <f t="shared" si="18"/>
        <v>1637013</v>
      </c>
      <c r="I172" s="11">
        <f t="shared" si="19"/>
        <v>0.35587239130434783</v>
      </c>
      <c r="J172" s="42" t="s">
        <v>317</v>
      </c>
    </row>
    <row r="173" spans="1:10" ht="54.75" customHeight="1">
      <c r="A173" s="6">
        <v>6</v>
      </c>
      <c r="B173" s="34" t="s">
        <v>182</v>
      </c>
      <c r="C173" s="10">
        <v>1228000</v>
      </c>
      <c r="D173" s="10">
        <v>0</v>
      </c>
      <c r="E173" s="10">
        <v>0</v>
      </c>
      <c r="F173" s="10">
        <v>0</v>
      </c>
      <c r="G173" s="10">
        <v>0</v>
      </c>
      <c r="H173" s="10">
        <f t="shared" si="18"/>
        <v>0</v>
      </c>
      <c r="I173" s="11">
        <f t="shared" si="19"/>
        <v>0</v>
      </c>
      <c r="J173" s="42" t="s">
        <v>318</v>
      </c>
    </row>
    <row r="174" spans="1:10" ht="87" customHeight="1">
      <c r="A174" s="6">
        <v>7</v>
      </c>
      <c r="B174" s="34" t="s">
        <v>183</v>
      </c>
      <c r="C174" s="10">
        <v>100000</v>
      </c>
      <c r="D174" s="10">
        <v>5000</v>
      </c>
      <c r="E174" s="10">
        <v>22500</v>
      </c>
      <c r="F174" s="10">
        <v>23000</v>
      </c>
      <c r="G174" s="10">
        <v>49500</v>
      </c>
      <c r="H174" s="10">
        <f t="shared" si="18"/>
        <v>100000</v>
      </c>
      <c r="I174" s="11">
        <f t="shared" si="19"/>
        <v>1</v>
      </c>
      <c r="J174" s="42"/>
    </row>
    <row r="175" spans="1:10" ht="83.25" customHeight="1">
      <c r="A175" s="6">
        <v>8</v>
      </c>
      <c r="B175" s="34" t="s">
        <v>184</v>
      </c>
      <c r="C175" s="10">
        <v>400000</v>
      </c>
      <c r="D175" s="10">
        <v>0</v>
      </c>
      <c r="E175" s="10">
        <v>0</v>
      </c>
      <c r="F175" s="10">
        <v>0</v>
      </c>
      <c r="G175" s="10">
        <v>39000</v>
      </c>
      <c r="H175" s="10">
        <f t="shared" si="18"/>
        <v>39000</v>
      </c>
      <c r="I175" s="11">
        <f t="shared" si="19"/>
        <v>0.0975</v>
      </c>
      <c r="J175" s="42" t="s">
        <v>319</v>
      </c>
    </row>
    <row r="176" spans="1:10" ht="42" customHeight="1">
      <c r="A176" s="61">
        <v>9</v>
      </c>
      <c r="B176" s="68" t="s">
        <v>208</v>
      </c>
      <c r="C176" s="64">
        <v>1591000</v>
      </c>
      <c r="D176" s="64">
        <v>226800</v>
      </c>
      <c r="E176" s="64">
        <v>226800</v>
      </c>
      <c r="F176" s="64">
        <v>226800</v>
      </c>
      <c r="G176" s="64">
        <v>226800</v>
      </c>
      <c r="H176" s="64">
        <f t="shared" si="18"/>
        <v>907200</v>
      </c>
      <c r="I176" s="65">
        <f t="shared" si="19"/>
        <v>0.5702074167190446</v>
      </c>
      <c r="J176" s="66" t="s">
        <v>317</v>
      </c>
    </row>
    <row r="177" spans="1:10" ht="55.5" customHeight="1">
      <c r="A177" s="6">
        <v>10</v>
      </c>
      <c r="B177" s="34" t="s">
        <v>185</v>
      </c>
      <c r="C177" s="10">
        <v>350000</v>
      </c>
      <c r="D177" s="10">
        <v>0</v>
      </c>
      <c r="E177" s="10">
        <v>0</v>
      </c>
      <c r="F177" s="10">
        <v>336132</v>
      </c>
      <c r="G177" s="10">
        <v>13868</v>
      </c>
      <c r="H177" s="10">
        <f t="shared" si="18"/>
        <v>350000</v>
      </c>
      <c r="I177" s="11">
        <f t="shared" si="19"/>
        <v>1</v>
      </c>
      <c r="J177" s="42"/>
    </row>
    <row r="178" spans="1:10" ht="41.25" customHeight="1">
      <c r="A178" s="6">
        <v>11</v>
      </c>
      <c r="B178" s="34" t="s">
        <v>186</v>
      </c>
      <c r="C178" s="10">
        <v>13530000</v>
      </c>
      <c r="D178" s="10">
        <v>0</v>
      </c>
      <c r="E178" s="10">
        <v>5180000</v>
      </c>
      <c r="F178" s="10">
        <v>6008757</v>
      </c>
      <c r="G178" s="10">
        <v>0</v>
      </c>
      <c r="H178" s="10">
        <f t="shared" si="18"/>
        <v>11188757</v>
      </c>
      <c r="I178" s="11">
        <f t="shared" si="19"/>
        <v>0.8269591278640059</v>
      </c>
      <c r="J178" s="42" t="s">
        <v>320</v>
      </c>
    </row>
    <row r="179" spans="1:10" ht="36.75" customHeight="1">
      <c r="A179" s="6">
        <v>12</v>
      </c>
      <c r="B179" s="34" t="s">
        <v>187</v>
      </c>
      <c r="C179" s="10">
        <v>3580000</v>
      </c>
      <c r="D179" s="10">
        <v>657000</v>
      </c>
      <c r="E179" s="10">
        <v>765880</v>
      </c>
      <c r="F179" s="10">
        <v>646800</v>
      </c>
      <c r="G179" s="10">
        <v>1510320</v>
      </c>
      <c r="H179" s="10">
        <f t="shared" si="18"/>
        <v>3580000</v>
      </c>
      <c r="I179" s="11">
        <f t="shared" si="19"/>
        <v>1</v>
      </c>
      <c r="J179" s="42"/>
    </row>
    <row r="180" spans="1:10" ht="54" customHeight="1">
      <c r="A180" s="6">
        <v>13</v>
      </c>
      <c r="B180" s="34" t="s">
        <v>188</v>
      </c>
      <c r="C180" s="10">
        <v>150000</v>
      </c>
      <c r="D180" s="10">
        <v>0</v>
      </c>
      <c r="E180" s="10">
        <v>0</v>
      </c>
      <c r="F180" s="10">
        <v>150000</v>
      </c>
      <c r="G180" s="10">
        <v>0</v>
      </c>
      <c r="H180" s="10">
        <f t="shared" si="18"/>
        <v>150000</v>
      </c>
      <c r="I180" s="11">
        <f t="shared" si="19"/>
        <v>1</v>
      </c>
      <c r="J180" s="42"/>
    </row>
    <row r="181" spans="1:10" ht="52.5" customHeight="1">
      <c r="A181" s="6">
        <v>14</v>
      </c>
      <c r="B181" s="34" t="s">
        <v>198</v>
      </c>
      <c r="C181" s="10">
        <v>150000</v>
      </c>
      <c r="D181" s="10">
        <v>0</v>
      </c>
      <c r="E181" s="10">
        <v>150000</v>
      </c>
      <c r="F181" s="10">
        <v>0</v>
      </c>
      <c r="G181" s="10">
        <v>0</v>
      </c>
      <c r="H181" s="10">
        <f t="shared" si="18"/>
        <v>150000</v>
      </c>
      <c r="I181" s="11">
        <f t="shared" si="19"/>
        <v>1</v>
      </c>
      <c r="J181" s="42"/>
    </row>
    <row r="182" spans="1:10" ht="51.75" customHeight="1">
      <c r="A182" s="6">
        <v>15</v>
      </c>
      <c r="B182" s="34" t="s">
        <v>189</v>
      </c>
      <c r="C182" s="10">
        <v>14020000</v>
      </c>
      <c r="D182" s="10">
        <v>1975000</v>
      </c>
      <c r="E182" s="10">
        <v>3291200</v>
      </c>
      <c r="F182" s="10">
        <v>8753800</v>
      </c>
      <c r="G182" s="10">
        <v>0</v>
      </c>
      <c r="H182" s="10">
        <f t="shared" si="18"/>
        <v>14020000</v>
      </c>
      <c r="I182" s="11">
        <f t="shared" si="19"/>
        <v>1</v>
      </c>
      <c r="J182" s="42"/>
    </row>
    <row r="183" spans="1:10" ht="60" customHeight="1">
      <c r="A183" s="6">
        <v>16</v>
      </c>
      <c r="B183" s="34" t="s">
        <v>190</v>
      </c>
      <c r="C183" s="10">
        <v>500000</v>
      </c>
      <c r="D183" s="10">
        <v>0</v>
      </c>
      <c r="E183" s="10">
        <v>0</v>
      </c>
      <c r="F183" s="10">
        <v>250000</v>
      </c>
      <c r="G183" s="10">
        <v>832049</v>
      </c>
      <c r="H183" s="10">
        <f t="shared" si="18"/>
        <v>1082049</v>
      </c>
      <c r="I183" s="11">
        <f t="shared" si="19"/>
        <v>2.164098</v>
      </c>
      <c r="J183" s="42" t="s">
        <v>316</v>
      </c>
    </row>
    <row r="184" spans="1:10" ht="52.5" customHeight="1">
      <c r="A184" s="6">
        <v>17</v>
      </c>
      <c r="B184" s="34" t="s">
        <v>191</v>
      </c>
      <c r="C184" s="10">
        <v>3300000</v>
      </c>
      <c r="D184" s="10">
        <v>1346661</v>
      </c>
      <c r="E184" s="10">
        <v>2005603</v>
      </c>
      <c r="F184" s="10">
        <v>0</v>
      </c>
      <c r="G184" s="10">
        <v>0</v>
      </c>
      <c r="H184" s="10">
        <f t="shared" si="18"/>
        <v>3352264</v>
      </c>
      <c r="I184" s="11">
        <f t="shared" si="19"/>
        <v>1.0158375757575757</v>
      </c>
      <c r="J184" s="42" t="s">
        <v>316</v>
      </c>
    </row>
    <row r="185" spans="1:10" ht="36" customHeight="1">
      <c r="A185" s="6">
        <v>18</v>
      </c>
      <c r="B185" s="34" t="s">
        <v>192</v>
      </c>
      <c r="C185" s="10">
        <v>21478000</v>
      </c>
      <c r="D185" s="10">
        <v>15955918</v>
      </c>
      <c r="E185" s="10">
        <v>0</v>
      </c>
      <c r="F185" s="10">
        <v>5522082</v>
      </c>
      <c r="G185" s="10">
        <v>0</v>
      </c>
      <c r="H185" s="10">
        <f t="shared" si="18"/>
        <v>21478000</v>
      </c>
      <c r="I185" s="11">
        <f t="shared" si="19"/>
        <v>1</v>
      </c>
      <c r="J185" s="42"/>
    </row>
    <row r="186" spans="1:10" ht="37.5" customHeight="1">
      <c r="A186" s="6">
        <v>19</v>
      </c>
      <c r="B186" s="34" t="s">
        <v>193</v>
      </c>
      <c r="C186" s="10">
        <v>14288000</v>
      </c>
      <c r="D186" s="10">
        <v>0</v>
      </c>
      <c r="E186" s="10">
        <v>0</v>
      </c>
      <c r="F186" s="10">
        <v>0</v>
      </c>
      <c r="G186" s="10">
        <v>14288000</v>
      </c>
      <c r="H186" s="10">
        <f t="shared" si="18"/>
        <v>14288000</v>
      </c>
      <c r="I186" s="11">
        <f t="shared" si="19"/>
        <v>1</v>
      </c>
      <c r="J186" s="42"/>
    </row>
    <row r="187" spans="1:10" ht="36" customHeight="1">
      <c r="A187" s="6">
        <v>20</v>
      </c>
      <c r="B187" s="34" t="s">
        <v>194</v>
      </c>
      <c r="C187" s="10">
        <v>28800000</v>
      </c>
      <c r="D187" s="10">
        <v>0</v>
      </c>
      <c r="E187" s="10">
        <v>0</v>
      </c>
      <c r="F187" s="10">
        <v>0</v>
      </c>
      <c r="G187" s="10">
        <v>28800000</v>
      </c>
      <c r="H187" s="10">
        <f t="shared" si="18"/>
        <v>28800000</v>
      </c>
      <c r="I187" s="11">
        <f t="shared" si="19"/>
        <v>1</v>
      </c>
      <c r="J187" s="42"/>
    </row>
    <row r="188" spans="1:10" ht="69" customHeight="1">
      <c r="A188" s="6">
        <v>21</v>
      </c>
      <c r="B188" s="34" t="s">
        <v>195</v>
      </c>
      <c r="C188" s="10">
        <v>1100000</v>
      </c>
      <c r="D188" s="10">
        <v>45000</v>
      </c>
      <c r="E188" s="10">
        <v>310374</v>
      </c>
      <c r="F188" s="10">
        <v>99872</v>
      </c>
      <c r="G188" s="10">
        <v>2479001</v>
      </c>
      <c r="H188" s="10">
        <f t="shared" si="18"/>
        <v>2934247</v>
      </c>
      <c r="I188" s="11">
        <f t="shared" si="19"/>
        <v>2.6674972727272728</v>
      </c>
      <c r="J188" s="42" t="s">
        <v>316</v>
      </c>
    </row>
    <row r="189" spans="1:10" ht="45" customHeight="1">
      <c r="A189" s="6">
        <v>22</v>
      </c>
      <c r="B189" s="34" t="s">
        <v>196</v>
      </c>
      <c r="C189" s="10">
        <v>800000</v>
      </c>
      <c r="D189" s="10">
        <v>280000</v>
      </c>
      <c r="E189" s="10">
        <v>462280</v>
      </c>
      <c r="F189" s="10">
        <v>60000</v>
      </c>
      <c r="G189" s="10">
        <v>0</v>
      </c>
      <c r="H189" s="10">
        <f t="shared" si="18"/>
        <v>802280</v>
      </c>
      <c r="I189" s="11">
        <f t="shared" si="19"/>
        <v>1.00285</v>
      </c>
      <c r="J189" s="42" t="s">
        <v>316</v>
      </c>
    </row>
    <row r="190" spans="1:10" ht="31.5" customHeight="1">
      <c r="A190" s="6">
        <v>23</v>
      </c>
      <c r="B190" s="34" t="s">
        <v>197</v>
      </c>
      <c r="C190" s="10">
        <v>450000</v>
      </c>
      <c r="D190" s="10">
        <v>410</v>
      </c>
      <c r="E190" s="10">
        <v>13210</v>
      </c>
      <c r="F190" s="10">
        <v>29040</v>
      </c>
      <c r="G190" s="10">
        <v>235610</v>
      </c>
      <c r="H190" s="10">
        <f t="shared" si="18"/>
        <v>278270</v>
      </c>
      <c r="I190" s="11">
        <f t="shared" si="19"/>
        <v>0.6183777777777778</v>
      </c>
      <c r="J190" s="42" t="s">
        <v>321</v>
      </c>
    </row>
    <row r="191" spans="1:10" ht="31.5" customHeight="1">
      <c r="A191" s="108" t="s">
        <v>11</v>
      </c>
      <c r="B191" s="108"/>
      <c r="C191" s="3">
        <f aca="true" t="shared" si="20" ref="C191:H191">SUM(C168:C190)</f>
        <v>131215000</v>
      </c>
      <c r="D191" s="3">
        <f t="shared" si="20"/>
        <v>20942967</v>
      </c>
      <c r="E191" s="3">
        <f t="shared" si="20"/>
        <v>17214060</v>
      </c>
      <c r="F191" s="3">
        <f t="shared" si="20"/>
        <v>28394868</v>
      </c>
      <c r="G191" s="3">
        <f t="shared" si="20"/>
        <v>58437823</v>
      </c>
      <c r="H191" s="3">
        <f t="shared" si="20"/>
        <v>124989718</v>
      </c>
      <c r="I191" s="16">
        <f t="shared" si="19"/>
        <v>0.9525566284342492</v>
      </c>
      <c r="J191" s="2"/>
    </row>
    <row r="192" spans="1:10" ht="31.5" customHeight="1">
      <c r="A192" s="99" t="s">
        <v>23</v>
      </c>
      <c r="B192" s="99"/>
      <c r="C192" s="40"/>
      <c r="D192" s="40"/>
      <c r="E192" s="40"/>
      <c r="F192" s="40"/>
      <c r="G192" s="40"/>
      <c r="H192" s="40"/>
      <c r="I192" s="40"/>
      <c r="J192" s="41"/>
    </row>
    <row r="193" spans="1:10" ht="31.5" customHeight="1">
      <c r="A193" s="104" t="s">
        <v>199</v>
      </c>
      <c r="B193" s="105"/>
      <c r="C193" s="44"/>
      <c r="D193" s="44"/>
      <c r="E193" s="39"/>
      <c r="F193" s="39"/>
      <c r="G193" s="39"/>
      <c r="H193" s="44"/>
      <c r="I193" s="45"/>
      <c r="J193" s="33"/>
    </row>
    <row r="194" spans="1:10" ht="31.5" customHeight="1">
      <c r="A194" s="108" t="s">
        <v>8</v>
      </c>
      <c r="B194" s="108"/>
      <c r="C194" s="12"/>
      <c r="D194" s="12"/>
      <c r="E194" s="14"/>
      <c r="F194" s="13"/>
      <c r="G194" s="13"/>
      <c r="H194" s="12"/>
      <c r="I194" s="15"/>
      <c r="J194" s="2"/>
    </row>
    <row r="195" spans="1:10" ht="31.5" customHeight="1">
      <c r="A195" s="99" t="s">
        <v>24</v>
      </c>
      <c r="B195" s="99"/>
      <c r="C195" s="40"/>
      <c r="D195" s="40"/>
      <c r="E195" s="40"/>
      <c r="F195" s="40"/>
      <c r="G195" s="40"/>
      <c r="H195" s="40"/>
      <c r="I195" s="40"/>
      <c r="J195" s="41"/>
    </row>
    <row r="196" spans="1:10" ht="31.5" customHeight="1">
      <c r="A196" s="94" t="s">
        <v>199</v>
      </c>
      <c r="B196" s="95"/>
      <c r="C196" s="44"/>
      <c r="D196" s="44"/>
      <c r="E196" s="39"/>
      <c r="F196" s="39"/>
      <c r="G196" s="39"/>
      <c r="H196" s="44"/>
      <c r="I196" s="45"/>
      <c r="J196" s="33"/>
    </row>
    <row r="197" spans="1:10" ht="31.5" customHeight="1">
      <c r="A197" s="101" t="s">
        <v>8</v>
      </c>
      <c r="B197" s="101"/>
      <c r="C197" s="12"/>
      <c r="D197" s="12"/>
      <c r="E197" s="14"/>
      <c r="F197" s="13"/>
      <c r="G197" s="13"/>
      <c r="H197" s="12"/>
      <c r="I197" s="15"/>
      <c r="J197" s="2"/>
    </row>
    <row r="198" spans="1:10" ht="31.5" customHeight="1">
      <c r="A198" s="99" t="s">
        <v>25</v>
      </c>
      <c r="B198" s="99"/>
      <c r="C198" s="40"/>
      <c r="D198" s="40"/>
      <c r="E198" s="40"/>
      <c r="F198" s="40"/>
      <c r="G198" s="40"/>
      <c r="H198" s="40"/>
      <c r="I198" s="40"/>
      <c r="J198" s="41"/>
    </row>
    <row r="199" spans="1:10" ht="114.75" customHeight="1">
      <c r="A199" s="6">
        <v>1</v>
      </c>
      <c r="B199" s="36" t="s">
        <v>201</v>
      </c>
      <c r="C199" s="10">
        <v>2000000</v>
      </c>
      <c r="D199" s="10">
        <v>0</v>
      </c>
      <c r="E199" s="10">
        <v>1218507</v>
      </c>
      <c r="F199" s="10">
        <v>509573</v>
      </c>
      <c r="G199" s="10">
        <v>267920</v>
      </c>
      <c r="H199" s="10">
        <f>SUM(D199:G199)</f>
        <v>1996000</v>
      </c>
      <c r="I199" s="11">
        <f>H199/C199</f>
        <v>0.998</v>
      </c>
      <c r="J199" s="42" t="s">
        <v>322</v>
      </c>
    </row>
    <row r="200" spans="1:10" ht="48.75" customHeight="1">
      <c r="A200" s="61">
        <v>2</v>
      </c>
      <c r="B200" s="63" t="s">
        <v>202</v>
      </c>
      <c r="C200" s="64">
        <v>2000000</v>
      </c>
      <c r="D200" s="64">
        <v>0</v>
      </c>
      <c r="E200" s="64">
        <v>943621</v>
      </c>
      <c r="F200" s="64">
        <v>706379</v>
      </c>
      <c r="G200" s="64">
        <v>350000</v>
      </c>
      <c r="H200" s="64">
        <f aca="true" t="shared" si="21" ref="H200:H205">SUM(D200:G200)</f>
        <v>2000000</v>
      </c>
      <c r="I200" s="65">
        <f aca="true" t="shared" si="22" ref="I200:I207">H200/C200</f>
        <v>1</v>
      </c>
      <c r="J200" s="66"/>
    </row>
    <row r="201" spans="1:10" ht="35.25" customHeight="1">
      <c r="A201" s="7">
        <v>3</v>
      </c>
      <c r="B201" s="36" t="s">
        <v>203</v>
      </c>
      <c r="C201" s="37">
        <v>566000</v>
      </c>
      <c r="D201" s="37">
        <v>160000</v>
      </c>
      <c r="E201" s="37">
        <v>43500</v>
      </c>
      <c r="F201" s="37">
        <v>265500</v>
      </c>
      <c r="G201" s="37">
        <v>97000</v>
      </c>
      <c r="H201" s="37">
        <f t="shared" si="21"/>
        <v>566000</v>
      </c>
      <c r="I201" s="67">
        <f t="shared" si="22"/>
        <v>1</v>
      </c>
      <c r="J201" s="59"/>
    </row>
    <row r="202" spans="1:10" ht="159" customHeight="1">
      <c r="A202" s="6">
        <v>4</v>
      </c>
      <c r="B202" s="38" t="s">
        <v>204</v>
      </c>
      <c r="C202" s="10">
        <v>1436000</v>
      </c>
      <c r="D202" s="10">
        <v>0</v>
      </c>
      <c r="E202" s="10">
        <v>5396</v>
      </c>
      <c r="F202" s="10">
        <v>319000</v>
      </c>
      <c r="G202" s="10">
        <v>981362</v>
      </c>
      <c r="H202" s="10">
        <f t="shared" si="21"/>
        <v>1305758</v>
      </c>
      <c r="I202" s="11">
        <f t="shared" si="22"/>
        <v>0.9093022284122563</v>
      </c>
      <c r="J202" s="42" t="s">
        <v>323</v>
      </c>
    </row>
    <row r="203" spans="1:10" ht="97.5" customHeight="1">
      <c r="A203" s="6">
        <v>5</v>
      </c>
      <c r="B203" s="38" t="s">
        <v>205</v>
      </c>
      <c r="C203" s="10">
        <v>1350000</v>
      </c>
      <c r="D203" s="10">
        <v>0</v>
      </c>
      <c r="E203" s="10">
        <v>406712</v>
      </c>
      <c r="F203" s="10">
        <v>418200</v>
      </c>
      <c r="G203" s="10">
        <v>445426</v>
      </c>
      <c r="H203" s="10">
        <f t="shared" si="21"/>
        <v>1270338</v>
      </c>
      <c r="I203" s="11">
        <f t="shared" si="22"/>
        <v>0.9409911111111111</v>
      </c>
      <c r="J203" s="42" t="s">
        <v>324</v>
      </c>
    </row>
    <row r="204" spans="1:10" ht="63.75" customHeight="1">
      <c r="A204" s="6">
        <v>6</v>
      </c>
      <c r="B204" s="38" t="s">
        <v>206</v>
      </c>
      <c r="C204" s="10">
        <v>1800000</v>
      </c>
      <c r="D204" s="10">
        <v>0</v>
      </c>
      <c r="E204" s="10">
        <v>73000</v>
      </c>
      <c r="F204" s="10">
        <v>747000</v>
      </c>
      <c r="G204" s="10">
        <v>980000</v>
      </c>
      <c r="H204" s="10">
        <f t="shared" si="21"/>
        <v>1800000</v>
      </c>
      <c r="I204" s="11">
        <f t="shared" si="22"/>
        <v>1</v>
      </c>
      <c r="J204" s="42"/>
    </row>
    <row r="205" spans="1:10" ht="87" customHeight="1">
      <c r="A205" s="61">
        <v>7</v>
      </c>
      <c r="B205" s="63" t="s">
        <v>207</v>
      </c>
      <c r="C205" s="64">
        <v>1058000</v>
      </c>
      <c r="D205" s="64">
        <v>204575</v>
      </c>
      <c r="E205" s="64">
        <v>224639</v>
      </c>
      <c r="F205" s="64">
        <v>79350</v>
      </c>
      <c r="G205" s="64">
        <v>176586</v>
      </c>
      <c r="H205" s="64">
        <f t="shared" si="21"/>
        <v>685150</v>
      </c>
      <c r="I205" s="65">
        <f t="shared" si="22"/>
        <v>0.6475897920604915</v>
      </c>
      <c r="J205" s="66" t="s">
        <v>325</v>
      </c>
    </row>
    <row r="206" spans="1:10" ht="33" customHeight="1">
      <c r="A206" s="110" t="s">
        <v>8</v>
      </c>
      <c r="B206" s="110"/>
      <c r="C206" s="89">
        <f aca="true" t="shared" si="23" ref="C206:H206">SUM(C199:C205)</f>
        <v>10210000</v>
      </c>
      <c r="D206" s="89">
        <f t="shared" si="23"/>
        <v>364575</v>
      </c>
      <c r="E206" s="89">
        <f t="shared" si="23"/>
        <v>2915375</v>
      </c>
      <c r="F206" s="89">
        <f t="shared" si="23"/>
        <v>3045002</v>
      </c>
      <c r="G206" s="89">
        <f t="shared" si="23"/>
        <v>3298294</v>
      </c>
      <c r="H206" s="92">
        <f t="shared" si="23"/>
        <v>9623246</v>
      </c>
      <c r="I206" s="90">
        <f t="shared" si="22"/>
        <v>0.9425314397649364</v>
      </c>
      <c r="J206" s="91"/>
    </row>
    <row r="207" spans="1:10" ht="32.25" customHeight="1">
      <c r="A207" s="101" t="s">
        <v>71</v>
      </c>
      <c r="B207" s="101"/>
      <c r="C207" s="46">
        <f aca="true" t="shared" si="24" ref="C207:H207">C52+C62+C88+C121+C166+C191+C206</f>
        <v>1373869000</v>
      </c>
      <c r="D207" s="46">
        <f t="shared" si="24"/>
        <v>139800901</v>
      </c>
      <c r="E207" s="46">
        <f t="shared" si="24"/>
        <v>251968406</v>
      </c>
      <c r="F207" s="46">
        <f t="shared" si="24"/>
        <v>232817063</v>
      </c>
      <c r="G207" s="46">
        <f t="shared" si="24"/>
        <v>523713231</v>
      </c>
      <c r="H207" s="92">
        <f t="shared" si="24"/>
        <v>1148299601</v>
      </c>
      <c r="I207" s="47">
        <f t="shared" si="22"/>
        <v>0.8358144779451316</v>
      </c>
      <c r="J207" s="22"/>
    </row>
    <row r="208" spans="1:10" ht="18" customHeight="1">
      <c r="A208" s="48"/>
      <c r="B208" s="48"/>
      <c r="C208" s="49"/>
      <c r="D208" s="50"/>
      <c r="E208" s="50"/>
      <c r="F208" s="50"/>
      <c r="G208" s="50"/>
      <c r="H208" s="51" t="s">
        <v>200</v>
      </c>
      <c r="I208" s="52"/>
      <c r="J208" s="53"/>
    </row>
    <row r="209" spans="1:10" ht="22.5" customHeight="1">
      <c r="A209" s="111" t="s">
        <v>17</v>
      </c>
      <c r="B209" s="111"/>
      <c r="C209" s="111"/>
      <c r="D209" s="111"/>
      <c r="E209" s="111"/>
      <c r="F209" s="111"/>
      <c r="G209" s="111"/>
      <c r="H209" s="111"/>
      <c r="I209" s="111"/>
      <c r="J209" s="111"/>
    </row>
    <row r="210" spans="1:10" ht="22.5" customHeight="1">
      <c r="A210" s="111" t="s">
        <v>26</v>
      </c>
      <c r="B210" s="111"/>
      <c r="C210" s="111"/>
      <c r="D210" s="111"/>
      <c r="E210" s="111"/>
      <c r="F210" s="111"/>
      <c r="G210" s="111"/>
      <c r="H210" s="111"/>
      <c r="I210" s="111"/>
      <c r="J210" s="111"/>
    </row>
    <row r="211" spans="1:10" ht="21.75" customHeight="1">
      <c r="A211" s="107" t="s">
        <v>215</v>
      </c>
      <c r="B211" s="107"/>
      <c r="C211" s="107"/>
      <c r="D211" s="107"/>
      <c r="E211" s="107"/>
      <c r="F211" s="107"/>
      <c r="G211" s="107"/>
      <c r="H211" s="107"/>
      <c r="I211" s="107"/>
      <c r="J211" s="107"/>
    </row>
    <row r="212" spans="1:10" ht="21.75" customHeight="1">
      <c r="A212" s="106" t="s">
        <v>327</v>
      </c>
      <c r="B212" s="106"/>
      <c r="C212" s="106"/>
      <c r="D212" s="106"/>
      <c r="E212" s="106"/>
      <c r="F212" s="106"/>
      <c r="G212" s="106"/>
      <c r="H212" s="106"/>
      <c r="I212" s="106"/>
      <c r="J212" s="106"/>
    </row>
    <row r="213" spans="1:10" ht="123.75" customHeight="1">
      <c r="A213" s="109" t="s">
        <v>326</v>
      </c>
      <c r="B213" s="109"/>
      <c r="C213" s="109"/>
      <c r="D213" s="109"/>
      <c r="E213" s="109"/>
      <c r="F213" s="109"/>
      <c r="G213" s="109"/>
      <c r="H213" s="109"/>
      <c r="I213" s="109"/>
      <c r="J213" s="109"/>
    </row>
    <row r="214" spans="1:10" ht="22.5" customHeight="1">
      <c r="A214" s="103" t="s">
        <v>214</v>
      </c>
      <c r="B214" s="103"/>
      <c r="C214" s="103"/>
      <c r="D214" s="103"/>
      <c r="E214" s="103"/>
      <c r="F214" s="103"/>
      <c r="G214" s="103"/>
      <c r="H214" s="103"/>
      <c r="I214" s="103"/>
      <c r="J214" s="103"/>
    </row>
    <row r="215" spans="1:10" ht="22.5" customHeight="1">
      <c r="A215" s="100" t="s">
        <v>222</v>
      </c>
      <c r="B215" s="100"/>
      <c r="C215" s="100"/>
      <c r="D215" s="100"/>
      <c r="E215" s="100"/>
      <c r="F215" s="100"/>
      <c r="G215" s="100"/>
      <c r="H215" s="100"/>
      <c r="I215" s="100"/>
      <c r="J215" s="100"/>
    </row>
    <row r="216" spans="1:10" ht="22.5" customHeight="1">
      <c r="A216" s="100" t="s">
        <v>223</v>
      </c>
      <c r="B216" s="100"/>
      <c r="C216" s="100"/>
      <c r="D216" s="100"/>
      <c r="E216" s="100"/>
      <c r="F216" s="100"/>
      <c r="G216" s="100"/>
      <c r="H216" s="100"/>
      <c r="I216" s="100"/>
      <c r="J216" s="100"/>
    </row>
    <row r="217" spans="1:10" ht="25.5" customHeight="1">
      <c r="A217" s="97" t="s">
        <v>12</v>
      </c>
      <c r="B217" s="97"/>
      <c r="C217" s="55"/>
      <c r="D217" s="55"/>
      <c r="E217" s="55"/>
      <c r="F217" s="55"/>
      <c r="G217" s="54" t="s">
        <v>1</v>
      </c>
      <c r="H217" s="54"/>
      <c r="I217" s="55"/>
      <c r="J217" s="55"/>
    </row>
    <row r="218" spans="1:10" ht="18" customHeight="1">
      <c r="A218" s="98" t="s">
        <v>13</v>
      </c>
      <c r="B218" s="98"/>
      <c r="C218" s="57"/>
      <c r="D218" s="57"/>
      <c r="E218" s="57"/>
      <c r="F218" s="57"/>
      <c r="G218" s="56" t="s">
        <v>2</v>
      </c>
      <c r="H218" s="54"/>
      <c r="I218" s="55"/>
      <c r="J218" s="55"/>
    </row>
    <row r="219" spans="1:10" ht="18.75" customHeight="1">
      <c r="A219" s="97" t="s">
        <v>14</v>
      </c>
      <c r="B219" s="97"/>
      <c r="C219" s="55"/>
      <c r="D219" s="55"/>
      <c r="E219" s="55"/>
      <c r="F219" s="55"/>
      <c r="G219" s="55"/>
      <c r="H219" s="55"/>
      <c r="I219" s="55"/>
      <c r="J219" s="55"/>
    </row>
    <row r="220" spans="2:10" ht="15.75" customHeight="1">
      <c r="B220" s="55"/>
      <c r="C220" s="55"/>
      <c r="D220" s="55"/>
      <c r="E220" s="55"/>
      <c r="F220" s="55"/>
      <c r="G220" s="55"/>
      <c r="H220" s="55"/>
      <c r="I220" s="55"/>
      <c r="J220" s="55"/>
    </row>
    <row r="221" spans="1:10" ht="30" customHeight="1">
      <c r="A221" s="97" t="s">
        <v>3</v>
      </c>
      <c r="B221" s="97"/>
      <c r="C221" s="55"/>
      <c r="D221" s="55"/>
      <c r="E221" s="55"/>
      <c r="F221" s="55"/>
      <c r="G221" s="54" t="s">
        <v>4</v>
      </c>
      <c r="H221" s="54"/>
      <c r="I221" s="55"/>
      <c r="J221" s="55"/>
    </row>
    <row r="222" spans="1:10" ht="32.25" customHeight="1">
      <c r="A222" s="98" t="s">
        <v>2</v>
      </c>
      <c r="B222" s="98"/>
      <c r="C222" s="57"/>
      <c r="D222" s="57"/>
      <c r="E222" s="57"/>
      <c r="F222" s="57"/>
      <c r="G222" s="56" t="s">
        <v>7</v>
      </c>
      <c r="H222" s="54"/>
      <c r="I222" s="55"/>
      <c r="J222" s="55"/>
    </row>
    <row r="223" spans="1:10" ht="23.25" customHeight="1">
      <c r="A223" s="96" t="s">
        <v>15</v>
      </c>
      <c r="B223" s="96"/>
      <c r="C223" s="96"/>
      <c r="D223" s="96"/>
      <c r="E223" s="96"/>
      <c r="F223" s="96"/>
      <c r="G223" s="96"/>
      <c r="H223" s="96"/>
      <c r="I223" s="96"/>
      <c r="J223" s="96"/>
    </row>
    <row r="224" spans="2:10" ht="31.5" customHeight="1">
      <c r="B224" s="55"/>
      <c r="C224" s="55"/>
      <c r="D224" s="55"/>
      <c r="E224" s="55"/>
      <c r="F224" s="55"/>
      <c r="G224" s="55"/>
      <c r="H224" s="55"/>
      <c r="I224" s="55"/>
      <c r="J224" s="55"/>
    </row>
    <row r="225" spans="2:10" ht="31.5" customHeight="1">
      <c r="B225" s="55"/>
      <c r="C225" s="55"/>
      <c r="D225" s="55"/>
      <c r="E225" s="55"/>
      <c r="F225" s="55"/>
      <c r="G225" s="55"/>
      <c r="H225" s="55"/>
      <c r="I225" s="55"/>
      <c r="J225" s="55"/>
    </row>
    <row r="226" spans="2:10" ht="31.5" customHeight="1">
      <c r="B226" s="55"/>
      <c r="C226" s="55"/>
      <c r="D226" s="55"/>
      <c r="E226" s="55"/>
      <c r="F226" s="55"/>
      <c r="G226" s="55"/>
      <c r="H226" s="55"/>
      <c r="I226" s="58"/>
      <c r="J226" s="55"/>
    </row>
    <row r="227" spans="2:10" ht="31.5" customHeight="1">
      <c r="B227" s="55"/>
      <c r="C227" s="55"/>
      <c r="D227" s="55"/>
      <c r="E227" s="55"/>
      <c r="F227" s="55"/>
      <c r="G227" s="55"/>
      <c r="H227" s="55"/>
      <c r="I227" s="55"/>
      <c r="J227" s="55"/>
    </row>
    <row r="228" spans="2:10" ht="31.5" customHeight="1">
      <c r="B228" s="55"/>
      <c r="C228" s="55"/>
      <c r="D228" s="55"/>
      <c r="E228" s="55"/>
      <c r="F228" s="55"/>
      <c r="G228" s="55"/>
      <c r="H228" s="55"/>
      <c r="I228" s="55"/>
      <c r="J228" s="55"/>
    </row>
    <row r="229" spans="2:10" ht="31.5" customHeight="1">
      <c r="B229" s="55"/>
      <c r="C229" s="55"/>
      <c r="D229" s="55"/>
      <c r="E229" s="55"/>
      <c r="F229" s="55"/>
      <c r="G229" s="55"/>
      <c r="H229" s="55"/>
      <c r="I229" s="55"/>
      <c r="J229" s="55"/>
    </row>
    <row r="230" spans="2:10" ht="31.5" customHeight="1">
      <c r="B230" s="55"/>
      <c r="C230" s="55"/>
      <c r="D230" s="55"/>
      <c r="E230" s="55"/>
      <c r="F230" s="55"/>
      <c r="G230" s="55"/>
      <c r="H230" s="55"/>
      <c r="I230" s="55"/>
      <c r="J230" s="55"/>
    </row>
    <row r="231" spans="2:10" ht="31.5" customHeight="1">
      <c r="B231" s="55"/>
      <c r="C231" s="55"/>
      <c r="D231" s="55"/>
      <c r="E231" s="55"/>
      <c r="F231" s="55"/>
      <c r="G231" s="55"/>
      <c r="H231" s="55"/>
      <c r="I231" s="55"/>
      <c r="J231" s="55"/>
    </row>
    <row r="232" spans="2:10" ht="31.5" customHeight="1">
      <c r="B232" s="55"/>
      <c r="C232" s="55"/>
      <c r="D232" s="55"/>
      <c r="E232" s="55"/>
      <c r="F232" s="55"/>
      <c r="G232" s="55"/>
      <c r="H232" s="55"/>
      <c r="I232" s="55"/>
      <c r="J232" s="55"/>
    </row>
    <row r="233" spans="2:10" ht="31.5" customHeight="1">
      <c r="B233" s="55"/>
      <c r="C233" s="55"/>
      <c r="D233" s="55"/>
      <c r="E233" s="55"/>
      <c r="F233" s="55"/>
      <c r="G233" s="55"/>
      <c r="H233" s="55"/>
      <c r="I233" s="55"/>
      <c r="J233" s="55"/>
    </row>
    <row r="234" spans="2:10" ht="31.5" customHeight="1">
      <c r="B234" s="55"/>
      <c r="C234" s="55"/>
      <c r="D234" s="55"/>
      <c r="E234" s="55"/>
      <c r="F234" s="55"/>
      <c r="G234" s="55"/>
      <c r="H234" s="55"/>
      <c r="I234" s="55"/>
      <c r="J234" s="55"/>
    </row>
    <row r="235" spans="2:10" ht="31.5" customHeight="1">
      <c r="B235" s="55"/>
      <c r="C235" s="55"/>
      <c r="D235" s="55"/>
      <c r="E235" s="55"/>
      <c r="F235" s="55"/>
      <c r="G235" s="55"/>
      <c r="H235" s="55"/>
      <c r="I235" s="55"/>
      <c r="J235" s="55"/>
    </row>
    <row r="236" spans="2:10" ht="31.5" customHeight="1">
      <c r="B236" s="55"/>
      <c r="C236" s="55"/>
      <c r="D236" s="55"/>
      <c r="E236" s="55"/>
      <c r="F236" s="55"/>
      <c r="G236" s="55"/>
      <c r="H236" s="55"/>
      <c r="I236" s="55"/>
      <c r="J236" s="55"/>
    </row>
    <row r="237" spans="2:10" ht="31.5" customHeight="1">
      <c r="B237" s="55"/>
      <c r="C237" s="55"/>
      <c r="D237" s="55"/>
      <c r="E237" s="55"/>
      <c r="F237" s="55"/>
      <c r="G237" s="55"/>
      <c r="H237" s="55"/>
      <c r="I237" s="55"/>
      <c r="J237" s="55"/>
    </row>
    <row r="238" spans="2:10" ht="31.5" customHeight="1">
      <c r="B238" s="55"/>
      <c r="C238" s="55"/>
      <c r="D238" s="55"/>
      <c r="E238" s="55"/>
      <c r="F238" s="55"/>
      <c r="G238" s="55"/>
      <c r="H238" s="55"/>
      <c r="I238" s="55"/>
      <c r="J238" s="55"/>
    </row>
    <row r="239" spans="2:10" ht="31.5" customHeight="1">
      <c r="B239" s="55"/>
      <c r="C239" s="55"/>
      <c r="D239" s="55"/>
      <c r="E239" s="55"/>
      <c r="F239" s="55"/>
      <c r="G239" s="55"/>
      <c r="H239" s="55"/>
      <c r="I239" s="55"/>
      <c r="J239" s="55"/>
    </row>
    <row r="240" spans="2:10" ht="31.5" customHeight="1">
      <c r="B240" s="55"/>
      <c r="C240" s="55"/>
      <c r="D240" s="55"/>
      <c r="E240" s="55"/>
      <c r="F240" s="55"/>
      <c r="G240" s="55"/>
      <c r="H240" s="55"/>
      <c r="I240" s="55"/>
      <c r="J240" s="55"/>
    </row>
    <row r="241" spans="2:10" ht="31.5" customHeight="1">
      <c r="B241" s="55"/>
      <c r="C241" s="55"/>
      <c r="D241" s="55"/>
      <c r="E241" s="55"/>
      <c r="F241" s="55"/>
      <c r="G241" s="55"/>
      <c r="H241" s="55"/>
      <c r="I241" s="55"/>
      <c r="J241" s="55"/>
    </row>
    <row r="242" spans="2:10" ht="31.5" customHeight="1">
      <c r="B242" s="55"/>
      <c r="C242" s="55"/>
      <c r="D242" s="55"/>
      <c r="E242" s="55"/>
      <c r="F242" s="55"/>
      <c r="G242" s="55"/>
      <c r="H242" s="55"/>
      <c r="I242" s="55"/>
      <c r="J242" s="55"/>
    </row>
    <row r="243" spans="2:10" ht="31.5" customHeight="1">
      <c r="B243" s="55"/>
      <c r="C243" s="55"/>
      <c r="D243" s="55"/>
      <c r="E243" s="55"/>
      <c r="F243" s="55"/>
      <c r="G243" s="55"/>
      <c r="H243" s="55"/>
      <c r="I243" s="55"/>
      <c r="J243" s="55"/>
    </row>
  </sheetData>
  <sheetProtection/>
  <mergeCells count="57">
    <mergeCell ref="A6:J6"/>
    <mergeCell ref="A7:J7"/>
    <mergeCell ref="A8:J8"/>
    <mergeCell ref="A210:J210"/>
    <mergeCell ref="A121:B121"/>
    <mergeCell ref="A122:B122"/>
    <mergeCell ref="A14:J14"/>
    <mergeCell ref="A15:J15"/>
    <mergeCell ref="A12:J12"/>
    <mergeCell ref="A88:B88"/>
    <mergeCell ref="A2:J2"/>
    <mergeCell ref="A3:J3"/>
    <mergeCell ref="A4:J4"/>
    <mergeCell ref="A5:J5"/>
    <mergeCell ref="A63:B63"/>
    <mergeCell ref="A197:B197"/>
    <mergeCell ref="A10:J10"/>
    <mergeCell ref="A18:J18"/>
    <mergeCell ref="A19:IV19"/>
    <mergeCell ref="A11:J11"/>
    <mergeCell ref="A13:J13"/>
    <mergeCell ref="A16:J16"/>
    <mergeCell ref="A17:J17"/>
    <mergeCell ref="A23:B23"/>
    <mergeCell ref="A89:B89"/>
    <mergeCell ref="A20:J20"/>
    <mergeCell ref="A21:J21"/>
    <mergeCell ref="A22:E22"/>
    <mergeCell ref="A53:B53"/>
    <mergeCell ref="A62:B62"/>
    <mergeCell ref="A191:B191"/>
    <mergeCell ref="A192:B192"/>
    <mergeCell ref="A194:B194"/>
    <mergeCell ref="A213:J213"/>
    <mergeCell ref="A198:B198"/>
    <mergeCell ref="A207:B207"/>
    <mergeCell ref="A206:B206"/>
    <mergeCell ref="A209:J209"/>
    <mergeCell ref="A195:B195"/>
    <mergeCell ref="A215:J215"/>
    <mergeCell ref="A216:J216"/>
    <mergeCell ref="A24:B24"/>
    <mergeCell ref="A25:B25"/>
    <mergeCell ref="A52:B52"/>
    <mergeCell ref="A166:B166"/>
    <mergeCell ref="A167:B167"/>
    <mergeCell ref="A214:J214"/>
    <mergeCell ref="A193:B193"/>
    <mergeCell ref="A196:B196"/>
    <mergeCell ref="A223:J223"/>
    <mergeCell ref="A217:B217"/>
    <mergeCell ref="A218:B218"/>
    <mergeCell ref="A219:B219"/>
    <mergeCell ref="A221:B221"/>
    <mergeCell ref="A222:B222"/>
    <mergeCell ref="A212:J212"/>
    <mergeCell ref="A211:J211"/>
  </mergeCells>
  <printOptions/>
  <pageMargins left="0.4330708661417323" right="0.31496062992125984" top="0.4330708661417323" bottom="0.3937007874015748" header="0.2362204724409449" footer="0"/>
  <pageSetup fitToHeight="0" horizontalDpi="600" verticalDpi="600" orientation="portrait" paperSize="9" scale="70"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2022-01-20T03:57:55Z</cp:lastPrinted>
  <dcterms:created xsi:type="dcterms:W3CDTF">2013-05-16T05:47:59Z</dcterms:created>
  <dcterms:modified xsi:type="dcterms:W3CDTF">2022-01-22T01:44:35Z</dcterms:modified>
  <cp:category>I10</cp:category>
  <cp:version/>
  <cp:contentType/>
  <cp:contentStatus/>
</cp:coreProperties>
</file>