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'Sheet1'!$A$1:$J$222</definedName>
    <definedName name="_xlnm.Print_Titles" localSheetId="0">'Sheet1'!$23:$23</definedName>
  </definedNames>
  <calcPr fullCalcOnLoad="1"/>
</workbook>
</file>

<file path=xl/sharedStrings.xml><?xml version="1.0" encoding="utf-8"?>
<sst xmlns="http://schemas.openxmlformats.org/spreadsheetml/2006/main" count="376" uniqueCount="325">
  <si>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</si>
  <si>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</si>
  <si>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</si>
  <si>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</si>
  <si>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</si>
  <si>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</si>
  <si>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</si>
  <si>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</si>
  <si>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</si>
  <si>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</si>
  <si>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</si>
  <si>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</si>
  <si>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承辦人員簽章：</t>
  </si>
  <si>
    <r>
      <t>聯絡電話：</t>
    </r>
  </si>
  <si>
    <t>填表日期：</t>
  </si>
  <si>
    <t>備註：簽章欄得由各該直轄巿、縣巿政府視業務劃分，自行調整。</t>
  </si>
  <si>
    <t>公益彩券盈餘分配辦理社會福利事業情形季報表</t>
  </si>
  <si>
    <t>填表說明：1.「福利類別及項目」，得視當季實際執行情形酌予增減或修正。</t>
  </si>
  <si>
    <t>(e)</t>
  </si>
  <si>
    <r>
      <t>執行率（</t>
    </r>
    <r>
      <rPr>
        <sz val="11"/>
        <rFont val="Times New Roman"/>
        <family val="1"/>
      </rPr>
      <t>%</t>
    </r>
    <r>
      <rPr>
        <sz val="11"/>
        <rFont val="標楷體"/>
        <family val="4"/>
      </rPr>
      <t>）</t>
    </r>
  </si>
  <si>
    <t>單位：新臺幣元</t>
  </si>
  <si>
    <t xml:space="preserve">    □未納入集中支付</t>
  </si>
  <si>
    <t>項目</t>
  </si>
  <si>
    <t>（一）福利服務</t>
  </si>
  <si>
    <t>（三）社會保險</t>
  </si>
  <si>
    <t>（四）國民就業</t>
  </si>
  <si>
    <t>（五）醫療保健</t>
  </si>
  <si>
    <t xml:space="preserve">          2.歲出預算社會福利科目金額係指總預算歲出政事別預算總表中，社會福利支出科目預算數。</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</si>
  <si>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</si>
  <si>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</si>
  <si>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</si>
  <si>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</si>
  <si>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</si>
  <si>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二、公庫向公益彩券盈餘基金或專戶調借情形：</t>
  </si>
  <si>
    <t xml:space="preserve">    ■納入集中支付(計息：■是、□否)</t>
  </si>
  <si>
    <t xml:space="preserve">      □未調借</t>
  </si>
  <si>
    <r>
      <t xml:space="preserve">      □調借，計息：□是、□否，未歸墊金額總計</t>
    </r>
    <r>
      <rPr>
        <u val="single"/>
        <sz val="14"/>
        <rFont val="標楷體"/>
        <family val="4"/>
      </rPr>
      <t xml:space="preserve">              </t>
    </r>
    <r>
      <rPr>
        <sz val="14"/>
        <rFont val="標楷體"/>
        <family val="4"/>
      </rPr>
      <t>。</t>
    </r>
  </si>
  <si>
    <t>四、以前年度剩餘款處理情形：</t>
  </si>
  <si>
    <t>六、本年度公益彩券盈餘分配預算編列情形：</t>
  </si>
  <si>
    <t>七、公益彩券盈餘分配之執行數：</t>
  </si>
  <si>
    <r>
      <t>八、本年度</t>
    </r>
    <r>
      <rPr>
        <sz val="14"/>
        <rFont val="Times New Roman"/>
        <family val="1"/>
      </rPr>
      <t>1</t>
    </r>
    <r>
      <rPr>
        <sz val="14"/>
        <rFont val="標楷體"/>
        <family val="4"/>
      </rPr>
      <t>月起至本季截止公益彩券盈餘分配剩餘情形：</t>
    </r>
  </si>
  <si>
    <t xml:space="preserve">九、公益彩券盈餘預算經費動支及核銷預估情形： （第4季報表本欄免填）                                  </t>
  </si>
  <si>
    <t>桃園市政府</t>
  </si>
  <si>
    <t>一、本年度公益彩券盈餘分配管理方式：■基金管理□收支併列。</t>
  </si>
  <si>
    <r>
      <t>（二）處理情形：</t>
    </r>
    <r>
      <rPr>
        <u val="single"/>
        <sz val="14"/>
        <rFont val="Times New Roman"/>
        <family val="1"/>
      </rPr>
      <t xml:space="preserve"> </t>
    </r>
    <r>
      <rPr>
        <u val="single"/>
        <sz val="14"/>
        <rFont val="標楷體"/>
        <family val="4"/>
      </rPr>
      <t>納入</t>
    </r>
    <r>
      <rPr>
        <u val="single"/>
        <sz val="14"/>
        <rFont val="Times New Roman"/>
        <family val="1"/>
      </rPr>
      <t>111</t>
    </r>
    <r>
      <rPr>
        <u val="single"/>
        <sz val="14"/>
        <rFont val="標楷體"/>
        <family val="4"/>
      </rPr>
      <t>年度基金預算處理</t>
    </r>
    <r>
      <rPr>
        <u val="single"/>
        <sz val="14"/>
        <rFont val="Times New Roman"/>
        <family val="1"/>
      </rPr>
      <t xml:space="preserve"> </t>
    </r>
    <r>
      <rPr>
        <sz val="14"/>
        <rFont val="標楷體"/>
        <family val="4"/>
      </rPr>
      <t>。</t>
    </r>
  </si>
  <si>
    <r>
      <t>（一）歲入預算</t>
    </r>
    <r>
      <rPr>
        <sz val="14"/>
        <rFont val="Times New Roman"/>
        <family val="1"/>
      </rPr>
      <t>/</t>
    </r>
    <r>
      <rPr>
        <sz val="14"/>
        <rFont val="標楷體"/>
        <family val="4"/>
      </rPr>
      <t>基金來源原編</t>
    </r>
    <r>
      <rPr>
        <u val="single"/>
        <sz val="14"/>
        <rFont val="Times New Roman"/>
        <family val="1"/>
      </rPr>
      <t xml:space="preserve"> 1,031,826,000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1,031,826,000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</si>
  <si>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1,414,590,000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0  </t>
    </r>
    <r>
      <rPr>
        <sz val="14"/>
        <rFont val="標楷體"/>
        <family val="4"/>
      </rPr>
      <t>元，合計</t>
    </r>
    <r>
      <rPr>
        <sz val="14"/>
        <rFont val="Times New Roman"/>
        <family val="1"/>
      </rPr>
      <t>(c)</t>
    </r>
    <r>
      <rPr>
        <u val="single"/>
        <sz val="14"/>
        <rFont val="Times New Roman"/>
        <family val="1"/>
      </rPr>
      <t xml:space="preserve"> 1,414,590,000 </t>
    </r>
    <r>
      <rPr>
        <sz val="14"/>
        <rFont val="標楷體"/>
        <family val="4"/>
      </rPr>
      <t>元。</t>
    </r>
  </si>
  <si>
    <r>
      <t>（三）基金管理：總預算歲出預算社會福利科目金額(d)</t>
    </r>
    <r>
      <rPr>
        <u val="single"/>
        <sz val="14"/>
        <rFont val="標楷體"/>
        <family val="4"/>
      </rPr>
      <t xml:space="preserve"> 22,934,719,000</t>
    </r>
    <r>
      <rPr>
        <sz val="14"/>
        <rFont val="標楷體"/>
        <family val="4"/>
      </rPr>
      <t>元，公益彩券基金基金用途金額
      (c)</t>
    </r>
    <r>
      <rPr>
        <u val="single"/>
        <sz val="14"/>
        <rFont val="標楷體"/>
        <family val="4"/>
      </rPr>
      <t xml:space="preserve"> 1,414,590,000 </t>
    </r>
    <r>
      <rPr>
        <sz val="14"/>
        <rFont val="標楷體"/>
        <family val="4"/>
      </rPr>
      <t>元，運用公益彩券盈餘占歲出預算社會福利財源比率(c)/[(d)+(c)]</t>
    </r>
    <r>
      <rPr>
        <u val="single"/>
        <sz val="14"/>
        <rFont val="標楷體"/>
        <family val="4"/>
      </rPr>
      <t xml:space="preserve"> 5.81%</t>
    </r>
    <r>
      <rPr>
        <sz val="14"/>
        <rFont val="標楷體"/>
        <family val="4"/>
      </rPr>
      <t>。</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</si>
  <si>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
      利財源比率(c)/(d)</t>
    </r>
    <r>
      <rPr>
        <u val="single"/>
        <sz val="14"/>
        <rFont val="標楷體"/>
        <family val="4"/>
      </rPr>
      <t xml:space="preserve">          </t>
    </r>
    <r>
      <rPr>
        <sz val="14"/>
        <rFont val="標楷體"/>
        <family val="4"/>
      </rPr>
      <t>。</t>
    </r>
  </si>
  <si>
    <t>（四）第二季季報表另檢附「公益彩券盈餘分配支用編列情形表」如後。(公益彩券盈餘分配支用編列情形
      表係揭露公益彩券運用計畫財源編列情形，至是否符合相關運用規範，仍以年度考核審認結果為
      準。)</t>
  </si>
  <si>
    <t>辦理建置托育資源服務中心</t>
  </si>
  <si>
    <t>辦理公設民營托嬰中心</t>
  </si>
  <si>
    <t>辦理托育服務相關業務督導、評鑑及評選等相關活動鐘點費</t>
  </si>
  <si>
    <t>補助托嬰中心幼童團體保險費</t>
  </si>
  <si>
    <t>1.兒童及少年福利</t>
  </si>
  <si>
    <t>2.婦女福利</t>
  </si>
  <si>
    <t>3.老人福利</t>
  </si>
  <si>
    <t>4.身心障礙者福利</t>
  </si>
  <si>
    <t>5.其他福利</t>
  </si>
  <si>
    <t>（二）社會救助</t>
  </si>
  <si>
    <t>辦理評鑑訪視輔導相關業務費用及托育服務相關專業人員在職訓練研習費</t>
  </si>
  <si>
    <t>辦理推動社區公共托育家園</t>
  </si>
  <si>
    <t>居家托育服務中心辦理居家托育</t>
  </si>
  <si>
    <t>辦理桃園市育兒指導服務計畫</t>
  </si>
  <si>
    <t>辦理提升居家托育服務效能創新計畫</t>
  </si>
  <si>
    <t>辦理發展遲緩兒童早期療育個案管理(早期療育社區資源中心)相關業務計畫</t>
  </si>
  <si>
    <t>辦理發展遲緩兒童通報轉介中心相關業務計畫</t>
  </si>
  <si>
    <t>辦理收出養資源整合服務中心及出養媒合</t>
  </si>
  <si>
    <t>辦理駐法院家事服務中心方案</t>
  </si>
  <si>
    <t>辦理兒童保護個案居家安置照顧服務方案</t>
  </si>
  <si>
    <t>辦理兒童及少年家庭暨親屬寄養方案</t>
  </si>
  <si>
    <t>辦理未成年懷孕少女處遇及未成年父母支持服務方案</t>
  </si>
  <si>
    <t>辦理提升少年自立生活適應協助服務量能計畫</t>
  </si>
  <si>
    <t>辦理療育資源缺乏地區布建計畫-補助發展遲緩兒童社區療育據點</t>
  </si>
  <si>
    <t>補助脆弱家庭兒少社區支持服務方案相關服務費用</t>
  </si>
  <si>
    <t>補助離婚案件之未成年子女及其家長商談服務</t>
  </si>
  <si>
    <t>補助特殊需求兒少團體家庭</t>
  </si>
  <si>
    <t>補助兒童及少年保護個案安置費用</t>
  </si>
  <si>
    <t>補助青少年因故未能安置於機構或返家費用</t>
  </si>
  <si>
    <t>補助非本國籍兒少相關福利服務</t>
  </si>
  <si>
    <t>補助兒少保護個案親屬安置費用</t>
  </si>
  <si>
    <t>其他兒童及少年福利業務(機構輔導及參訪活動、兒少培力計畫、少年福利服務費用、出席費、法律費用、活動宣導)</t>
  </si>
  <si>
    <t>補助警察局辦理少年寒暑假活動、青春專案、教育訓練、宣導及少年職涯等相關業務費用</t>
  </si>
  <si>
    <t>無</t>
  </si>
  <si>
    <t>婦女節權益宣導活動</t>
  </si>
  <si>
    <t>社區女性培力及社會參與計畫</t>
  </si>
  <si>
    <t>弱勢婦女培力支持方案</t>
  </si>
  <si>
    <t>婦女多元學習方案</t>
  </si>
  <si>
    <t>台灣女孩日計畫</t>
  </si>
  <si>
    <t>婦女發展中心方案</t>
  </si>
  <si>
    <t>婦女權益暨性平宣導方案等</t>
  </si>
  <si>
    <t>桃園市經濟弱勢女性健康維護服務及宣導計畫</t>
  </si>
  <si>
    <t>補助辦理婦女權益及婦女服務活動</t>
  </si>
  <si>
    <t>社會福利業務宣導</t>
  </si>
  <si>
    <t>本局社會福利刊</t>
  </si>
  <si>
    <t>媒體行銷宣傳案</t>
  </si>
  <si>
    <t>桃園市寒冬送暖活動</t>
  </si>
  <si>
    <t>辦理各項老人福利服務宣導</t>
  </si>
  <si>
    <t>辦理金、鑽及白金婚佳偶紀念獎牌等費用</t>
  </si>
  <si>
    <t>辦理重陽樂活活動、影片及網路社群宣傳等費用</t>
  </si>
  <si>
    <t>辦理中低收入老人特別照顧督導訪視費用</t>
  </si>
  <si>
    <t>辦理長照服務倡導方案</t>
  </si>
  <si>
    <t>辦理推展老人文康休閒巡迴服務方案</t>
  </si>
  <si>
    <t>辦理失智服務</t>
  </si>
  <si>
    <t>辦理獨居老人緊急救援服務等費用</t>
  </si>
  <si>
    <t>辦理社區照顧關懷據點暨C級巷弄
長照站量能提升方案</t>
  </si>
  <si>
    <t>辦理老人社福機構專業人員教育訓練、研習及參訪等費用</t>
  </si>
  <si>
    <t>辦理南北區老人文康活動中心志工隊服務費用</t>
  </si>
  <si>
    <t xml:space="preserve">辦理老人福利服務、長期照顧服務相關業務、機構評鑑、機構輔導相關人員審查、評鑑、考核等出席費或講師費用  </t>
  </si>
  <si>
    <t>本市社區照顧關懷據點暨巷弄長照站補助計畫-里辦公處據點</t>
  </si>
  <si>
    <t>補助團體辦理長青學苑</t>
  </si>
  <si>
    <t>補助團體辦理預防走失手鍊</t>
  </si>
  <si>
    <t xml:space="preserve">補助團體辦理失智症及老人福利活動或方案等費用
</t>
  </si>
  <si>
    <t>本市社區照顧關懷據點暨巷弄長照站補助計畫</t>
  </si>
  <si>
    <t>補助復興區多元照顧量能提升方案</t>
  </si>
  <si>
    <t xml:space="preserve">辦理中低收入老人重病住院看護補助費用 
</t>
  </si>
  <si>
    <t>補助中低收入老人裝置假牙經費</t>
  </si>
  <si>
    <t xml:space="preserve">績優老人福利機構獎勵金  </t>
  </si>
  <si>
    <t>辦理獨居老人關懷服務計畫</t>
  </si>
  <si>
    <t>身心障礙者日系列活動</t>
  </si>
  <si>
    <t>身心障礙者手語翻譯服務</t>
  </si>
  <si>
    <t>輔具中心服務量能計畫</t>
  </si>
  <si>
    <t>身心障礙者復康巴士</t>
  </si>
  <si>
    <t>公益彩券形象宣導活動</t>
  </si>
  <si>
    <t>視覺功能障礙者生活重建服務計畫</t>
  </si>
  <si>
    <t>身心障礙者家庭支持服務計畫</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</si>
  <si>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</si>
  <si>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</si>
  <si>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</si>
  <si>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</si>
  <si>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身心障礙者自立生活支持服務方案</t>
  </si>
  <si>
    <t>身障共融親子科技體驗方案</t>
  </si>
  <si>
    <t>身心障礙者家庭照顧者支持服務中心</t>
  </si>
  <si>
    <t>二手輔具維修服務</t>
  </si>
  <si>
    <t>身心障礙者個案管理服務</t>
  </si>
  <si>
    <t>身心障礙婦女支持培力方案</t>
  </si>
  <si>
    <t>身心障礙者同步聽打服務</t>
  </si>
  <si>
    <t>補助市內身心障礙福利團體行政費、樂活小站及其他創新及實驗性等各項活動</t>
  </si>
  <si>
    <t>補助市內各級身心障礙福利服務機構辦理辦理社會參與、家庭服務、社會宣導等各項活動經費</t>
  </si>
  <si>
    <t>身心障礙者社區日間作業設施方案</t>
  </si>
  <si>
    <t>身心障礙者社區居住服務計畫</t>
  </si>
  <si>
    <t>身心障礙者家庭托顧計畫</t>
  </si>
  <si>
    <t>身心障礙者社區式日間服務布建計畫</t>
  </si>
  <si>
    <t>視障協助員培訓暨服務計畫</t>
  </si>
  <si>
    <t>身心障礙者臨時暨短期照顧服務</t>
  </si>
  <si>
    <t>身心障礙者送餐服務費</t>
  </si>
  <si>
    <t>身心障礙者嚴重情緒行為正向支持計畫</t>
  </si>
  <si>
    <t>身心障礙者權利公約教育訓練及意識提升計畫</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</si>
  <si>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</si>
  <si>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</si>
  <si>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</si>
  <si>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</si>
  <si>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</si>
  <si>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</si>
  <si>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</si>
  <si>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補助各級人民團體辦理各項公益性活動</t>
  </si>
  <si>
    <t>補助志願服務運用單位推展各項志願服務計畫所需物品</t>
  </si>
  <si>
    <t>補助社區發展協會以聯合社區方式推動福利社區化社區旗艦型計畫</t>
  </si>
  <si>
    <t>社工人身安全提升計畫-提供社工人員執業安全協助措施，社工員體檢、傷病醫藥、安全衛生、診療等費用</t>
  </si>
  <si>
    <t>辦理社工服務及家庭服務中心相關方案及社會福利宣導活動費</t>
  </si>
  <si>
    <t>委託辦理社工日系列活動、社會工作專業制度與實務模式之建構計畫-詮釋社會工作專業研討訓練方案、藥酒癮高風險服務方案、監護宣告方案費用、家庭服務中心業務、弱勢民眾陪同就醫服務計畫</t>
  </si>
  <si>
    <t>家庭服務中心志工服勤、訓練及觀摩學習活動等服務費用</t>
  </si>
  <si>
    <t>社工人身安全提升計畫-法律事務費、外聘督導等專業服務費、心理諮商費用、辦理強化社會安全網計畫跨網絡相關會議、教育訓練、工作坊、宣導及輔導團等費用</t>
  </si>
  <si>
    <t>社工人身安全提升計畫-提供社工人員執業安全協助措施及購置人身安全物品</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</si>
  <si>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</si>
  <si>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</si>
  <si>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</si>
  <si>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辦理新住民生活適應輔導計畫</t>
  </si>
  <si>
    <t>辦理新住民多元培力計畫</t>
  </si>
  <si>
    <t>補助新住民相關團體辦理支持性活動與系列課程</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</si>
  <si>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</si>
  <si>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</si>
  <si>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</si>
  <si>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</si>
  <si>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</si>
  <si>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補助原住民族福利手冊設計印刷實施計畫</t>
  </si>
  <si>
    <t>補助弱勢原住民族青少年成長營計畫</t>
  </si>
  <si>
    <t>補助原住民族經濟弱勢家庭服務暨中秋送暖物資發放活動實施計畫</t>
  </si>
  <si>
    <t>補助原住民族長者關懷暨老人福利宣導方案</t>
  </si>
  <si>
    <t>補助原住民族志願服務工作計畫</t>
  </si>
  <si>
    <t>補助原住民族急難救助實施計畫</t>
  </si>
  <si>
    <t>補助辦理各項原住民族福利業務宣導工作</t>
  </si>
  <si>
    <t>補助原住民族家庭資訊設備補助實施計畫</t>
  </si>
  <si>
    <t>補助本市暨外縣市原住民族臨時住宿服務實施計畫</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</si>
  <si>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</si>
  <si>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</si>
  <si>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</si>
  <si>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</si>
  <si>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</si>
  <si>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</si>
  <si>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</si>
  <si>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社會救助業務（含國民年金）所需之宣導費</t>
  </si>
  <si>
    <t>遊民生活重建服務躍升方案及短期夜宿服務</t>
  </si>
  <si>
    <t>安家實物銀行服務方案</t>
  </si>
  <si>
    <t>辦理弱勢民眾實物給付相關計畫</t>
  </si>
  <si>
    <t>強化政府、民間組織提升社政防救災量能方案</t>
  </si>
  <si>
    <t>辦理社會救助業務相關訓練、帳目查核、研討所需專家學者出席費及講師鐘點費</t>
  </si>
  <si>
    <t>辦理兒童與少年未來教育及發展帳戶及脫貧相關計畫專家學者出席費及講師鐘點費</t>
  </si>
  <si>
    <t>安家實物銀行實體銀行場地租金</t>
  </si>
  <si>
    <t>補助區公所辦理備災儲存或救助物資所需相關費用</t>
  </si>
  <si>
    <t>陷困民眾急難救助金費用</t>
  </si>
  <si>
    <t>補助機構物資或關懷慰問費</t>
  </si>
  <si>
    <t>補助公所辦理國民年金業務所需相關費用</t>
  </si>
  <si>
    <t>補助區公所辦理年度災害防救演習事宜等相關費用</t>
  </si>
  <si>
    <t>辦理以工代賑計畫所需薪資及勞健保費</t>
  </si>
  <si>
    <t>補助立案之社福團體辦理關懷慰問相關經費</t>
  </si>
  <si>
    <t>補助民間團體辦理惜食等實（食）物計畫相關費用</t>
  </si>
  <si>
    <t>低收入戶家庭暨兒童生活補助費</t>
  </si>
  <si>
    <t>低收入戶高中職以上就學生活補助費</t>
  </si>
  <si>
    <t>協助遊民安置、醫療、生活照顧、體檢、喪葬及身分不明者DNA檢驗等費用</t>
  </si>
  <si>
    <t>辦理愛心餐食計畫</t>
  </si>
  <si>
    <t>辦理脫貧相關業務</t>
  </si>
  <si>
    <t>辦理社區（疑似）精神病患、自殺個案關懷訪視及心理諮詢服務計畫。</t>
  </si>
  <si>
    <t>藥物濫用者輔導計畫</t>
  </si>
  <si>
    <t>桃園市發展遲緩兒童聯合評估計畫</t>
  </si>
  <si>
    <t>桃園市經濟弱勢暨高危險族群胸部X光巡迴檢查計畫</t>
  </si>
  <si>
    <t>失智照護輔導計畫</t>
  </si>
  <si>
    <r>
      <t>（一）截至去年度</t>
    </r>
    <r>
      <rPr>
        <sz val="14"/>
        <rFont val="Times New Roman"/>
        <family val="1"/>
      </rPr>
      <t>12</t>
    </r>
    <r>
      <rPr>
        <sz val="14"/>
        <rFont val="標楷體"/>
        <family val="4"/>
      </rPr>
      <t>月</t>
    </r>
    <r>
      <rPr>
        <sz val="14"/>
        <rFont val="Times New Roman"/>
        <family val="1"/>
      </rPr>
      <t>31</t>
    </r>
    <r>
      <rPr>
        <sz val="14"/>
        <rFont val="標楷體"/>
        <family val="4"/>
      </rPr>
      <t>日止，公益彩券盈餘分配待運用數為</t>
    </r>
    <r>
      <rPr>
        <sz val="14"/>
        <rFont val="Times New Roman"/>
        <family val="1"/>
      </rPr>
      <t>(a)</t>
    </r>
    <r>
      <rPr>
        <u val="single"/>
        <sz val="14"/>
        <rFont val="Times New Roman"/>
        <family val="1"/>
      </rPr>
      <t xml:space="preserve"> 1,225,958,299 </t>
    </r>
    <r>
      <rPr>
        <sz val="14"/>
        <rFont val="標楷體"/>
        <family val="4"/>
      </rPr>
      <t>元</t>
    </r>
    <r>
      <rPr>
        <sz val="14"/>
        <rFont val="Times New Roman"/>
        <family val="1"/>
      </rPr>
      <t xml:space="preserve"> </t>
    </r>
    <r>
      <rPr>
        <sz val="14"/>
        <rFont val="標楷體"/>
        <family val="4"/>
      </rPr>
      <t>。</t>
    </r>
    <r>
      <rPr>
        <sz val="14"/>
        <rFont val="Times New Roman"/>
        <family val="1"/>
      </rPr>
      <t>(</t>
    </r>
    <r>
      <rPr>
        <sz val="14"/>
        <rFont val="標楷體"/>
        <family val="4"/>
      </rPr>
      <t>本項待運用數含</t>
    </r>
    <r>
      <rPr>
        <sz val="14"/>
        <rFont val="Times New Roman"/>
        <family val="1"/>
      </rPr>
      <t>110</t>
    </r>
    <r>
      <rPr>
        <sz val="14"/>
        <rFont val="標楷體"/>
        <family val="4"/>
      </rPr>
      <t xml:space="preserve">年度
</t>
    </r>
    <r>
      <rPr>
        <sz val="14"/>
        <rFont val="Times New Roman"/>
        <family val="1"/>
      </rPr>
      <t xml:space="preserve">           </t>
    </r>
    <r>
      <rPr>
        <sz val="14"/>
        <rFont val="標楷體"/>
        <family val="4"/>
      </rPr>
      <t>第</t>
    </r>
    <r>
      <rPr>
        <sz val="14"/>
        <rFont val="Times New Roman"/>
        <family val="1"/>
      </rPr>
      <t>4</t>
    </r>
    <r>
      <rPr>
        <sz val="14"/>
        <rFont val="標楷體"/>
        <family val="4"/>
      </rPr>
      <t>季報表待運用數</t>
    </r>
    <r>
      <rPr>
        <sz val="14"/>
        <rFont val="Times New Roman"/>
        <family val="1"/>
      </rPr>
      <t>1,181,227,144</t>
    </r>
    <r>
      <rPr>
        <sz val="14"/>
        <rFont val="標楷體"/>
        <family val="4"/>
      </rPr>
      <t>元、</t>
    </r>
    <r>
      <rPr>
        <sz val="14"/>
        <rFont val="Times New Roman"/>
        <family val="1"/>
      </rPr>
      <t>110</t>
    </r>
    <r>
      <rPr>
        <sz val="14"/>
        <rFont val="標楷體"/>
        <family val="4"/>
      </rPr>
      <t>年違規罰款收入443,640元、</t>
    </r>
    <r>
      <rPr>
        <sz val="14"/>
        <rFont val="Times New Roman"/>
        <family val="1"/>
      </rPr>
      <t>110</t>
    </r>
    <r>
      <rPr>
        <sz val="14"/>
        <rFont val="標楷體"/>
        <family val="4"/>
      </rPr>
      <t>年利息收入496,976元、</t>
    </r>
    <r>
      <rPr>
        <sz val="14"/>
        <rFont val="Times New Roman"/>
        <family val="1"/>
      </rPr>
      <t xml:space="preserve"> 
            110</t>
    </r>
    <r>
      <rPr>
        <sz val="14"/>
        <rFont val="標楷體"/>
        <family val="4"/>
      </rPr>
      <t>年雜項收入</t>
    </r>
    <r>
      <rPr>
        <sz val="14"/>
        <rFont val="Times New Roman"/>
        <family val="1"/>
      </rPr>
      <t>43,790,539</t>
    </r>
    <r>
      <rPr>
        <sz val="14"/>
        <rFont val="標楷體"/>
        <family val="4"/>
      </rPr>
      <t>元</t>
    </r>
    <r>
      <rPr>
        <sz val="14"/>
        <rFont val="Times New Roman"/>
        <family val="1"/>
      </rPr>
      <t>)</t>
    </r>
  </si>
  <si>
    <r>
      <t>合</t>
    </r>
    <r>
      <rPr>
        <sz val="11"/>
        <rFont val="Times New Roman"/>
        <family val="1"/>
      </rPr>
      <t xml:space="preserve">        </t>
    </r>
    <r>
      <rPr>
        <sz val="11"/>
        <rFont val="標楷體"/>
        <family val="4"/>
      </rPr>
      <t>計</t>
    </r>
  </si>
  <si>
    <t>桃園市發展遲緩兒童社區早期療育復健服務計畫</t>
  </si>
  <si>
    <t>0</t>
  </si>
  <si>
    <t>中華民國111年7月份至9月份（111年度第3季）</t>
  </si>
  <si>
    <r>
      <t>三、本年度第</t>
    </r>
    <r>
      <rPr>
        <u val="single"/>
        <sz val="14"/>
        <rFont val="Times New Roman"/>
        <family val="1"/>
      </rPr>
      <t xml:space="preserve">  3  </t>
    </r>
    <r>
      <rPr>
        <sz val="14"/>
        <rFont val="標楷體"/>
        <family val="4"/>
      </rPr>
      <t>季，彩券盈餘分配數為</t>
    </r>
    <r>
      <rPr>
        <u val="single"/>
        <sz val="14"/>
        <rFont val="Times New Roman"/>
        <family val="1"/>
      </rPr>
      <t xml:space="preserve"> 301,182,005 </t>
    </r>
    <r>
      <rPr>
        <sz val="14"/>
        <rFont val="標楷體"/>
        <family val="4"/>
      </rPr>
      <t>元。</t>
    </r>
  </si>
  <si>
    <r>
      <t>五、本年度</t>
    </r>
    <r>
      <rPr>
        <sz val="14"/>
        <rFont val="Times New Roman"/>
        <family val="1"/>
      </rPr>
      <t>1</t>
    </r>
    <r>
      <rPr>
        <sz val="14"/>
        <rFont val="標楷體"/>
        <family val="4"/>
      </rPr>
      <t>月起至本季截止，累計公益彩券盈餘分配數為</t>
    </r>
    <r>
      <rPr>
        <sz val="14"/>
        <rFont val="Times New Roman"/>
        <family val="1"/>
      </rPr>
      <t xml:space="preserve">(b) </t>
    </r>
    <r>
      <rPr>
        <u val="single"/>
        <sz val="14"/>
        <rFont val="Times New Roman"/>
        <family val="1"/>
      </rPr>
      <t xml:space="preserve"> 1,066,385,073 </t>
    </r>
    <r>
      <rPr>
        <sz val="14"/>
        <rFont val="標楷體"/>
        <family val="4"/>
      </rPr>
      <t>元。</t>
    </r>
  </si>
  <si>
    <t>依實際需求核實支付辦理。</t>
  </si>
  <si>
    <t>尚在辦理中，未核銷。</t>
  </si>
  <si>
    <t>依契約規定每季辦理核銷，部分案件中央補助80%，優先使用中央經費，採核實支付，爰未達75%。</t>
  </si>
  <si>
    <t>依契約規定每季辦理核銷，採核實支付，爰未達75%。</t>
  </si>
  <si>
    <t>本案獲中央補助，核銷優先使用中央款，部分使用自籌款，爰未達75%</t>
  </si>
  <si>
    <t>依契約規定每季辦理核銷，相關經費於第二季開始使用，爰未達75%。</t>
  </si>
  <si>
    <t>依委辦單位實際執行數支付。</t>
  </si>
  <si>
    <t>優先使用中央補助款，並依實際服務核實支出。</t>
  </si>
  <si>
    <t>依實際執行辦理核銷作業。</t>
  </si>
  <si>
    <t>本案已完成4至7月核銷，8月核銷資料缺漏，已催請廠商補件。</t>
  </si>
  <si>
    <t>本案為年度計畫，預計11月底前完成核銷程序。</t>
  </si>
  <si>
    <t>因本局尚有規劃於次季辦理之活動，目前皆依期程辦理中，俟活動辦理完竣後儘速核銷，電台宣導依委外單位實際支出覈實核銷，餘辦理活動及常態實際情形逐案審查核銷。</t>
  </si>
  <si>
    <t>分配於第4季執行。</t>
  </si>
  <si>
    <t>已再採購30個衛生棉貼心盒並完成核銷，將與嬌聯公司(蘇菲)再採購下半年衛生棉及護墊，預計10月初完成核銷。</t>
  </si>
  <si>
    <t>因近期疫情升溫，影響婦團申請補助意願，且部分活動延後辦理。</t>
  </si>
  <si>
    <t>本案為年度計畫，預計年底前完成核銷程序。</t>
  </si>
  <si>
    <t>季刊為年度計畫，預計年底前完成核銷程序。</t>
  </si>
  <si>
    <t>本案配合各科重大活動進行媒體行銷宣傳。</t>
  </si>
  <si>
    <t>本案為年度計畫，預計年底前完成核銷程序。</t>
  </si>
  <si>
    <t>依業務實際需求核實支應。</t>
  </si>
  <si>
    <t>金鑽婚為公開招標，執行數依實際製作數量結算。預計111年10月辦理，11月起辦理撥款。</t>
  </si>
  <si>
    <t>重陽季系列活動預計於4月份辦理招標，9月底活動辦理。</t>
  </si>
  <si>
    <t>1.第3季個案督導訪視，尚在訪視中。
2.預計12月中旬訪視完成並辦理核銷事宜。</t>
  </si>
  <si>
    <t>方案申請中，依實際辦理業務覈實支應。</t>
  </si>
  <si>
    <t>本案按季核銷，單位尚未送件核銷。</t>
  </si>
  <si>
    <t>依實際執行情形辦理核銷事宜。</t>
  </si>
  <si>
    <t>教育訓練需委外辦理，預計5月開始標案流程，7-9月由得標單位進行辦理。</t>
  </si>
  <si>
    <t>於年底進行核銷</t>
  </si>
  <si>
    <t>方案尚在申請中，依實際辦理業務覈實支應。</t>
  </si>
  <si>
    <t>本案按季核銷，單位陸續送件核銷。</t>
  </si>
  <si>
    <t>依評鑑計畫書預計10月辦理評鑑初評及評定會議，將依會議決議辦理後續獎勵事宜及獎勵金。</t>
  </si>
  <si>
    <t>111年5月委由社團法人桃園市失能老人關懷協會辦理倡導方案，單位目前尚在招聘專案社工及召募倡導志工人力階段，故尚未辦理核銷。</t>
  </si>
  <si>
    <t>陸續辦理中。</t>
  </si>
  <si>
    <t>廠商陸續辦理核銷事宜中。</t>
  </si>
  <si>
    <t>預計11月辦理。</t>
  </si>
  <si>
    <t>依委外單位實際情形，且優先使用公務預算。</t>
  </si>
  <si>
    <t>委外單位目前僅核銷至8月，9月預計執行16,000,000元，預算執行為73.66%。</t>
  </si>
  <si>
    <t>公彩形象宣導活動預計於10月8日辦理完畢，待活動完成後辦理核銷。</t>
  </si>
  <si>
    <t>本方案因疫情影響部分課程使用率低，且優先使用中央補助款項。</t>
  </si>
  <si>
    <t>依單位實際執行核銷，目前僅核銷至8月份。</t>
  </si>
  <si>
    <t>本方案採按季核銷，目前僅核銷至第2季。</t>
  </si>
  <si>
    <t>因疫情關係，相關方案活動皆延後辦理，預計第4季該中心可辦理完成。</t>
  </si>
  <si>
    <t>本案為季核銷，第3季擬於10月辦理核銷。</t>
  </si>
  <si>
    <t>優先使用中央補助，撙節本局支出並依實作核實支付。</t>
  </si>
  <si>
    <t>委託決標契約金額731萬4,800元，依委辦單位實際執行數進行核銷作業，目前已核銷至8月。</t>
  </si>
  <si>
    <t>方案於3月起執行，且為每季核銷，並優先使用中央補助款。</t>
  </si>
  <si>
    <t>本案依委外單位實際執行核銷，目前僅核銷至8月份。</t>
  </si>
  <si>
    <t>1.團體行政費為每年6月15日及12月15日分兩次進行核銷。
2.樂活及各項非旅遊等方案(執行期間為當年度4月至10月)多預計10-11月開始進行核銷動支。
3.各項活動經費多於下半年辦理完竣。</t>
  </si>
  <si>
    <t>為預防嚴重特殊傳染性肺炎(covid-19)機構內病毒擴散，減少群聚感染，本年度機構活動延後辦理。</t>
  </si>
  <si>
    <t>本案為按季核銷，目前僅核銷第2季，第3季預計10月辦理核銷。</t>
  </si>
  <si>
    <t>1.本計畫核銷至第2季。
2.原本市自籌服務提供單位，因組織發展於110年底停止3處服務據點。</t>
  </si>
  <si>
    <t>本方案採半年核銷，故目前經費僅核銷至6月，且優先使用中央補助款。</t>
  </si>
  <si>
    <t>本方案採季核銷，目前僅核銷至第2季，且優先使用中央補助款項。</t>
  </si>
  <si>
    <t>因疫情關係致申請案件量未如預期而影響執行率。</t>
  </si>
  <si>
    <t>本計畫優先使用中央補助款。</t>
  </si>
  <si>
    <t>本計畫為年度核銷計畫，預計12月執行</t>
  </si>
  <si>
    <t>依民眾實際搭乘申請補助金額核實支付。</t>
  </si>
  <si>
    <t>1.辦理社福機構專業人員教育訓練及研習，因疫情影響，預計於10月辦理。
2.身心障礙證明建檔及掃描費用，本案將於10月進行第3次核銷，依照實際掃描鑑定表件數核銷。
3.其餘撙節支出。</t>
  </si>
  <si>
    <t>本案為年度計畫，預計11月底前完成核銷程序。</t>
  </si>
  <si>
    <t>空間優化期程延後，爰影響預算執行。</t>
  </si>
  <si>
    <t>有關志願服務行銷宣導及教育訓練標案，已請廠商來函申請預付契約價金(25%、20%)之款項，預計於10月動支撥款。</t>
  </si>
  <si>
    <t>社區培力育成中心採購案已預付80萬，未納入實際數中。</t>
  </si>
  <si>
    <t>非營利組織發展計畫已預付239,794元，未納入實際數中。</t>
  </si>
  <si>
    <t>依實際申請案件核定補助。</t>
  </si>
  <si>
    <t>111年度因疫情影響及補助內容僅得以辦理社會福利宣導或社會福利服務等活動，故執行率大幅下降，將依審計處意見持續輔導各單位辦理社會福利相關活動。</t>
  </si>
  <si>
    <t>依計畫進度及預算分配進度辦理</t>
  </si>
  <si>
    <t>本項依預算分配額度，於9月業辦理核銷，10月款項已撥付</t>
  </si>
  <si>
    <t>依實際申請需求辦理。</t>
  </si>
  <si>
    <t>預計於第4季辦理。</t>
  </si>
  <si>
    <t>1.按季核銷之委辦案件，業於9月辦理核銷，於10月實付。
2.監護宣告處遇方案遇付費用待轉正1,395,000元。</t>
  </si>
  <si>
    <t>依計畫進度及預算分配進度辦理。</t>
  </si>
  <si>
    <t>依實際需求辦理。</t>
  </si>
  <si>
    <t>於年初辦理預付年底轉正。</t>
  </si>
  <si>
    <t>本案預計辦理期程為111年度9-10月間，第1-3季無分配數。</t>
  </si>
  <si>
    <t>委辦單位每月15日前檢送上個月份之資料辦理核銷。</t>
  </si>
  <si>
    <t>本項目為補助款，團體尚未送件核銷。</t>
  </si>
  <si>
    <t>1.大部分委託辦理方案未及核銷8-9月款項致執行率偏低。
2.委託方案多採雙月核銷，故約有30%經費將於第4季核銷。</t>
  </si>
  <si>
    <t>心理輔導及其餘各項補助依實際情形覈實支付。</t>
  </si>
  <si>
    <t>1.經常性宣導活動持續規畫辦理當中。
2.部分項目預計下半年執行。</t>
  </si>
  <si>
    <t>本計畫刻正執行中。</t>
  </si>
  <si>
    <t>因配合豐年祭活動延至10/22-23辦理。</t>
  </si>
  <si>
    <t>志工車餐費核實撥付，研習等配合延至第4季辦理。</t>
  </si>
  <si>
    <t>本計畫於7月起陸續執行中。</t>
  </si>
  <si>
    <t>依實際受理情形辦理核定及撥款，累計共受理4案。</t>
  </si>
  <si>
    <t>依實際進用人力支付。</t>
  </si>
  <si>
    <t>撙節支出。</t>
  </si>
  <si>
    <t>依召開公彩委員會議核實支付。</t>
  </si>
  <si>
    <t>按月核銷，因核銷資料尚需補件，南區遊民外展方案僅核銷至6月。</t>
  </si>
  <si>
    <t>按季核銷，第3季經費尚未核銷。</t>
  </si>
  <si>
    <t>超支部分由其他項目調整容納。</t>
  </si>
  <si>
    <t>先行支用公務預算。</t>
  </si>
  <si>
    <t>依各單位核銷案件核實支應。</t>
  </si>
  <si>
    <t>1.因本案心理諮詢面談服務計畫及24小時協談專線及線上關懷服務委外單位執行，分2期付款，俟委託單位年底核銷時將全數執行完畢，另精神專科醫師及護理師到宅服務及護理師到宅服務計畫，則係因衛福部另補助「疑似或社區精神病人照護優化計畫」，導致本計畫派案不易，本局後續將辦理計畫變更增加心理諮詢面談副務計畫及24小時協談專線費用，預計於年底前可全數執行完畢。
2.截至9月底已動支179萬2,359元，尚待核銷112萬9,840元，執行率可達45%。</t>
  </si>
  <si>
    <t>本計畫由3家醫療院所辦理6區(觀音區、新屋區、大溪區、復興區、蘆竹區、及大園區)兒童復健站，提供復健評估、物理治療、職能治療、語言治療、親職教育及家長宣導等服務，並以辦理場次及專業醫事人員數覈實支付；111年截至9月共辦理101場次，計服務1,192人次，俟驗收核銷後，年底經費執行率可達85%。</t>
  </si>
  <si>
    <t>本計畫可回溯111年1月1日，補助本市5家醫院執行發展遲緩兒童聯合評估服務，並以醫院評估人數及評估項目覈實支付。截至9月已評估517人次，已動支106萬8,425元(尚待核銷8,425元)，持續辦理中，預計年底經費執行率可達90%。</t>
  </si>
  <si>
    <t>今年因新冠疫情影響，相關篩檢活動取消，另已於111年9月29日動支11萬9,190元整，尚待核銷1,940元，預計年底經費執行率達60%。</t>
  </si>
  <si>
    <t xml:space="preserve">1.本局已於6月完成2家失智據點核定作業，並於同月底開始辦理相關活動，核定金額共計71萬6,550元，並於7月完成撥付核定金額50%(35萬8,275元)。
2.另以服務時段計算2處據點實際核定經費，並辦理賸餘經費流用作業。
3.賸餘經費擬運用於失智症宣導(傳統及網路多元媒體)待核定金額8萬9,050元及失智症宣導品製作(筆記手札)預估40萬元，共計48萬9,050元。
4.考量失智症宣導及宣導品筆記手札編輯需時，預估10月底進行招標40萬元採購作業，預計年底經費執行率達66.2%。
</t>
  </si>
  <si>
    <r>
      <t>（二）尚未執行之原因：</t>
    </r>
    <r>
      <rPr>
        <u val="single"/>
        <sz val="14"/>
        <color indexed="10"/>
        <rFont val="標楷體"/>
        <family val="4"/>
      </rPr>
      <t xml:space="preserve"> 一、福利服務：1.兒童及少年福利：(1)推動社區公共托育家園、建置托育資源服務中心、居家托育服務中心辦理居家托育等各項方案皆採按季核銷，故第3季經費預計於10月起辦理請款。(2)提升少年自立生活適應協助服務量能計畫、脆弱家庭兒少社區支持服務等優先使用中央補助款。2.婦女福利：(1)婦社區女性培力及社會參與計畫、婦女多元學習方案，於第4季執行。(2)婦女權益及婦女服務活動，因近期疫情升溫，影響婦團申請補助意願，且部分活動延後辦理。3.老人福利：1.社區照顧關懷據點方案預計下半年陸續核銷撥款，爾後將依實際執行情形進行預算分配。2.緊急救援服務按季核銷、獨居老人關懷服務計畫核銷進度將持續加強辦理。3.中低收入老人特照督導訪視、中低收入老人重病住院看護及活動假牙補助等費用，依實際申請案核實撥付。中低收入老人特照督導訪視、中低收入老人重病住院看護及活動假牙補助等費用，依實際申請案核實撥付。4.身障福利：(1)身障共融親子科技體驗方案、自立生活支持服務、家庭照顧者支持服務中心及社區式日間服務布建計畫等採季核銷，第3季預計10月辦理核銷。(2)公益彩券形象宣導、國際身障者日活動分別預計111年10月及11月辦理。(3)各項補助業務依實際申請案件補助。5.其他福利：(1)111年度因疫情影響及補助內容僅得以辦理社會福利宣導或社會福利服務等活動，故執行率大幅下降，將輔導各單位辦理社會福利相關活動。(2)辦理性騷擾防治、家暴及性侵害各項業務未及核銷8-9月款項致執行率偏低。另約有30%經費將於第4季核銷。二、社會救助：1.低收入戶住家庭暨兒童生活補助及就學補助等業務優先使用公務預算支用。2.安家實物銀行服務方案、辦理脫貧相關等業務採按季核銷，故第3季經費預計於10月起辦理請款理。3.餘依撙節原則核實辦理。三、醫療保健：計畫多為委託辦理、覈實支付，因新冠疫情影響，相關篩檢活動取消，及失智社區服務據點自6月中始完成核定作業，於7月份完成撥付核定金額50%及預估10月底進行招標40萬元採購作業。          </t>
    </r>
    <r>
      <rPr>
        <u val="single"/>
        <sz val="14"/>
        <rFont val="標楷體"/>
        <family val="4"/>
      </rPr>
      <t xml:space="preserve">        </t>
    </r>
  </si>
  <si>
    <r>
      <t>（一）本年度1月起至本季截止，已發包或已簽約經費</t>
    </r>
    <r>
      <rPr>
        <u val="single"/>
        <sz val="14"/>
        <rFont val="標楷體"/>
        <family val="4"/>
      </rPr>
      <t>796,118,634</t>
    </r>
    <r>
      <rPr>
        <sz val="14"/>
        <rFont val="標楷體"/>
        <family val="4"/>
      </rPr>
      <t>元，預計於次季執行經費</t>
    </r>
    <r>
      <rPr>
        <u val="single"/>
        <sz val="14"/>
        <rFont val="標楷體"/>
        <family val="4"/>
      </rPr>
      <t>323,688,451</t>
    </r>
    <r>
      <rPr>
        <sz val="14"/>
        <rFont val="標楷體"/>
        <family val="4"/>
      </rPr>
      <t>元。</t>
    </r>
  </si>
  <si>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1,629,644,750</t>
    </r>
    <r>
      <rPr>
        <sz val="14"/>
        <rFont val="標楷體"/>
        <family val="4"/>
      </rPr>
      <t>元。</t>
    </r>
  </si>
  <si>
    <r>
      <t>（二）預計於次季核銷經費</t>
    </r>
    <r>
      <rPr>
        <u val="single"/>
        <sz val="14"/>
        <rFont val="標楷體"/>
        <family val="4"/>
      </rPr>
      <t>542,416,735</t>
    </r>
    <r>
      <rPr>
        <sz val="14"/>
        <rFont val="標楷體"/>
        <family val="4"/>
      </rPr>
      <t>元，預估累計至次季止執行率</t>
    </r>
    <r>
      <rPr>
        <u val="single"/>
        <sz val="14"/>
        <rFont val="標楷體"/>
        <family val="4"/>
      </rPr>
      <t xml:space="preserve"> 85.19% </t>
    </r>
    <r>
      <rPr>
        <sz val="14"/>
        <rFont val="標楷體"/>
        <family val="4"/>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</si>
</sst>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
    <numFmt numFmtId="183" formatCode="#,##0_ "/>
  </numFmts>
  <fonts count="53">
    <font>
      <sz val="12"/>
      <name val="新細明體"/>
      <family val="1"/>
    </font>
    <font>
      <sz val="12"/>
      <name val="Times New Roman"/>
      <family val="1"/>
    </font>
    <font>
      <sz val="14"/>
      <name val="標楷體"/>
      <family val="4"/>
    </font>
    <font>
      <sz val="9"/>
      <name val="新細明體"/>
      <family val="1"/>
    </font>
    <font>
      <u val="single"/>
      <sz val="14"/>
      <name val="Times New Roman"/>
      <family val="1"/>
    </font>
    <font>
      <sz val="12"/>
      <name val="標楷體"/>
      <family val="4"/>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sz val="10"/>
      <name val="標楷體"/>
      <family val="4"/>
    </font>
    <font>
      <u val="single"/>
      <sz val="16"/>
      <name val="標楷體"/>
      <family val="4"/>
    </font>
    <font>
      <sz val="18"/>
      <name val="標楷體"/>
      <family val="4"/>
    </font>
    <font>
      <u val="single"/>
      <sz val="14"/>
      <color indexed="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color indexed="63"/>
      </bottom>
    </border>
    <border>
      <left style="thin"/>
      <right style="thin">
        <color indexed="8"/>
      </right>
      <top>
        <color indexed="63"/>
      </top>
      <bottom>
        <color indexed="63"/>
      </bottom>
    </border>
    <border>
      <left style="thin">
        <color indexed="8"/>
      </left>
      <right style="thin"/>
      <top>
        <color indexed="63"/>
      </top>
      <bottom style="thin">
        <color indexed="8"/>
      </bottom>
    </border>
    <border>
      <left style="thin">
        <color indexed="8"/>
      </left>
      <right style="thin"/>
      <top>
        <color indexed="63"/>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top style="thin">
        <color indexed="8"/>
      </top>
      <bottom style="thin">
        <color indexed="8"/>
      </bottom>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style="thin">
        <color indexed="8"/>
      </top>
      <bottom>
        <color indexed="63"/>
      </bottom>
    </border>
    <border>
      <left>
        <color indexed="63"/>
      </left>
      <right style="thin">
        <color indexed="8"/>
      </right>
      <top style="thin"/>
      <bottom>
        <color indexed="63"/>
      </bottom>
    </border>
    <border>
      <left>
        <color indexed="63"/>
      </left>
      <right style="thin">
        <color indexed="8"/>
      </right>
      <top>
        <color indexed="63"/>
      </top>
      <bottom style="thin">
        <color indexed="8"/>
      </bottom>
    </border>
    <border>
      <left style="thin"/>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right>
        <color indexed="63"/>
      </right>
      <top style="thin"/>
      <bottom style="thin"/>
    </border>
    <border>
      <left style="thin">
        <color indexed="8"/>
      </left>
      <right style="thin"/>
      <top style="thin"/>
      <bottom style="thin"/>
    </border>
    <border>
      <left style="thin"/>
      <right style="thin"/>
      <top style="thin"/>
      <bottom>
        <color indexed="63"/>
      </bottom>
    </border>
    <border>
      <left style="thin"/>
      <right style="thin">
        <color indexed="8"/>
      </right>
      <top style="thin"/>
      <bottom style="thin">
        <color indexed="8"/>
      </bottom>
    </border>
    <border>
      <left style="thin">
        <color indexed="8"/>
      </left>
      <right style="thin">
        <color indexed="8"/>
      </right>
      <top style="thin">
        <color indexed="8"/>
      </top>
      <bottom style="thin"/>
    </border>
    <border>
      <left style="thin"/>
      <right style="thin">
        <color indexed="8"/>
      </right>
      <top>
        <color indexed="63"/>
      </top>
      <bottom style="thin"/>
    </border>
    <border>
      <left style="thin"/>
      <right style="thin"/>
      <top>
        <color indexed="63"/>
      </top>
      <bottom style="thin"/>
    </border>
    <border>
      <left style="thin"/>
      <right style="thin">
        <color indexed="8"/>
      </right>
      <top>
        <color indexed="63"/>
      </top>
      <bottom style="thin">
        <color indexed="8"/>
      </bottom>
    </border>
    <border>
      <left style="thin">
        <color indexed="8"/>
      </left>
      <right style="thin">
        <color indexed="8"/>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color indexed="63"/>
      </left>
      <right>
        <color indexed="63"/>
      </right>
      <top>
        <color indexed="63"/>
      </top>
      <bottom style="thin"/>
    </border>
    <border>
      <left style="thin">
        <color indexed="8"/>
      </left>
      <right style="thin"/>
      <top>
        <color indexed="63"/>
      </top>
      <bottom style="thin"/>
    </border>
    <border>
      <left style="thin"/>
      <right style="thin">
        <color indexed="8"/>
      </right>
      <top style="thin"/>
      <bottom>
        <color indexed="63"/>
      </bottom>
    </border>
    <border>
      <left style="thin">
        <color indexed="8"/>
      </left>
      <right style="thin">
        <color indexed="8"/>
      </right>
      <top style="thin"/>
      <bottom style="thin">
        <color indexed="8"/>
      </bottom>
    </border>
    <border>
      <left>
        <color indexed="63"/>
      </left>
      <right>
        <color indexed="63"/>
      </right>
      <top style="thin"/>
      <bottom style="thin">
        <color indexed="8"/>
      </bottom>
    </border>
    <border>
      <left style="thin"/>
      <right>
        <color indexed="63"/>
      </right>
      <top style="thin"/>
      <bottom style="thin">
        <color indexed="8"/>
      </bottom>
    </border>
    <border>
      <left style="thin">
        <color indexed="8"/>
      </left>
      <right style="thin"/>
      <top style="thin"/>
      <bottom style="thin">
        <color indexed="8"/>
      </bottom>
    </border>
    <border>
      <left>
        <color indexed="63"/>
      </left>
      <right style="thin"/>
      <top style="thin"/>
      <bottom>
        <color indexed="63"/>
      </bottom>
    </border>
    <border>
      <left style="thin">
        <color indexed="8"/>
      </left>
      <right>
        <color indexed="63"/>
      </right>
      <top>
        <color indexed="63"/>
      </top>
      <bottom style="thin"/>
    </border>
    <border>
      <left style="thin">
        <color indexed="8"/>
      </left>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86">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182" fontId="9" fillId="0" borderId="10" xfId="0" applyNumberFormat="1" applyFont="1" applyFill="1" applyBorder="1" applyAlignment="1">
      <alignment horizontal="center" vertical="top" wrapText="1"/>
    </xf>
    <xf numFmtId="0" fontId="0" fillId="0" borderId="0" xfId="0" applyFont="1" applyFill="1" applyBorder="1" applyAlignment="1">
      <alignment vertical="center"/>
    </xf>
    <xf numFmtId="0" fontId="5" fillId="0" borderId="0" xfId="0" applyFont="1" applyFill="1" applyAlignment="1">
      <alignment vertical="center"/>
    </xf>
    <xf numFmtId="3" fontId="10" fillId="0" borderId="11" xfId="0" applyNumberFormat="1" applyFont="1" applyFill="1" applyBorder="1" applyAlignment="1">
      <alignment horizontal="right" vertical="top" wrapText="1"/>
    </xf>
    <xf numFmtId="10" fontId="10" fillId="0" borderId="11" xfId="39" applyNumberFormat="1" applyFont="1" applyFill="1" applyBorder="1" applyAlignment="1">
      <alignment horizontal="right" vertical="top"/>
    </xf>
    <xf numFmtId="0" fontId="0" fillId="0" borderId="0" xfId="0" applyFont="1" applyFill="1" applyAlignment="1">
      <alignment vertical="center"/>
    </xf>
    <xf numFmtId="10" fontId="10" fillId="0" borderId="12" xfId="39" applyNumberFormat="1" applyFont="1" applyFill="1" applyBorder="1" applyAlignment="1">
      <alignment horizontal="right" vertical="center"/>
    </xf>
    <xf numFmtId="0" fontId="5" fillId="0" borderId="0" xfId="0" applyFont="1" applyFill="1" applyAlignment="1">
      <alignment vertical="center" wrapText="1"/>
    </xf>
    <xf numFmtId="10" fontId="10" fillId="0" borderId="13" xfId="39" applyNumberFormat="1" applyFont="1" applyFill="1" applyBorder="1" applyAlignment="1">
      <alignment horizontal="right" vertical="top"/>
    </xf>
    <xf numFmtId="10" fontId="10" fillId="0" borderId="12" xfId="39" applyNumberFormat="1" applyFont="1" applyFill="1" applyBorder="1" applyAlignment="1">
      <alignment horizontal="right" vertical="top"/>
    </xf>
    <xf numFmtId="10" fontId="10" fillId="0" borderId="14" xfId="39" applyNumberFormat="1" applyFont="1" applyFill="1" applyBorder="1" applyAlignment="1">
      <alignment horizontal="right" vertical="top"/>
    </xf>
    <xf numFmtId="10" fontId="10" fillId="0" borderId="14" xfId="39" applyNumberFormat="1" applyFont="1" applyFill="1" applyBorder="1" applyAlignment="1">
      <alignment horizontal="right" vertical="center"/>
    </xf>
    <xf numFmtId="182" fontId="9" fillId="0" borderId="15" xfId="0" applyNumberFormat="1" applyFont="1" applyFill="1" applyBorder="1" applyAlignment="1">
      <alignment horizontal="center" vertical="top" wrapText="1"/>
    </xf>
    <xf numFmtId="183" fontId="10" fillId="0" borderId="16" xfId="33" applyNumberFormat="1" applyFont="1" applyFill="1" applyBorder="1" applyAlignment="1">
      <alignment horizontal="right" vertical="top"/>
    </xf>
    <xf numFmtId="183" fontId="10" fillId="0" borderId="14" xfId="0" applyNumberFormat="1" applyFont="1" applyFill="1" applyBorder="1" applyAlignment="1">
      <alignment horizontal="right" vertical="top"/>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right"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10" fontId="9" fillId="0" borderId="20"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2" xfId="0" applyFont="1" applyFill="1" applyBorder="1" applyAlignment="1">
      <alignment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10" fontId="10" fillId="0" borderId="12" xfId="0" applyNumberFormat="1" applyFont="1" applyFill="1" applyBorder="1" applyAlignment="1">
      <alignment vertical="center"/>
    </xf>
    <xf numFmtId="0" fontId="9" fillId="0" borderId="25" xfId="0" applyFont="1" applyFill="1" applyBorder="1" applyAlignment="1">
      <alignment vertical="center" wrapText="1"/>
    </xf>
    <xf numFmtId="0" fontId="9" fillId="0" borderId="26" xfId="0" applyFont="1" applyFill="1" applyBorder="1" applyAlignment="1">
      <alignment horizontal="left" vertical="top" wrapText="1"/>
    </xf>
    <xf numFmtId="0" fontId="9" fillId="0" borderId="11" xfId="0" applyFont="1" applyFill="1" applyBorder="1" applyAlignment="1">
      <alignment horizontal="left" vertical="top" wrapText="1"/>
    </xf>
    <xf numFmtId="10" fontId="10" fillId="0" borderId="11" xfId="39" applyNumberFormat="1" applyFont="1" applyFill="1" applyBorder="1" applyAlignment="1">
      <alignment horizontal="right" vertical="center"/>
    </xf>
    <xf numFmtId="0" fontId="10" fillId="0" borderId="27" xfId="0" applyFont="1" applyFill="1" applyBorder="1" applyAlignment="1">
      <alignment horizontal="right" vertical="top"/>
    </xf>
    <xf numFmtId="0" fontId="10" fillId="0" borderId="12" xfId="0" applyFont="1" applyFill="1" applyBorder="1" applyAlignment="1">
      <alignment horizontal="right" vertical="top"/>
    </xf>
    <xf numFmtId="0" fontId="10" fillId="0" borderId="23" xfId="0" applyFont="1" applyFill="1" applyBorder="1" applyAlignment="1">
      <alignment horizontal="right" vertical="top"/>
    </xf>
    <xf numFmtId="0" fontId="10" fillId="0" borderId="24" xfId="0" applyFont="1" applyFill="1" applyBorder="1" applyAlignment="1">
      <alignment horizontal="right" vertical="top"/>
    </xf>
    <xf numFmtId="0" fontId="10" fillId="0" borderId="28" xfId="0" applyFont="1" applyFill="1" applyBorder="1" applyAlignment="1">
      <alignment horizontal="right" vertical="top"/>
    </xf>
    <xf numFmtId="0" fontId="9" fillId="0" borderId="29" xfId="0" applyFont="1" applyFill="1" applyBorder="1" applyAlignment="1">
      <alignment horizontal="left" vertical="top" wrapText="1"/>
    </xf>
    <xf numFmtId="3" fontId="10" fillId="0" borderId="14" xfId="0" applyNumberFormat="1" applyFont="1" applyFill="1" applyBorder="1" applyAlignment="1">
      <alignment horizontal="right" vertical="top"/>
    </xf>
    <xf numFmtId="0" fontId="10" fillId="0" borderId="10" xfId="0" applyFont="1" applyFill="1" applyBorder="1" applyAlignment="1">
      <alignment horizontal="right" vertical="top"/>
    </xf>
    <xf numFmtId="3" fontId="10" fillId="0" borderId="30" xfId="0" applyNumberFormat="1" applyFont="1" applyFill="1" applyBorder="1" applyAlignment="1">
      <alignment horizontal="right" vertical="top"/>
    </xf>
    <xf numFmtId="0" fontId="9" fillId="0" borderId="31" xfId="0" applyFont="1" applyFill="1" applyBorder="1" applyAlignment="1">
      <alignment horizontal="left" vertical="top" wrapText="1"/>
    </xf>
    <xf numFmtId="0" fontId="9" fillId="0" borderId="0" xfId="0" applyFont="1" applyFill="1" applyBorder="1" applyAlignment="1">
      <alignment horizontal="left" vertical="top" wrapText="1"/>
    </xf>
    <xf numFmtId="183" fontId="10" fillId="0" borderId="14" xfId="33" applyNumberFormat="1" applyFont="1" applyFill="1" applyBorder="1" applyAlignment="1">
      <alignment horizontal="right" vertical="top"/>
    </xf>
    <xf numFmtId="183" fontId="10" fillId="0" borderId="12" xfId="0" applyNumberFormat="1" applyFont="1" applyFill="1" applyBorder="1" applyAlignment="1">
      <alignment horizontal="right" vertical="top"/>
    </xf>
    <xf numFmtId="0" fontId="9" fillId="0" borderId="32" xfId="0" applyFont="1" applyFill="1" applyBorder="1" applyAlignment="1">
      <alignment horizontal="left" vertical="top" wrapText="1"/>
    </xf>
    <xf numFmtId="0" fontId="10" fillId="0" borderId="33" xfId="0" applyFont="1" applyFill="1" applyBorder="1" applyAlignment="1">
      <alignment horizontal="right" vertical="top"/>
    </xf>
    <xf numFmtId="183" fontId="10" fillId="0" borderId="0" xfId="33" applyNumberFormat="1" applyFont="1" applyFill="1" applyBorder="1" applyAlignment="1">
      <alignment horizontal="right" vertical="top"/>
    </xf>
    <xf numFmtId="183" fontId="10" fillId="0" borderId="10" xfId="0" applyNumberFormat="1" applyFont="1" applyFill="1" applyBorder="1" applyAlignment="1">
      <alignment horizontal="right" vertical="top"/>
    </xf>
    <xf numFmtId="0" fontId="10" fillId="0" borderId="34" xfId="0" applyFont="1" applyFill="1" applyBorder="1" applyAlignment="1">
      <alignment horizontal="right" vertical="top"/>
    </xf>
    <xf numFmtId="0" fontId="10" fillId="0" borderId="35" xfId="0" applyFont="1" applyFill="1" applyBorder="1" applyAlignment="1">
      <alignment horizontal="right" vertical="top"/>
    </xf>
    <xf numFmtId="0" fontId="10" fillId="0" borderId="36" xfId="0" applyFont="1" applyFill="1" applyBorder="1" applyAlignment="1">
      <alignment horizontal="right" vertical="top"/>
    </xf>
    <xf numFmtId="0" fontId="10" fillId="0" borderId="37" xfId="0" applyFont="1" applyFill="1" applyBorder="1" applyAlignment="1">
      <alignment horizontal="right" vertical="top"/>
    </xf>
    <xf numFmtId="10" fontId="10" fillId="0" borderId="35" xfId="0" applyNumberFormat="1" applyFont="1" applyFill="1" applyBorder="1" applyAlignment="1">
      <alignment horizontal="right" vertical="top"/>
    </xf>
    <xf numFmtId="0" fontId="9" fillId="0" borderId="38" xfId="0" applyFont="1" applyFill="1" applyBorder="1" applyAlignment="1">
      <alignment vertical="center" wrapText="1"/>
    </xf>
    <xf numFmtId="0" fontId="10" fillId="0" borderId="14" xfId="0" applyFont="1" applyFill="1" applyBorder="1" applyAlignment="1">
      <alignment horizontal="right" vertical="top"/>
    </xf>
    <xf numFmtId="0" fontId="10" fillId="0" borderId="0" xfId="0" applyFont="1" applyFill="1" applyBorder="1" applyAlignment="1">
      <alignment horizontal="right" vertical="top"/>
    </xf>
    <xf numFmtId="3" fontId="10" fillId="0" borderId="16" xfId="0" applyNumberFormat="1" applyFont="1" applyFill="1" applyBorder="1" applyAlignment="1">
      <alignment horizontal="right" vertical="top"/>
    </xf>
    <xf numFmtId="10" fontId="10" fillId="0" borderId="14" xfId="0" applyNumberFormat="1" applyFont="1" applyFill="1" applyBorder="1" applyAlignment="1">
      <alignment horizontal="right" vertical="top"/>
    </xf>
    <xf numFmtId="10" fontId="10" fillId="0" borderId="12" xfId="0" applyNumberFormat="1" applyFont="1" applyFill="1" applyBorder="1" applyAlignment="1">
      <alignment horizontal="right" vertical="top"/>
    </xf>
    <xf numFmtId="3" fontId="10" fillId="0" borderId="39" xfId="0" applyNumberFormat="1" applyFont="1" applyFill="1" applyBorder="1" applyAlignment="1">
      <alignment horizontal="right" vertical="top"/>
    </xf>
    <xf numFmtId="3" fontId="10" fillId="0" borderId="29" xfId="0" applyNumberFormat="1" applyFont="1" applyFill="1" applyBorder="1" applyAlignment="1">
      <alignment horizontal="right" vertical="top"/>
    </xf>
    <xf numFmtId="0" fontId="10" fillId="0" borderId="19" xfId="0" applyFont="1" applyFill="1" applyBorder="1" applyAlignment="1">
      <alignment horizontal="right" vertical="top"/>
    </xf>
    <xf numFmtId="0" fontId="10" fillId="0" borderId="40" xfId="0" applyFont="1" applyFill="1" applyBorder="1" applyAlignment="1">
      <alignment horizontal="right" vertical="top"/>
    </xf>
    <xf numFmtId="0" fontId="9" fillId="0" borderId="14" xfId="0" applyFont="1" applyFill="1" applyBorder="1" applyAlignment="1">
      <alignment horizontal="left" vertical="top" wrapText="1"/>
    </xf>
    <xf numFmtId="10" fontId="10" fillId="0" borderId="12" xfId="0" applyNumberFormat="1" applyFont="1" applyFill="1" applyBorder="1" applyAlignment="1">
      <alignment horizontal="right" vertical="center"/>
    </xf>
    <xf numFmtId="0" fontId="9" fillId="0" borderId="41" xfId="0" applyFont="1" applyFill="1" applyBorder="1" applyAlignment="1">
      <alignment vertical="center" wrapText="1"/>
    </xf>
    <xf numFmtId="0" fontId="9" fillId="0" borderId="0" xfId="0" applyFont="1" applyFill="1" applyBorder="1" applyAlignment="1">
      <alignment vertical="center" wrapText="1"/>
    </xf>
    <xf numFmtId="0" fontId="5"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vertical="top"/>
    </xf>
    <xf numFmtId="0" fontId="1" fillId="0" borderId="0" xfId="0" applyFont="1" applyFill="1" applyAlignment="1">
      <alignment vertical="top"/>
    </xf>
    <xf numFmtId="0" fontId="7" fillId="0" borderId="0" xfId="0" applyFont="1" applyFill="1" applyAlignment="1">
      <alignment vertical="center"/>
    </xf>
    <xf numFmtId="0" fontId="9" fillId="0" borderId="0" xfId="0" applyFont="1" applyFill="1" applyBorder="1" applyAlignment="1">
      <alignment vertical="distributed" wrapText="1"/>
    </xf>
    <xf numFmtId="3" fontId="10" fillId="0" borderId="20" xfId="0" applyNumberFormat="1" applyFont="1" applyFill="1" applyBorder="1" applyAlignment="1">
      <alignment vertical="center"/>
    </xf>
    <xf numFmtId="3" fontId="10" fillId="0" borderId="20" xfId="0" applyNumberFormat="1" applyFont="1" applyFill="1" applyBorder="1" applyAlignment="1">
      <alignment horizontal="right" vertical="center"/>
    </xf>
    <xf numFmtId="3" fontId="10" fillId="0" borderId="42"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 fontId="10" fillId="0" borderId="43" xfId="0" applyNumberFormat="1" applyFont="1" applyFill="1" applyBorder="1" applyAlignment="1">
      <alignment horizontal="right" vertical="top"/>
    </xf>
    <xf numFmtId="3" fontId="10" fillId="0" borderId="33" xfId="0" applyNumberFormat="1" applyFont="1" applyFill="1" applyBorder="1" applyAlignment="1">
      <alignment horizontal="right" vertical="top"/>
    </xf>
    <xf numFmtId="181" fontId="10" fillId="0" borderId="20" xfId="33" applyNumberFormat="1" applyFont="1" applyFill="1" applyBorder="1" applyAlignment="1">
      <alignment horizontal="right" vertical="top"/>
    </xf>
    <xf numFmtId="0" fontId="10" fillId="0" borderId="21" xfId="0" applyFont="1" applyFill="1" applyBorder="1" applyAlignment="1">
      <alignment horizontal="right" vertical="top"/>
    </xf>
    <xf numFmtId="0" fontId="10" fillId="0" borderId="22" xfId="0" applyFont="1" applyFill="1" applyBorder="1" applyAlignment="1">
      <alignment horizontal="right" vertical="top"/>
    </xf>
    <xf numFmtId="3" fontId="10" fillId="0" borderId="44" xfId="0" applyNumberFormat="1" applyFont="1" applyFill="1" applyBorder="1" applyAlignment="1">
      <alignment horizontal="right" vertical="top"/>
    </xf>
    <xf numFmtId="10" fontId="10" fillId="0" borderId="20" xfId="0" applyNumberFormat="1" applyFont="1" applyFill="1" applyBorder="1" applyAlignment="1">
      <alignment horizontal="right" vertical="top"/>
    </xf>
    <xf numFmtId="3" fontId="10" fillId="0" borderId="45" xfId="0" applyNumberFormat="1" applyFont="1" applyFill="1" applyBorder="1" applyAlignment="1">
      <alignment horizontal="right" vertical="center"/>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3" fontId="10" fillId="0" borderId="0" xfId="0" applyNumberFormat="1" applyFont="1" applyFill="1" applyBorder="1" applyAlignment="1">
      <alignment horizontal="center" vertical="center"/>
    </xf>
    <xf numFmtId="10" fontId="10" fillId="0" borderId="0" xfId="0" applyNumberFormat="1" applyFont="1" applyFill="1" applyBorder="1" applyAlignment="1">
      <alignment horizontal="right" vertical="center"/>
    </xf>
    <xf numFmtId="182" fontId="9" fillId="0" borderId="46" xfId="0" applyNumberFormat="1" applyFont="1" applyFill="1" applyBorder="1" applyAlignment="1">
      <alignment horizontal="center" vertical="top" wrapText="1"/>
    </xf>
    <xf numFmtId="0" fontId="9" fillId="0" borderId="47" xfId="0" applyFont="1" applyFill="1" applyBorder="1" applyAlignment="1">
      <alignment horizontal="left" vertical="top" wrapText="1"/>
    </xf>
    <xf numFmtId="3" fontId="10" fillId="0" borderId="43" xfId="0" applyNumberFormat="1" applyFont="1" applyFill="1" applyBorder="1" applyAlignment="1">
      <alignment horizontal="right" vertical="top" wrapText="1"/>
    </xf>
    <xf numFmtId="10" fontId="10" fillId="0" borderId="43" xfId="39" applyNumberFormat="1" applyFont="1" applyFill="1" applyBorder="1" applyAlignment="1">
      <alignment horizontal="right" vertical="top"/>
    </xf>
    <xf numFmtId="0" fontId="9" fillId="0" borderId="43"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49" xfId="0" applyFont="1" applyFill="1" applyBorder="1" applyAlignment="1">
      <alignment horizontal="left" vertical="top" wrapText="1"/>
    </xf>
    <xf numFmtId="3" fontId="10" fillId="0" borderId="50" xfId="0" applyNumberFormat="1" applyFont="1" applyFill="1" applyBorder="1" applyAlignment="1">
      <alignment horizontal="right" vertical="top"/>
    </xf>
    <xf numFmtId="183" fontId="10" fillId="0" borderId="50" xfId="0" applyNumberFormat="1" applyFont="1" applyFill="1" applyBorder="1" applyAlignment="1">
      <alignment horizontal="right" vertical="top"/>
    </xf>
    <xf numFmtId="183" fontId="10" fillId="0" borderId="50" xfId="33" applyNumberFormat="1" applyFont="1" applyFill="1" applyBorder="1" applyAlignment="1">
      <alignment horizontal="right" vertical="top"/>
    </xf>
    <xf numFmtId="10" fontId="10" fillId="0" borderId="50" xfId="39" applyNumberFormat="1" applyFont="1" applyFill="1" applyBorder="1" applyAlignment="1">
      <alignment horizontal="right" vertical="top"/>
    </xf>
    <xf numFmtId="0" fontId="9" fillId="0" borderId="51" xfId="0" applyFont="1" applyFill="1" applyBorder="1" applyAlignment="1">
      <alignment horizontal="left" vertical="top" wrapText="1"/>
    </xf>
    <xf numFmtId="0" fontId="9" fillId="0" borderId="52" xfId="0" applyFont="1" applyFill="1" applyBorder="1" applyAlignment="1">
      <alignment horizontal="left" vertical="top" wrapText="1"/>
    </xf>
    <xf numFmtId="3" fontId="10" fillId="0" borderId="45" xfId="0" applyNumberFormat="1" applyFont="1" applyFill="1" applyBorder="1" applyAlignment="1">
      <alignment horizontal="right" vertical="top"/>
    </xf>
    <xf numFmtId="183" fontId="10" fillId="0" borderId="45" xfId="0" applyNumberFormat="1" applyFont="1" applyFill="1" applyBorder="1" applyAlignment="1">
      <alignment horizontal="right" vertical="top"/>
    </xf>
    <xf numFmtId="183" fontId="10" fillId="0" borderId="45" xfId="33" applyNumberFormat="1" applyFont="1" applyFill="1" applyBorder="1" applyAlignment="1">
      <alignment horizontal="right" vertical="top"/>
    </xf>
    <xf numFmtId="10" fontId="10" fillId="0" borderId="45" xfId="39" applyNumberFormat="1" applyFont="1" applyFill="1" applyBorder="1" applyAlignment="1">
      <alignment horizontal="right" vertical="top"/>
    </xf>
    <xf numFmtId="0" fontId="9" fillId="0" borderId="53" xfId="0" applyFont="1" applyFill="1" applyBorder="1" applyAlignment="1">
      <alignment horizontal="left" vertical="top" wrapText="1"/>
    </xf>
    <xf numFmtId="183" fontId="10" fillId="0" borderId="52" xfId="33" applyNumberFormat="1" applyFont="1" applyFill="1" applyBorder="1" applyAlignment="1">
      <alignment horizontal="right" vertical="top"/>
    </xf>
    <xf numFmtId="183" fontId="10" fillId="0" borderId="46" xfId="0" applyNumberFormat="1" applyFont="1" applyFill="1" applyBorder="1" applyAlignment="1">
      <alignment horizontal="right" vertical="top"/>
    </xf>
    <xf numFmtId="183" fontId="10" fillId="0" borderId="42" xfId="33" applyNumberFormat="1" applyFont="1" applyFill="1" applyBorder="1" applyAlignment="1">
      <alignment horizontal="right" vertical="top"/>
    </xf>
    <xf numFmtId="183" fontId="10" fillId="0" borderId="49" xfId="33" applyNumberFormat="1" applyFont="1" applyFill="1" applyBorder="1" applyAlignment="1">
      <alignment horizontal="right" vertical="top"/>
    </xf>
    <xf numFmtId="183" fontId="10" fillId="0" borderId="15" xfId="0" applyNumberFormat="1" applyFont="1" applyFill="1" applyBorder="1" applyAlignment="1">
      <alignment horizontal="right" vertical="top"/>
    </xf>
    <xf numFmtId="183" fontId="10" fillId="0" borderId="54" xfId="33" applyNumberFormat="1" applyFont="1" applyFill="1" applyBorder="1" applyAlignment="1">
      <alignment horizontal="right" vertical="top"/>
    </xf>
    <xf numFmtId="3" fontId="10" fillId="0" borderId="42" xfId="0" applyNumberFormat="1" applyFont="1" applyFill="1" applyBorder="1" applyAlignment="1">
      <alignment horizontal="right" vertical="top"/>
    </xf>
    <xf numFmtId="10" fontId="10" fillId="0" borderId="45" xfId="0" applyNumberFormat="1" applyFont="1" applyFill="1" applyBorder="1" applyAlignment="1">
      <alignment horizontal="right" vertical="top"/>
    </xf>
    <xf numFmtId="3" fontId="10" fillId="0" borderId="54" xfId="0" applyNumberFormat="1" applyFont="1" applyFill="1" applyBorder="1" applyAlignment="1">
      <alignment horizontal="right" vertical="top"/>
    </xf>
    <xf numFmtId="10" fontId="10" fillId="0" borderId="50" xfId="0" applyNumberFormat="1" applyFont="1" applyFill="1" applyBorder="1" applyAlignment="1">
      <alignment horizontal="right" vertical="top"/>
    </xf>
    <xf numFmtId="10" fontId="10" fillId="0" borderId="45" xfId="0" applyNumberFormat="1" applyFont="1" applyFill="1" applyBorder="1" applyAlignment="1">
      <alignment horizontal="right" vertical="center"/>
    </xf>
    <xf numFmtId="0" fontId="10" fillId="0" borderId="54" xfId="0" applyFont="1" applyFill="1" applyBorder="1" applyAlignment="1">
      <alignment horizontal="right" vertical="top"/>
    </xf>
    <xf numFmtId="0" fontId="10" fillId="0" borderId="55" xfId="0" applyFont="1" applyFill="1" applyBorder="1" applyAlignment="1">
      <alignment horizontal="right" vertical="top"/>
    </xf>
    <xf numFmtId="0" fontId="10" fillId="0" borderId="56" xfId="0" applyFont="1" applyFill="1" applyBorder="1" applyAlignment="1">
      <alignment horizontal="right" vertical="top"/>
    </xf>
    <xf numFmtId="0" fontId="10" fillId="0" borderId="57" xfId="0" applyFont="1" applyFill="1" applyBorder="1" applyAlignment="1">
      <alignment horizontal="right" vertical="top"/>
    </xf>
    <xf numFmtId="10" fontId="10" fillId="0" borderId="55" xfId="0" applyNumberFormat="1" applyFont="1" applyFill="1" applyBorder="1" applyAlignment="1">
      <alignment horizontal="right" vertical="top"/>
    </xf>
    <xf numFmtId="0" fontId="9" fillId="0" borderId="58" xfId="0" applyFont="1" applyFill="1" applyBorder="1" applyAlignment="1">
      <alignment vertical="center" wrapText="1"/>
    </xf>
    <xf numFmtId="0" fontId="9" fillId="0" borderId="45" xfId="0" applyFont="1" applyFill="1" applyBorder="1" applyAlignment="1">
      <alignment horizontal="left" vertical="top" wrapText="1"/>
    </xf>
    <xf numFmtId="183" fontId="10" fillId="0" borderId="0" xfId="0" applyNumberFormat="1" applyFont="1" applyFill="1" applyBorder="1" applyAlignment="1">
      <alignment horizontal="right" vertical="top"/>
    </xf>
    <xf numFmtId="183" fontId="10" fillId="0" borderId="52" xfId="0" applyNumberFormat="1" applyFont="1" applyFill="1" applyBorder="1" applyAlignment="1">
      <alignment horizontal="right" vertical="top"/>
    </xf>
    <xf numFmtId="183" fontId="10" fillId="0" borderId="49" xfId="0" applyNumberFormat="1" applyFont="1" applyFill="1" applyBorder="1" applyAlignment="1">
      <alignment horizontal="right" vertical="top"/>
    </xf>
    <xf numFmtId="0" fontId="9" fillId="0" borderId="59" xfId="0" applyFont="1" applyFill="1" applyBorder="1" applyAlignment="1">
      <alignment horizontal="left" vertical="top" wrapText="1"/>
    </xf>
    <xf numFmtId="3" fontId="10" fillId="0" borderId="39" xfId="0" applyNumberFormat="1" applyFont="1" applyFill="1" applyBorder="1" applyAlignment="1">
      <alignment horizontal="right" vertical="top" wrapText="1"/>
    </xf>
    <xf numFmtId="10" fontId="10" fillId="0" borderId="39" xfId="39" applyNumberFormat="1" applyFont="1" applyFill="1" applyBorder="1" applyAlignment="1">
      <alignment horizontal="right" vertical="top"/>
    </xf>
    <xf numFmtId="0" fontId="9" fillId="0" borderId="39" xfId="0" applyFont="1" applyFill="1" applyBorder="1" applyAlignment="1">
      <alignment horizontal="left" vertical="top" wrapText="1"/>
    </xf>
    <xf numFmtId="10" fontId="10" fillId="0" borderId="20" xfId="39" applyNumberFormat="1" applyFont="1" applyFill="1" applyBorder="1" applyAlignment="1">
      <alignment horizontal="right" vertical="center"/>
    </xf>
    <xf numFmtId="3" fontId="10" fillId="0" borderId="60" xfId="0" applyNumberFormat="1" applyFont="1" applyFill="1" applyBorder="1" applyAlignment="1">
      <alignment horizontal="right" vertical="center"/>
    </xf>
    <xf numFmtId="10" fontId="10" fillId="0" borderId="45" xfId="39" applyNumberFormat="1" applyFont="1" applyFill="1" applyBorder="1" applyAlignment="1">
      <alignment horizontal="right" vertical="center"/>
    </xf>
    <xf numFmtId="0" fontId="0" fillId="0" borderId="52" xfId="0" applyFont="1" applyFill="1" applyBorder="1" applyAlignment="1">
      <alignment vertical="center"/>
    </xf>
    <xf numFmtId="0" fontId="10" fillId="0" borderId="61" xfId="0" applyFont="1" applyFill="1" applyBorder="1" applyAlignment="1">
      <alignment horizontal="right" vertical="top"/>
    </xf>
    <xf numFmtId="10" fontId="10" fillId="0" borderId="35" xfId="39" applyNumberFormat="1" applyFont="1" applyFill="1" applyBorder="1" applyAlignment="1">
      <alignment horizontal="right" vertical="center"/>
    </xf>
    <xf numFmtId="0" fontId="0" fillId="0" borderId="49" xfId="0" applyFont="1" applyFill="1" applyBorder="1" applyAlignment="1">
      <alignment vertical="center"/>
    </xf>
    <xf numFmtId="0" fontId="11" fillId="0" borderId="13" xfId="0" applyFont="1" applyFill="1" applyBorder="1" applyAlignment="1">
      <alignment horizontal="left" vertical="top" wrapText="1"/>
    </xf>
    <xf numFmtId="0" fontId="9" fillId="0" borderId="50" xfId="0" applyFont="1" applyFill="1" applyBorder="1" applyAlignment="1">
      <alignment horizontal="left" vertical="top" wrapText="1"/>
    </xf>
    <xf numFmtId="3" fontId="10" fillId="0" borderId="55" xfId="0" applyNumberFormat="1" applyFont="1" applyFill="1" applyBorder="1" applyAlignment="1">
      <alignment horizontal="right" vertical="center"/>
    </xf>
    <xf numFmtId="183" fontId="10" fillId="0" borderId="55" xfId="0" applyNumberFormat="1" applyFont="1" applyFill="1" applyBorder="1" applyAlignment="1">
      <alignment horizontal="right" vertical="center"/>
    </xf>
    <xf numFmtId="10" fontId="10" fillId="0" borderId="55" xfId="0" applyNumberFormat="1" applyFont="1" applyFill="1" applyBorder="1" applyAlignment="1">
      <alignment horizontal="right" vertical="center"/>
    </xf>
    <xf numFmtId="0" fontId="9" fillId="0" borderId="55" xfId="0" applyFont="1" applyFill="1" applyBorder="1" applyAlignment="1">
      <alignment horizontal="left" vertical="top" wrapText="1"/>
    </xf>
    <xf numFmtId="0" fontId="11" fillId="0" borderId="45" xfId="0" applyFont="1" applyFill="1" applyBorder="1" applyAlignment="1">
      <alignment horizontal="left" vertical="top" wrapText="1"/>
    </xf>
    <xf numFmtId="0" fontId="9" fillId="0" borderId="4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2" fillId="0" borderId="0" xfId="0" applyFont="1" applyFill="1" applyAlignment="1">
      <alignment vertical="center" wrapText="1"/>
    </xf>
    <xf numFmtId="0" fontId="9" fillId="0" borderId="19" xfId="0" applyFont="1" applyFill="1" applyBorder="1" applyAlignment="1">
      <alignment vertical="center" wrapText="1"/>
    </xf>
    <xf numFmtId="0" fontId="9" fillId="0" borderId="6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46" xfId="0" applyFont="1" applyFill="1" applyBorder="1" applyAlignment="1">
      <alignment vertical="center" wrapText="1"/>
    </xf>
    <xf numFmtId="0" fontId="9" fillId="0" borderId="47" xfId="0" applyFont="1" applyFill="1" applyBorder="1" applyAlignment="1">
      <alignment vertical="center" wrapText="1"/>
    </xf>
    <xf numFmtId="0" fontId="5" fillId="0" borderId="0" xfId="0" applyFont="1" applyFill="1" applyBorder="1" applyAlignment="1">
      <alignment horizontal="left" vertical="center" wrapText="1"/>
    </xf>
    <xf numFmtId="0" fontId="9" fillId="0" borderId="39" xfId="0" applyFont="1" applyFill="1" applyBorder="1" applyAlignment="1">
      <alignment vertical="center" wrapText="1"/>
    </xf>
    <xf numFmtId="0" fontId="9" fillId="0" borderId="39" xfId="0" applyFont="1" applyFill="1" applyBorder="1" applyAlignment="1">
      <alignment horizontal="center" vertical="center"/>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37" xfId="0" applyFont="1" applyFill="1" applyBorder="1" applyAlignment="1">
      <alignment vertical="center" wrapText="1"/>
    </xf>
    <xf numFmtId="0" fontId="9" fillId="0" borderId="63"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horizontal="left" vertical="center"/>
    </xf>
    <xf numFmtId="0" fontId="2"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top" wrapText="1"/>
    </xf>
    <xf numFmtId="0" fontId="5" fillId="0" borderId="0" xfId="0" applyFont="1" applyFill="1" applyAlignment="1">
      <alignment vertical="top"/>
    </xf>
    <xf numFmtId="0" fontId="2" fillId="0" borderId="0" xfId="0" applyFont="1" applyFill="1" applyAlignment="1">
      <alignment horizontal="left" vertical="center"/>
    </xf>
    <xf numFmtId="0" fontId="9" fillId="0" borderId="48" xfId="0" applyFont="1" applyFill="1" applyBorder="1" applyAlignment="1">
      <alignment vertical="center" wrapText="1"/>
    </xf>
    <xf numFmtId="0" fontId="9" fillId="0" borderId="64"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2" fillId="0" borderId="0" xfId="0" applyFont="1" applyFill="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52"/>
  <sheetViews>
    <sheetView tabSelected="1" workbookViewId="0" topLeftCell="A1">
      <selection activeCell="A8" sqref="A8:J8"/>
    </sheetView>
  </sheetViews>
  <sheetFormatPr defaultColWidth="8.75390625" defaultRowHeight="16.5"/>
  <cols>
    <col min="1" max="1" width="5.125" style="73" customWidth="1"/>
    <col min="2" max="2" width="16.75390625" style="73" customWidth="1"/>
    <col min="3" max="3" width="14.75390625" style="8" customWidth="1"/>
    <col min="4" max="7" width="13.00390625" style="8" customWidth="1"/>
    <col min="8" max="8" width="13.125" style="8" customWidth="1"/>
    <col min="9" max="9" width="8.625" style="8" customWidth="1"/>
    <col min="10" max="10" width="17.875" style="10" customWidth="1"/>
    <col min="11" max="16384" width="8.75390625" style="8" customWidth="1"/>
  </cols>
  <sheetData>
    <row r="2" spans="1:10" ht="21.75">
      <c r="A2" s="183" t="s">
        <v>42</v>
      </c>
      <c r="B2" s="173"/>
      <c r="C2" s="173"/>
      <c r="D2" s="173"/>
      <c r="E2" s="173"/>
      <c r="F2" s="173"/>
      <c r="G2" s="173"/>
      <c r="H2" s="173"/>
      <c r="I2" s="173"/>
      <c r="J2" s="173"/>
    </row>
    <row r="3" spans="1:10" ht="24">
      <c r="A3" s="184" t="s">
        <v>16</v>
      </c>
      <c r="B3" s="173"/>
      <c r="C3" s="173"/>
      <c r="D3" s="173"/>
      <c r="E3" s="173"/>
      <c r="F3" s="173"/>
      <c r="G3" s="173"/>
      <c r="H3" s="173"/>
      <c r="I3" s="173"/>
      <c r="J3" s="173"/>
    </row>
    <row r="4" spans="1:10" ht="19.5">
      <c r="A4" s="185" t="s">
        <v>221</v>
      </c>
      <c r="B4" s="173"/>
      <c r="C4" s="173"/>
      <c r="D4" s="173"/>
      <c r="E4" s="173"/>
      <c r="F4" s="173"/>
      <c r="G4" s="173"/>
      <c r="H4" s="173"/>
      <c r="I4" s="173"/>
      <c r="J4" s="173"/>
    </row>
    <row r="5" spans="1:10" ht="30" customHeight="1">
      <c r="A5" s="155" t="s">
        <v>43</v>
      </c>
      <c r="B5" s="173"/>
      <c r="C5" s="173"/>
      <c r="D5" s="173"/>
      <c r="E5" s="173"/>
      <c r="F5" s="173"/>
      <c r="G5" s="173"/>
      <c r="H5" s="173"/>
      <c r="I5" s="173"/>
      <c r="J5" s="173"/>
    </row>
    <row r="6" spans="1:10" s="2" customFormat="1" ht="24" customHeight="1">
      <c r="A6" s="172" t="s">
        <v>33</v>
      </c>
      <c r="B6" s="173"/>
      <c r="C6" s="173"/>
      <c r="D6" s="173"/>
      <c r="E6" s="173"/>
      <c r="F6" s="173"/>
      <c r="G6" s="173"/>
      <c r="H6" s="173"/>
      <c r="I6" s="173"/>
      <c r="J6" s="173"/>
    </row>
    <row r="7" spans="1:10" s="2" customFormat="1" ht="24" customHeight="1">
      <c r="A7" s="172" t="s">
        <v>34</v>
      </c>
      <c r="B7" s="173"/>
      <c r="C7" s="173"/>
      <c r="D7" s="173"/>
      <c r="E7" s="173"/>
      <c r="F7" s="173"/>
      <c r="G7" s="173"/>
      <c r="H7" s="173"/>
      <c r="I7" s="173"/>
      <c r="J7" s="173"/>
    </row>
    <row r="8" spans="1:10" s="2" customFormat="1" ht="24" customHeight="1">
      <c r="A8" s="172" t="s">
        <v>21</v>
      </c>
      <c r="B8" s="173"/>
      <c r="C8" s="173"/>
      <c r="D8" s="173"/>
      <c r="E8" s="173"/>
      <c r="F8" s="173"/>
      <c r="G8" s="173"/>
      <c r="H8" s="173"/>
      <c r="I8" s="173"/>
      <c r="J8" s="173"/>
    </row>
    <row r="9" spans="1:10" s="2" customFormat="1" ht="24" customHeight="1">
      <c r="A9" s="1" t="s">
        <v>35</v>
      </c>
      <c r="B9" s="5"/>
      <c r="J9" s="10"/>
    </row>
    <row r="10" spans="1:10" s="2" customFormat="1" ht="24" customHeight="1">
      <c r="A10" s="172" t="s">
        <v>36</v>
      </c>
      <c r="B10" s="173"/>
      <c r="C10" s="173"/>
      <c r="D10" s="173"/>
      <c r="E10" s="173"/>
      <c r="F10" s="173"/>
      <c r="G10" s="173"/>
      <c r="H10" s="173"/>
      <c r="I10" s="173"/>
      <c r="J10" s="173"/>
    </row>
    <row r="11" spans="1:10" ht="24" customHeight="1">
      <c r="A11" s="170" t="s">
        <v>222</v>
      </c>
      <c r="B11" s="170"/>
      <c r="C11" s="170"/>
      <c r="D11" s="170"/>
      <c r="E11" s="170"/>
      <c r="F11" s="170"/>
      <c r="G11" s="170"/>
      <c r="H11" s="170"/>
      <c r="I11" s="170"/>
      <c r="J11" s="170"/>
    </row>
    <row r="12" spans="1:10" ht="19.5">
      <c r="A12" s="170" t="s">
        <v>37</v>
      </c>
      <c r="B12" s="170"/>
      <c r="C12" s="170"/>
      <c r="D12" s="170"/>
      <c r="E12" s="170"/>
      <c r="F12" s="170"/>
      <c r="G12" s="170"/>
      <c r="H12" s="170"/>
      <c r="I12" s="170"/>
      <c r="J12" s="170"/>
    </row>
    <row r="13" spans="1:10" ht="69" customHeight="1">
      <c r="A13" s="155" t="s">
        <v>217</v>
      </c>
      <c r="B13" s="155"/>
      <c r="C13" s="155"/>
      <c r="D13" s="155"/>
      <c r="E13" s="155"/>
      <c r="F13" s="155"/>
      <c r="G13" s="155"/>
      <c r="H13" s="155"/>
      <c r="I13" s="155"/>
      <c r="J13" s="155"/>
    </row>
    <row r="14" spans="1:10" ht="21" customHeight="1">
      <c r="A14" s="155" t="s">
        <v>44</v>
      </c>
      <c r="B14" s="155"/>
      <c r="C14" s="155"/>
      <c r="D14" s="155"/>
      <c r="E14" s="155"/>
      <c r="F14" s="155"/>
      <c r="G14" s="155"/>
      <c r="H14" s="155"/>
      <c r="I14" s="155"/>
      <c r="J14" s="155"/>
    </row>
    <row r="15" spans="1:10" ht="21" customHeight="1">
      <c r="A15" s="155" t="s">
        <v>223</v>
      </c>
      <c r="B15" s="155"/>
      <c r="C15" s="155"/>
      <c r="D15" s="155"/>
      <c r="E15" s="155"/>
      <c r="F15" s="155"/>
      <c r="G15" s="155"/>
      <c r="H15" s="155"/>
      <c r="I15" s="155"/>
      <c r="J15" s="155"/>
    </row>
    <row r="16" spans="1:10" ht="21" customHeight="1">
      <c r="A16" s="170" t="s">
        <v>38</v>
      </c>
      <c r="B16" s="170"/>
      <c r="C16" s="170"/>
      <c r="D16" s="170"/>
      <c r="E16" s="170"/>
      <c r="F16" s="170"/>
      <c r="G16" s="170"/>
      <c r="H16" s="170"/>
      <c r="I16" s="170"/>
      <c r="J16" s="170"/>
    </row>
    <row r="17" spans="1:10" ht="21" customHeight="1">
      <c r="A17" s="155" t="s">
        <v>45</v>
      </c>
      <c r="B17" s="155"/>
      <c r="C17" s="155"/>
      <c r="D17" s="155"/>
      <c r="E17" s="155"/>
      <c r="F17" s="155"/>
      <c r="G17" s="155"/>
      <c r="H17" s="155"/>
      <c r="I17" s="155"/>
      <c r="J17" s="155"/>
    </row>
    <row r="18" spans="1:10" ht="21" customHeight="1">
      <c r="A18" s="155" t="s">
        <v>46</v>
      </c>
      <c r="B18" s="155"/>
      <c r="C18" s="155"/>
      <c r="D18" s="155"/>
      <c r="E18" s="155"/>
      <c r="F18" s="155"/>
      <c r="G18" s="155"/>
      <c r="H18" s="155"/>
      <c r="I18" s="155"/>
      <c r="J18" s="155"/>
    </row>
    <row r="19" s="155" customFormat="1" ht="42.75" customHeight="1">
      <c r="A19" s="155" t="s">
        <v>47</v>
      </c>
    </row>
    <row r="20" spans="1:10" ht="42.75" customHeight="1">
      <c r="A20" s="155" t="s">
        <v>48</v>
      </c>
      <c r="B20" s="155"/>
      <c r="C20" s="155"/>
      <c r="D20" s="155"/>
      <c r="E20" s="155"/>
      <c r="F20" s="155"/>
      <c r="G20" s="155"/>
      <c r="H20" s="155"/>
      <c r="I20" s="155"/>
      <c r="J20" s="155"/>
    </row>
    <row r="21" spans="1:10" ht="60" customHeight="1">
      <c r="A21" s="155" t="s">
        <v>49</v>
      </c>
      <c r="B21" s="155"/>
      <c r="C21" s="155"/>
      <c r="D21" s="155"/>
      <c r="E21" s="155"/>
      <c r="F21" s="155"/>
      <c r="G21" s="155"/>
      <c r="H21" s="155"/>
      <c r="I21" s="155"/>
      <c r="J21" s="155"/>
    </row>
    <row r="22" spans="1:10" ht="23.25" customHeight="1">
      <c r="A22" s="169" t="s">
        <v>39</v>
      </c>
      <c r="B22" s="169"/>
      <c r="C22" s="169"/>
      <c r="D22" s="169"/>
      <c r="E22" s="169"/>
      <c r="F22" s="20"/>
      <c r="G22" s="20"/>
      <c r="H22" s="20"/>
      <c r="I22" s="21"/>
      <c r="J22" s="22" t="s">
        <v>20</v>
      </c>
    </row>
    <row r="23" spans="1:11" ht="50.25" customHeight="1">
      <c r="A23" s="154" t="s">
        <v>22</v>
      </c>
      <c r="B23" s="154"/>
      <c r="C23" s="23" t="s">
        <v>5</v>
      </c>
      <c r="D23" s="23" t="s">
        <v>28</v>
      </c>
      <c r="E23" s="23" t="s">
        <v>29</v>
      </c>
      <c r="F23" s="23" t="s">
        <v>30</v>
      </c>
      <c r="G23" s="23" t="s">
        <v>31</v>
      </c>
      <c r="H23" s="23" t="s">
        <v>32</v>
      </c>
      <c r="I23" s="23" t="s">
        <v>19</v>
      </c>
      <c r="J23" s="23" t="s">
        <v>6</v>
      </c>
      <c r="K23" s="4"/>
    </row>
    <row r="24" spans="1:11" ht="31.5" customHeight="1">
      <c r="A24" s="160" t="s">
        <v>23</v>
      </c>
      <c r="B24" s="178"/>
      <c r="C24" s="24"/>
      <c r="D24" s="24"/>
      <c r="E24" s="25"/>
      <c r="F24" s="26"/>
      <c r="G24" s="26"/>
      <c r="H24" s="24"/>
      <c r="I24" s="27"/>
      <c r="J24" s="28"/>
      <c r="K24" s="4"/>
    </row>
    <row r="25" spans="1:11" ht="31.5" customHeight="1">
      <c r="A25" s="167" t="s">
        <v>54</v>
      </c>
      <c r="B25" s="168"/>
      <c r="C25" s="29"/>
      <c r="D25" s="29"/>
      <c r="E25" s="30"/>
      <c r="F25" s="31"/>
      <c r="G25" s="31"/>
      <c r="H25" s="29"/>
      <c r="I25" s="32"/>
      <c r="J25" s="33"/>
      <c r="K25" s="4"/>
    </row>
    <row r="26" spans="1:11" ht="78" customHeight="1">
      <c r="A26" s="3">
        <v>1</v>
      </c>
      <c r="B26" s="34" t="s">
        <v>60</v>
      </c>
      <c r="C26" s="6">
        <v>2533000</v>
      </c>
      <c r="D26" s="6">
        <v>0</v>
      </c>
      <c r="E26" s="6">
        <v>1002609</v>
      </c>
      <c r="F26" s="6">
        <v>852011</v>
      </c>
      <c r="G26" s="6"/>
      <c r="H26" s="6">
        <f>SUM(D26:G26)</f>
        <v>1854620</v>
      </c>
      <c r="I26" s="7">
        <f>H26/C26</f>
        <v>0.7321831819976312</v>
      </c>
      <c r="J26" s="35" t="s">
        <v>224</v>
      </c>
      <c r="K26" s="4"/>
    </row>
    <row r="27" spans="1:11" ht="45" customHeight="1">
      <c r="A27" s="3">
        <v>2</v>
      </c>
      <c r="B27" s="34" t="s">
        <v>64</v>
      </c>
      <c r="C27" s="6">
        <v>927000</v>
      </c>
      <c r="D27" s="6">
        <v>0</v>
      </c>
      <c r="E27" s="6">
        <v>0</v>
      </c>
      <c r="F27" s="6">
        <v>0</v>
      </c>
      <c r="G27" s="6"/>
      <c r="H27" s="6">
        <f aca="true" t="shared" si="0" ref="H27:H52">SUM(D27:G27)</f>
        <v>0</v>
      </c>
      <c r="I27" s="7">
        <f aca="true" t="shared" si="1" ref="I27:I91">H27/C27</f>
        <v>0</v>
      </c>
      <c r="J27" s="35" t="s">
        <v>225</v>
      </c>
      <c r="K27" s="4"/>
    </row>
    <row r="28" spans="1:11" ht="90">
      <c r="A28" s="3">
        <v>3</v>
      </c>
      <c r="B28" s="34" t="s">
        <v>61</v>
      </c>
      <c r="C28" s="6">
        <v>28200000</v>
      </c>
      <c r="D28" s="6">
        <v>100000</v>
      </c>
      <c r="E28" s="6">
        <v>2367580</v>
      </c>
      <c r="F28" s="6">
        <v>14358777</v>
      </c>
      <c r="G28" s="6"/>
      <c r="H28" s="6">
        <f t="shared" si="0"/>
        <v>16826357</v>
      </c>
      <c r="I28" s="7">
        <f t="shared" si="1"/>
        <v>0.5966793262411347</v>
      </c>
      <c r="J28" s="35" t="s">
        <v>226</v>
      </c>
      <c r="K28" s="4"/>
    </row>
    <row r="29" spans="1:11" ht="90">
      <c r="A29" s="96">
        <v>4</v>
      </c>
      <c r="B29" s="97" t="s">
        <v>50</v>
      </c>
      <c r="C29" s="98">
        <v>116000000</v>
      </c>
      <c r="D29" s="98">
        <v>547851</v>
      </c>
      <c r="E29" s="98">
        <v>17597731</v>
      </c>
      <c r="F29" s="98">
        <v>23058918</v>
      </c>
      <c r="G29" s="98"/>
      <c r="H29" s="98">
        <f t="shared" si="0"/>
        <v>41204500</v>
      </c>
      <c r="I29" s="99">
        <f t="shared" si="1"/>
        <v>0.3552112068965517</v>
      </c>
      <c r="J29" s="100" t="s">
        <v>226</v>
      </c>
      <c r="K29" s="4"/>
    </row>
    <row r="30" spans="1:11" ht="56.25" customHeight="1">
      <c r="A30" s="15">
        <v>5</v>
      </c>
      <c r="B30" s="135" t="s">
        <v>51</v>
      </c>
      <c r="C30" s="136">
        <v>90000000</v>
      </c>
      <c r="D30" s="136">
        <v>209768</v>
      </c>
      <c r="E30" s="136">
        <v>4717159</v>
      </c>
      <c r="F30" s="136">
        <v>30936551</v>
      </c>
      <c r="G30" s="136"/>
      <c r="H30" s="136">
        <f t="shared" si="0"/>
        <v>35863478</v>
      </c>
      <c r="I30" s="137">
        <f t="shared" si="1"/>
        <v>0.3984830888888889</v>
      </c>
      <c r="J30" s="138" t="s">
        <v>227</v>
      </c>
      <c r="K30" s="4"/>
    </row>
    <row r="31" spans="1:11" ht="63.75" customHeight="1">
      <c r="A31" s="3">
        <v>6</v>
      </c>
      <c r="B31" s="34" t="s">
        <v>63</v>
      </c>
      <c r="C31" s="6">
        <v>980000</v>
      </c>
      <c r="D31" s="6">
        <v>66056</v>
      </c>
      <c r="E31" s="6">
        <v>227570</v>
      </c>
      <c r="F31" s="6">
        <v>0</v>
      </c>
      <c r="G31" s="6"/>
      <c r="H31" s="6">
        <f t="shared" si="0"/>
        <v>293626</v>
      </c>
      <c r="I31" s="7">
        <f t="shared" si="1"/>
        <v>0.29961836734693875</v>
      </c>
      <c r="J31" s="35" t="s">
        <v>228</v>
      </c>
      <c r="K31" s="4"/>
    </row>
    <row r="32" spans="1:11" ht="66" customHeight="1">
      <c r="A32" s="3">
        <v>7</v>
      </c>
      <c r="B32" s="34" t="s">
        <v>62</v>
      </c>
      <c r="C32" s="6">
        <v>7200000</v>
      </c>
      <c r="D32" s="6">
        <v>0</v>
      </c>
      <c r="E32" s="6">
        <v>1591216</v>
      </c>
      <c r="F32" s="6">
        <v>2664544</v>
      </c>
      <c r="G32" s="6"/>
      <c r="H32" s="6">
        <f>SUM(D32:G32)</f>
        <v>4255760</v>
      </c>
      <c r="I32" s="7">
        <f t="shared" si="1"/>
        <v>0.5910777777777778</v>
      </c>
      <c r="J32" s="35" t="s">
        <v>229</v>
      </c>
      <c r="K32" s="4"/>
    </row>
    <row r="33" spans="1:11" ht="60">
      <c r="A33" s="3">
        <v>8</v>
      </c>
      <c r="B33" s="34" t="s">
        <v>52</v>
      </c>
      <c r="C33" s="6">
        <v>150000</v>
      </c>
      <c r="D33" s="6">
        <v>25000</v>
      </c>
      <c r="E33" s="6">
        <v>17500</v>
      </c>
      <c r="F33" s="6">
        <v>5000</v>
      </c>
      <c r="G33" s="6"/>
      <c r="H33" s="6">
        <f t="shared" si="0"/>
        <v>47500</v>
      </c>
      <c r="I33" s="7">
        <f t="shared" si="1"/>
        <v>0.31666666666666665</v>
      </c>
      <c r="J33" s="35" t="s">
        <v>224</v>
      </c>
      <c r="K33" s="4"/>
    </row>
    <row r="34" spans="1:11" ht="39" customHeight="1">
      <c r="A34" s="3">
        <v>9</v>
      </c>
      <c r="B34" s="34" t="s">
        <v>53</v>
      </c>
      <c r="C34" s="6">
        <v>4400000</v>
      </c>
      <c r="D34" s="6">
        <v>0</v>
      </c>
      <c r="E34" s="6">
        <v>1838850</v>
      </c>
      <c r="F34" s="6">
        <v>0</v>
      </c>
      <c r="G34" s="6"/>
      <c r="H34" s="6">
        <f t="shared" si="0"/>
        <v>1838850</v>
      </c>
      <c r="I34" s="7">
        <f t="shared" si="1"/>
        <v>0.41792045454545457</v>
      </c>
      <c r="J34" s="35" t="s">
        <v>224</v>
      </c>
      <c r="K34" s="4"/>
    </row>
    <row r="35" spans="1:11" ht="78" customHeight="1">
      <c r="A35" s="3">
        <v>10</v>
      </c>
      <c r="B35" s="34" t="s">
        <v>65</v>
      </c>
      <c r="C35" s="6">
        <v>21660000</v>
      </c>
      <c r="D35" s="6">
        <v>0</v>
      </c>
      <c r="E35" s="6">
        <v>1903421</v>
      </c>
      <c r="F35" s="6">
        <v>5788214</v>
      </c>
      <c r="G35" s="6"/>
      <c r="H35" s="6">
        <f t="shared" si="0"/>
        <v>7691635</v>
      </c>
      <c r="I35" s="7">
        <f t="shared" si="1"/>
        <v>0.3551078024007387</v>
      </c>
      <c r="J35" s="35" t="s">
        <v>230</v>
      </c>
      <c r="K35" s="4"/>
    </row>
    <row r="36" spans="1:11" ht="48" customHeight="1">
      <c r="A36" s="3">
        <v>11</v>
      </c>
      <c r="B36" s="34" t="s">
        <v>66</v>
      </c>
      <c r="C36" s="6">
        <v>8000000</v>
      </c>
      <c r="D36" s="6">
        <v>0</v>
      </c>
      <c r="E36" s="6">
        <v>1605635</v>
      </c>
      <c r="F36" s="6">
        <v>1778692</v>
      </c>
      <c r="G36" s="6"/>
      <c r="H36" s="6">
        <f t="shared" si="0"/>
        <v>3384327</v>
      </c>
      <c r="I36" s="7">
        <f t="shared" si="1"/>
        <v>0.423040875</v>
      </c>
      <c r="J36" s="35" t="s">
        <v>230</v>
      </c>
      <c r="K36" s="4"/>
    </row>
    <row r="37" spans="1:11" ht="48.75" customHeight="1">
      <c r="A37" s="3">
        <v>12</v>
      </c>
      <c r="B37" s="34" t="s">
        <v>67</v>
      </c>
      <c r="C37" s="6">
        <v>5080000</v>
      </c>
      <c r="D37" s="6">
        <v>0</v>
      </c>
      <c r="E37" s="6">
        <v>88965</v>
      </c>
      <c r="F37" s="6">
        <v>1832480</v>
      </c>
      <c r="G37" s="6"/>
      <c r="H37" s="6">
        <f t="shared" si="0"/>
        <v>1921445</v>
      </c>
      <c r="I37" s="7">
        <f t="shared" si="1"/>
        <v>0.37823720472440947</v>
      </c>
      <c r="J37" s="35" t="s">
        <v>230</v>
      </c>
      <c r="K37" s="4"/>
    </row>
    <row r="38" spans="1:11" ht="33" customHeight="1">
      <c r="A38" s="3">
        <v>13</v>
      </c>
      <c r="B38" s="34" t="s">
        <v>68</v>
      </c>
      <c r="C38" s="6">
        <v>1800000</v>
      </c>
      <c r="D38" s="6">
        <v>0</v>
      </c>
      <c r="E38" s="6">
        <v>0</v>
      </c>
      <c r="F38" s="6">
        <v>1800000</v>
      </c>
      <c r="G38" s="6"/>
      <c r="H38" s="6">
        <f t="shared" si="0"/>
        <v>1800000</v>
      </c>
      <c r="I38" s="7">
        <f t="shared" si="1"/>
        <v>1</v>
      </c>
      <c r="J38" s="35" t="s">
        <v>230</v>
      </c>
      <c r="K38" s="4"/>
    </row>
    <row r="39" spans="1:11" ht="48" customHeight="1">
      <c r="A39" s="3">
        <v>14</v>
      </c>
      <c r="B39" s="34" t="s">
        <v>69</v>
      </c>
      <c r="C39" s="6">
        <v>3040000</v>
      </c>
      <c r="D39" s="6">
        <v>0</v>
      </c>
      <c r="E39" s="6">
        <v>628873</v>
      </c>
      <c r="F39" s="6">
        <v>643675</v>
      </c>
      <c r="G39" s="6"/>
      <c r="H39" s="6">
        <f t="shared" si="0"/>
        <v>1272548</v>
      </c>
      <c r="I39" s="7">
        <f t="shared" si="1"/>
        <v>0.4186013157894737</v>
      </c>
      <c r="J39" s="35" t="s">
        <v>230</v>
      </c>
      <c r="K39" s="4"/>
    </row>
    <row r="40" spans="1:11" ht="48" customHeight="1">
      <c r="A40" s="3">
        <v>15</v>
      </c>
      <c r="B40" s="34" t="s">
        <v>70</v>
      </c>
      <c r="C40" s="6">
        <v>9900000</v>
      </c>
      <c r="D40" s="6">
        <v>0</v>
      </c>
      <c r="E40" s="6">
        <v>2148666</v>
      </c>
      <c r="F40" s="6">
        <v>2288737</v>
      </c>
      <c r="G40" s="6"/>
      <c r="H40" s="6">
        <f t="shared" si="0"/>
        <v>4437403</v>
      </c>
      <c r="I40" s="7">
        <f t="shared" si="1"/>
        <v>0.44822252525252526</v>
      </c>
      <c r="J40" s="35" t="s">
        <v>230</v>
      </c>
      <c r="K40" s="4"/>
    </row>
    <row r="41" spans="1:11" ht="63" customHeight="1">
      <c r="A41" s="3">
        <v>16</v>
      </c>
      <c r="B41" s="34" t="s">
        <v>71</v>
      </c>
      <c r="C41" s="6">
        <v>3300000</v>
      </c>
      <c r="D41" s="6">
        <v>0</v>
      </c>
      <c r="E41" s="6">
        <v>0</v>
      </c>
      <c r="F41" s="6">
        <v>1310851</v>
      </c>
      <c r="G41" s="6"/>
      <c r="H41" s="6">
        <f t="shared" si="0"/>
        <v>1310851</v>
      </c>
      <c r="I41" s="7">
        <f t="shared" si="1"/>
        <v>0.3972275757575758</v>
      </c>
      <c r="J41" s="35" t="s">
        <v>230</v>
      </c>
      <c r="K41" s="4"/>
    </row>
    <row r="42" spans="1:11" ht="51.75" customHeight="1">
      <c r="A42" s="3">
        <v>17</v>
      </c>
      <c r="B42" s="34" t="s">
        <v>72</v>
      </c>
      <c r="C42" s="6">
        <v>2662000</v>
      </c>
      <c r="D42" s="6">
        <v>0</v>
      </c>
      <c r="E42" s="6">
        <v>0</v>
      </c>
      <c r="F42" s="6">
        <v>364389</v>
      </c>
      <c r="G42" s="6"/>
      <c r="H42" s="6">
        <f t="shared" si="0"/>
        <v>364389</v>
      </c>
      <c r="I42" s="7">
        <f t="shared" si="1"/>
        <v>0.1368854244928625</v>
      </c>
      <c r="J42" s="35" t="s">
        <v>231</v>
      </c>
      <c r="K42" s="4"/>
    </row>
    <row r="43" spans="1:11" ht="69.75" customHeight="1">
      <c r="A43" s="3">
        <v>18</v>
      </c>
      <c r="B43" s="34" t="s">
        <v>73</v>
      </c>
      <c r="C43" s="6">
        <v>1300000</v>
      </c>
      <c r="D43" s="6">
        <v>0</v>
      </c>
      <c r="E43" s="6">
        <v>0</v>
      </c>
      <c r="F43" s="6">
        <v>176237</v>
      </c>
      <c r="G43" s="6"/>
      <c r="H43" s="6">
        <f t="shared" si="0"/>
        <v>176237</v>
      </c>
      <c r="I43" s="7">
        <f t="shared" si="1"/>
        <v>0.13556692307692308</v>
      </c>
      <c r="J43" s="35" t="s">
        <v>231</v>
      </c>
      <c r="K43" s="4"/>
    </row>
    <row r="44" spans="1:11" ht="63" customHeight="1">
      <c r="A44" s="3">
        <v>19</v>
      </c>
      <c r="B44" s="34" t="s">
        <v>74</v>
      </c>
      <c r="C44" s="6">
        <v>7461000</v>
      </c>
      <c r="D44" s="6">
        <v>0</v>
      </c>
      <c r="E44" s="6">
        <v>0</v>
      </c>
      <c r="F44" s="6">
        <v>221833</v>
      </c>
      <c r="G44" s="6"/>
      <c r="H44" s="6">
        <f t="shared" si="0"/>
        <v>221833</v>
      </c>
      <c r="I44" s="7">
        <f t="shared" si="1"/>
        <v>0.029732341509181075</v>
      </c>
      <c r="J44" s="35" t="s">
        <v>231</v>
      </c>
      <c r="K44" s="4"/>
    </row>
    <row r="45" spans="1:11" ht="51" customHeight="1">
      <c r="A45" s="3">
        <v>20</v>
      </c>
      <c r="B45" s="34" t="s">
        <v>75</v>
      </c>
      <c r="C45" s="6">
        <v>200000</v>
      </c>
      <c r="D45" s="6">
        <v>0</v>
      </c>
      <c r="E45" s="6">
        <v>0</v>
      </c>
      <c r="F45" s="6">
        <v>0</v>
      </c>
      <c r="G45" s="6"/>
      <c r="H45" s="6">
        <f t="shared" si="0"/>
        <v>0</v>
      </c>
      <c r="I45" s="7">
        <f t="shared" si="1"/>
        <v>0</v>
      </c>
      <c r="J45" s="35" t="s">
        <v>232</v>
      </c>
      <c r="K45" s="4"/>
    </row>
    <row r="46" spans="1:11" ht="39.75" customHeight="1">
      <c r="A46" s="3">
        <v>21</v>
      </c>
      <c r="B46" s="34" t="s">
        <v>76</v>
      </c>
      <c r="C46" s="6">
        <v>6000000</v>
      </c>
      <c r="D46" s="6">
        <v>0</v>
      </c>
      <c r="E46" s="6">
        <v>0</v>
      </c>
      <c r="F46" s="6">
        <v>0</v>
      </c>
      <c r="G46" s="6"/>
      <c r="H46" s="6">
        <f t="shared" si="0"/>
        <v>0</v>
      </c>
      <c r="I46" s="7">
        <f t="shared" si="1"/>
        <v>0</v>
      </c>
      <c r="J46" s="35" t="s">
        <v>232</v>
      </c>
      <c r="K46" s="4"/>
    </row>
    <row r="47" spans="1:11" ht="57" customHeight="1">
      <c r="A47" s="96">
        <v>22</v>
      </c>
      <c r="B47" s="97" t="s">
        <v>77</v>
      </c>
      <c r="C47" s="98">
        <v>57682000</v>
      </c>
      <c r="D47" s="98">
        <v>9561276</v>
      </c>
      <c r="E47" s="98">
        <v>22405320</v>
      </c>
      <c r="F47" s="98">
        <v>18006049</v>
      </c>
      <c r="G47" s="98"/>
      <c r="H47" s="98">
        <f t="shared" si="0"/>
        <v>49972645</v>
      </c>
      <c r="I47" s="99">
        <f t="shared" si="1"/>
        <v>0.8663473007177283</v>
      </c>
      <c r="J47" s="100" t="s">
        <v>232</v>
      </c>
      <c r="K47" s="4"/>
    </row>
    <row r="48" spans="1:11" ht="46.5" customHeight="1">
      <c r="A48" s="15">
        <v>23</v>
      </c>
      <c r="B48" s="135" t="s">
        <v>78</v>
      </c>
      <c r="C48" s="136">
        <v>450000</v>
      </c>
      <c r="D48" s="136">
        <v>136253</v>
      </c>
      <c r="E48" s="136">
        <v>262841</v>
      </c>
      <c r="F48" s="136">
        <v>50906</v>
      </c>
      <c r="G48" s="136"/>
      <c r="H48" s="136">
        <f t="shared" si="0"/>
        <v>450000</v>
      </c>
      <c r="I48" s="137">
        <f t="shared" si="1"/>
        <v>1</v>
      </c>
      <c r="J48" s="138" t="s">
        <v>232</v>
      </c>
      <c r="K48" s="4"/>
    </row>
    <row r="49" spans="1:11" ht="37.5" customHeight="1">
      <c r="A49" s="3">
        <v>24</v>
      </c>
      <c r="B49" s="34" t="s">
        <v>79</v>
      </c>
      <c r="C49" s="6">
        <v>80000</v>
      </c>
      <c r="D49" s="6">
        <v>826</v>
      </c>
      <c r="E49" s="6">
        <v>0</v>
      </c>
      <c r="F49" s="6">
        <v>6136</v>
      </c>
      <c r="G49" s="6"/>
      <c r="H49" s="6">
        <f t="shared" si="0"/>
        <v>6962</v>
      </c>
      <c r="I49" s="7">
        <f t="shared" si="1"/>
        <v>0.087025</v>
      </c>
      <c r="J49" s="35" t="s">
        <v>232</v>
      </c>
      <c r="K49" s="4"/>
    </row>
    <row r="50" spans="1:11" ht="36.75" customHeight="1">
      <c r="A50" s="3">
        <v>25</v>
      </c>
      <c r="B50" s="34" t="s">
        <v>80</v>
      </c>
      <c r="C50" s="6">
        <v>4500000</v>
      </c>
      <c r="D50" s="6">
        <v>919699</v>
      </c>
      <c r="E50" s="6">
        <v>1066336</v>
      </c>
      <c r="F50" s="6">
        <v>1753617</v>
      </c>
      <c r="G50" s="6"/>
      <c r="H50" s="6">
        <f t="shared" si="0"/>
        <v>3739652</v>
      </c>
      <c r="I50" s="7">
        <f t="shared" si="1"/>
        <v>0.8310337777777778</v>
      </c>
      <c r="J50" s="35" t="s">
        <v>232</v>
      </c>
      <c r="K50" s="4"/>
    </row>
    <row r="51" spans="1:11" ht="124.5" customHeight="1">
      <c r="A51" s="3">
        <v>26</v>
      </c>
      <c r="B51" s="34" t="s">
        <v>81</v>
      </c>
      <c r="C51" s="6">
        <v>10302000</v>
      </c>
      <c r="D51" s="6">
        <v>617889</v>
      </c>
      <c r="E51" s="6">
        <v>1019137</v>
      </c>
      <c r="F51" s="6">
        <v>1638113</v>
      </c>
      <c r="G51" s="6"/>
      <c r="H51" s="6">
        <f t="shared" si="0"/>
        <v>3275139</v>
      </c>
      <c r="I51" s="7">
        <f t="shared" si="1"/>
        <v>0.31791292952824696</v>
      </c>
      <c r="J51" s="35" t="s">
        <v>232</v>
      </c>
      <c r="K51" s="4"/>
    </row>
    <row r="52" spans="1:11" ht="153.75" customHeight="1">
      <c r="A52" s="3">
        <v>27</v>
      </c>
      <c r="B52" s="34" t="s">
        <v>82</v>
      </c>
      <c r="C52" s="6">
        <v>3848000</v>
      </c>
      <c r="D52" s="6">
        <v>558730</v>
      </c>
      <c r="E52" s="6">
        <v>308103</v>
      </c>
      <c r="F52" s="6">
        <v>2180322</v>
      </c>
      <c r="G52" s="6"/>
      <c r="H52" s="6">
        <f t="shared" si="0"/>
        <v>3047155</v>
      </c>
      <c r="I52" s="7">
        <f t="shared" si="1"/>
        <v>0.7918801975051976</v>
      </c>
      <c r="J52" s="35" t="s">
        <v>235</v>
      </c>
      <c r="K52" s="4"/>
    </row>
    <row r="53" spans="1:11" ht="31.5" customHeight="1">
      <c r="A53" s="165" t="s">
        <v>11</v>
      </c>
      <c r="B53" s="166"/>
      <c r="C53" s="79">
        <f>SUM(C26:C52)</f>
        <v>397655000</v>
      </c>
      <c r="D53" s="79">
        <f>SUM(D26:D52)</f>
        <v>12743348</v>
      </c>
      <c r="E53" s="79">
        <f>SUM(E26:E52)</f>
        <v>60797512</v>
      </c>
      <c r="F53" s="79">
        <f>SUM(F26:F52)</f>
        <v>111716052</v>
      </c>
      <c r="G53" s="79"/>
      <c r="H53" s="79">
        <f>SUM(H26:H52)</f>
        <v>185256912</v>
      </c>
      <c r="I53" s="36">
        <f t="shared" si="1"/>
        <v>0.4658734631778803</v>
      </c>
      <c r="J53" s="18"/>
      <c r="K53" s="4"/>
    </row>
    <row r="54" spans="1:11" ht="31.5" customHeight="1">
      <c r="A54" s="167" t="s">
        <v>55</v>
      </c>
      <c r="B54" s="179"/>
      <c r="C54" s="37"/>
      <c r="D54" s="38"/>
      <c r="E54" s="39"/>
      <c r="F54" s="40"/>
      <c r="G54" s="40"/>
      <c r="H54" s="41"/>
      <c r="I54" s="9"/>
      <c r="J54" s="33"/>
      <c r="K54" s="4"/>
    </row>
    <row r="55" spans="1:11" ht="31.5" customHeight="1">
      <c r="A55" s="3">
        <v>1</v>
      </c>
      <c r="B55" s="42" t="s">
        <v>84</v>
      </c>
      <c r="C55" s="43">
        <v>950000</v>
      </c>
      <c r="D55" s="43">
        <v>0</v>
      </c>
      <c r="E55" s="52">
        <v>950000</v>
      </c>
      <c r="F55" s="53">
        <v>0</v>
      </c>
      <c r="G55" s="44"/>
      <c r="H55" s="43">
        <f>SUM(D55:G55)</f>
        <v>950000</v>
      </c>
      <c r="I55" s="7">
        <f t="shared" si="1"/>
        <v>1</v>
      </c>
      <c r="J55" s="19"/>
      <c r="K55" s="4"/>
    </row>
    <row r="56" spans="1:11" ht="46.5" customHeight="1">
      <c r="A56" s="3">
        <v>2</v>
      </c>
      <c r="B56" s="42" t="s">
        <v>85</v>
      </c>
      <c r="C56" s="45">
        <v>2400000</v>
      </c>
      <c r="D56" s="43">
        <v>0</v>
      </c>
      <c r="E56" s="52">
        <v>0</v>
      </c>
      <c r="F56" s="53"/>
      <c r="G56" s="44"/>
      <c r="H56" s="43">
        <f aca="true" t="shared" si="2" ref="H56:H63">SUM(D56:G56)</f>
        <v>0</v>
      </c>
      <c r="I56" s="7">
        <f t="shared" si="1"/>
        <v>0</v>
      </c>
      <c r="J56" s="19" t="s">
        <v>236</v>
      </c>
      <c r="K56" s="4"/>
    </row>
    <row r="57" spans="1:11" ht="60">
      <c r="A57" s="3">
        <v>3</v>
      </c>
      <c r="B57" s="42" t="s">
        <v>86</v>
      </c>
      <c r="C57" s="45">
        <v>4200000</v>
      </c>
      <c r="D57" s="43">
        <v>0</v>
      </c>
      <c r="E57" s="52">
        <v>21000</v>
      </c>
      <c r="F57" s="53">
        <v>344811</v>
      </c>
      <c r="G57" s="44"/>
      <c r="H57" s="43">
        <f t="shared" si="2"/>
        <v>365811</v>
      </c>
      <c r="I57" s="7">
        <f t="shared" si="1"/>
        <v>0.08709785714285714</v>
      </c>
      <c r="J57" s="19" t="s">
        <v>233</v>
      </c>
      <c r="K57" s="4"/>
    </row>
    <row r="58" spans="1:11" ht="31.5" customHeight="1">
      <c r="A58" s="3">
        <v>4</v>
      </c>
      <c r="B58" s="42" t="s">
        <v>87</v>
      </c>
      <c r="C58" s="45">
        <v>3000000</v>
      </c>
      <c r="D58" s="43">
        <v>0</v>
      </c>
      <c r="E58" s="52">
        <v>0</v>
      </c>
      <c r="F58" s="53">
        <v>0</v>
      </c>
      <c r="G58" s="44"/>
      <c r="H58" s="43">
        <f t="shared" si="2"/>
        <v>0</v>
      </c>
      <c r="I58" s="7">
        <f t="shared" si="1"/>
        <v>0</v>
      </c>
      <c r="J58" s="19" t="s">
        <v>236</v>
      </c>
      <c r="K58" s="4"/>
    </row>
    <row r="59" spans="1:11" ht="47.25" customHeight="1">
      <c r="A59" s="3">
        <v>5</v>
      </c>
      <c r="B59" s="42" t="s">
        <v>88</v>
      </c>
      <c r="C59" s="45">
        <v>1250000</v>
      </c>
      <c r="D59" s="43">
        <v>0</v>
      </c>
      <c r="E59" s="52">
        <v>0</v>
      </c>
      <c r="F59" s="53">
        <v>0</v>
      </c>
      <c r="G59" s="44"/>
      <c r="H59" s="43">
        <f t="shared" si="2"/>
        <v>0</v>
      </c>
      <c r="I59" s="7">
        <f t="shared" si="1"/>
        <v>0</v>
      </c>
      <c r="J59" s="19" t="s">
        <v>282</v>
      </c>
      <c r="K59" s="4"/>
    </row>
    <row r="60" spans="1:11" ht="48.75" customHeight="1">
      <c r="A60" s="3">
        <v>6</v>
      </c>
      <c r="B60" s="42" t="s">
        <v>89</v>
      </c>
      <c r="C60" s="45">
        <v>6400000</v>
      </c>
      <c r="D60" s="43">
        <v>902847</v>
      </c>
      <c r="E60" s="52">
        <v>670736</v>
      </c>
      <c r="F60" s="53">
        <v>2356767</v>
      </c>
      <c r="G60" s="44"/>
      <c r="H60" s="43">
        <f t="shared" si="2"/>
        <v>3930350</v>
      </c>
      <c r="I60" s="7">
        <f t="shared" si="1"/>
        <v>0.6141171875</v>
      </c>
      <c r="J60" s="19" t="s">
        <v>283</v>
      </c>
      <c r="K60" s="4"/>
    </row>
    <row r="61" spans="1:11" ht="51" customHeight="1">
      <c r="A61" s="3">
        <v>7</v>
      </c>
      <c r="B61" s="42" t="s">
        <v>90</v>
      </c>
      <c r="C61" s="45">
        <v>1700000</v>
      </c>
      <c r="D61" s="43">
        <v>0</v>
      </c>
      <c r="E61" s="52">
        <v>0</v>
      </c>
      <c r="F61" s="53">
        <v>0</v>
      </c>
      <c r="G61" s="44"/>
      <c r="H61" s="43">
        <f t="shared" si="2"/>
        <v>0</v>
      </c>
      <c r="I61" s="7">
        <f t="shared" si="1"/>
        <v>0</v>
      </c>
      <c r="J61" s="19" t="s">
        <v>234</v>
      </c>
      <c r="K61" s="4"/>
    </row>
    <row r="62" spans="1:11" ht="109.5" customHeight="1">
      <c r="A62" s="3">
        <v>8</v>
      </c>
      <c r="B62" s="42" t="s">
        <v>91</v>
      </c>
      <c r="C62" s="45">
        <v>1260000</v>
      </c>
      <c r="D62" s="43">
        <v>73000</v>
      </c>
      <c r="E62" s="52">
        <v>112776</v>
      </c>
      <c r="F62" s="53">
        <v>118000</v>
      </c>
      <c r="G62" s="44"/>
      <c r="H62" s="43">
        <f t="shared" si="2"/>
        <v>303776</v>
      </c>
      <c r="I62" s="7">
        <f t="shared" si="1"/>
        <v>0.2410920634920635</v>
      </c>
      <c r="J62" s="19" t="s">
        <v>237</v>
      </c>
      <c r="K62" s="4"/>
    </row>
    <row r="63" spans="1:11" ht="66" customHeight="1">
      <c r="A63" s="3">
        <v>9</v>
      </c>
      <c r="B63" s="42" t="s">
        <v>92</v>
      </c>
      <c r="C63" s="45">
        <v>1900000</v>
      </c>
      <c r="D63" s="43">
        <v>0</v>
      </c>
      <c r="E63" s="52">
        <v>31761</v>
      </c>
      <c r="F63" s="53">
        <v>115329</v>
      </c>
      <c r="G63" s="44"/>
      <c r="H63" s="43">
        <f t="shared" si="2"/>
        <v>147090</v>
      </c>
      <c r="I63" s="13">
        <f t="shared" si="1"/>
        <v>0.07741578947368422</v>
      </c>
      <c r="J63" s="19" t="s">
        <v>238</v>
      </c>
      <c r="K63" s="4"/>
    </row>
    <row r="64" spans="1:10" s="142" customFormat="1" ht="36" customHeight="1">
      <c r="A64" s="165" t="s">
        <v>10</v>
      </c>
      <c r="B64" s="166"/>
      <c r="C64" s="140">
        <f>SUM(C55:C63)</f>
        <v>23060000</v>
      </c>
      <c r="D64" s="140">
        <f>SUM(D55:D63)</f>
        <v>975847</v>
      </c>
      <c r="E64" s="140">
        <f>SUM(E55:E63)</f>
        <v>1786273</v>
      </c>
      <c r="F64" s="140">
        <f>SUM(F55:F63)</f>
        <v>2934907</v>
      </c>
      <c r="G64" s="140"/>
      <c r="H64" s="140">
        <f>SUM(H55:H63)</f>
        <v>5697027</v>
      </c>
      <c r="I64" s="141">
        <f t="shared" si="1"/>
        <v>0.24705234171725932</v>
      </c>
      <c r="J64" s="113"/>
    </row>
    <row r="65" spans="1:10" s="145" customFormat="1" ht="31.5" customHeight="1">
      <c r="A65" s="167" t="s">
        <v>56</v>
      </c>
      <c r="B65" s="168"/>
      <c r="C65" s="143"/>
      <c r="D65" s="55"/>
      <c r="E65" s="55"/>
      <c r="F65" s="56"/>
      <c r="G65" s="57"/>
      <c r="H65" s="57"/>
      <c r="I65" s="144"/>
      <c r="J65" s="59"/>
    </row>
    <row r="66" spans="1:11" ht="42" customHeight="1">
      <c r="A66" s="15">
        <v>1</v>
      </c>
      <c r="B66" s="50" t="s">
        <v>97</v>
      </c>
      <c r="C66" s="103">
        <v>200000</v>
      </c>
      <c r="D66" s="104">
        <v>0</v>
      </c>
      <c r="E66" s="105">
        <v>0</v>
      </c>
      <c r="F66" s="105">
        <v>96020</v>
      </c>
      <c r="G66" s="105"/>
      <c r="H66" s="104">
        <f>SUM(D66:G66)</f>
        <v>96020</v>
      </c>
      <c r="I66" s="106">
        <f t="shared" si="1"/>
        <v>0.4801</v>
      </c>
      <c r="J66" s="107" t="s">
        <v>243</v>
      </c>
      <c r="K66" s="4"/>
    </row>
    <row r="67" spans="1:11" ht="59.25" customHeight="1">
      <c r="A67" s="3">
        <v>2</v>
      </c>
      <c r="B67" s="47" t="s">
        <v>98</v>
      </c>
      <c r="C67" s="43">
        <v>1800000</v>
      </c>
      <c r="D67" s="17">
        <v>0</v>
      </c>
      <c r="E67" s="48">
        <v>0</v>
      </c>
      <c r="F67" s="48">
        <v>0</v>
      </c>
      <c r="G67" s="48"/>
      <c r="H67" s="17">
        <f aca="true" t="shared" si="3" ref="H67:H87">SUM(D67:G67)</f>
        <v>0</v>
      </c>
      <c r="I67" s="13">
        <f t="shared" si="1"/>
        <v>0</v>
      </c>
      <c r="J67" s="19" t="s">
        <v>244</v>
      </c>
      <c r="K67" s="4"/>
    </row>
    <row r="68" spans="1:11" ht="60.75" customHeight="1">
      <c r="A68" s="3">
        <v>3</v>
      </c>
      <c r="B68" s="47" t="s">
        <v>99</v>
      </c>
      <c r="C68" s="43">
        <v>1000000</v>
      </c>
      <c r="D68" s="17">
        <v>0</v>
      </c>
      <c r="E68" s="48">
        <v>0</v>
      </c>
      <c r="F68" s="48"/>
      <c r="G68" s="48"/>
      <c r="H68" s="17">
        <f t="shared" si="3"/>
        <v>0</v>
      </c>
      <c r="I68" s="13">
        <f t="shared" si="1"/>
        <v>0</v>
      </c>
      <c r="J68" s="19" t="s">
        <v>245</v>
      </c>
      <c r="K68" s="4"/>
    </row>
    <row r="69" spans="1:11" ht="87.75" customHeight="1">
      <c r="A69" s="3">
        <v>4</v>
      </c>
      <c r="B69" s="47" t="s">
        <v>100</v>
      </c>
      <c r="C69" s="43">
        <v>65000</v>
      </c>
      <c r="D69" s="17">
        <v>6000</v>
      </c>
      <c r="E69" s="48">
        <v>5500</v>
      </c>
      <c r="F69" s="48">
        <v>4750</v>
      </c>
      <c r="G69" s="48"/>
      <c r="H69" s="17">
        <f t="shared" si="3"/>
        <v>16250</v>
      </c>
      <c r="I69" s="13">
        <f t="shared" si="1"/>
        <v>0.25</v>
      </c>
      <c r="J69" s="19" t="s">
        <v>246</v>
      </c>
      <c r="K69" s="4"/>
    </row>
    <row r="70" spans="1:11" ht="122.25" customHeight="1">
      <c r="A70" s="3">
        <v>5</v>
      </c>
      <c r="B70" s="47" t="s">
        <v>101</v>
      </c>
      <c r="C70" s="43">
        <v>3000000</v>
      </c>
      <c r="D70" s="17">
        <v>0</v>
      </c>
      <c r="E70" s="48">
        <v>0</v>
      </c>
      <c r="F70" s="48">
        <v>0</v>
      </c>
      <c r="G70" s="48"/>
      <c r="H70" s="17">
        <f t="shared" si="3"/>
        <v>0</v>
      </c>
      <c r="I70" s="13">
        <f t="shared" si="1"/>
        <v>0</v>
      </c>
      <c r="J70" s="19" t="s">
        <v>255</v>
      </c>
      <c r="K70" s="4"/>
    </row>
    <row r="71" spans="1:11" ht="47.25" customHeight="1">
      <c r="A71" s="3">
        <v>6</v>
      </c>
      <c r="B71" s="47" t="s">
        <v>102</v>
      </c>
      <c r="C71" s="43">
        <v>3200000</v>
      </c>
      <c r="D71" s="17">
        <v>377463</v>
      </c>
      <c r="E71" s="48">
        <v>608190</v>
      </c>
      <c r="F71" s="48">
        <v>646553</v>
      </c>
      <c r="G71" s="48"/>
      <c r="H71" s="17">
        <f t="shared" si="3"/>
        <v>1632206</v>
      </c>
      <c r="I71" s="13">
        <f t="shared" si="1"/>
        <v>0.510064375</v>
      </c>
      <c r="J71" s="19" t="s">
        <v>256</v>
      </c>
      <c r="K71" s="4"/>
    </row>
    <row r="72" spans="1:11" ht="50.25" customHeight="1">
      <c r="A72" s="3">
        <v>7</v>
      </c>
      <c r="B72" s="47" t="s">
        <v>103</v>
      </c>
      <c r="C72" s="43">
        <v>500000</v>
      </c>
      <c r="D72" s="17">
        <v>0</v>
      </c>
      <c r="E72" s="48">
        <v>0</v>
      </c>
      <c r="F72" s="48"/>
      <c r="G72" s="48"/>
      <c r="H72" s="17">
        <f t="shared" si="3"/>
        <v>0</v>
      </c>
      <c r="I72" s="13">
        <f t="shared" si="1"/>
        <v>0</v>
      </c>
      <c r="J72" s="19" t="s">
        <v>247</v>
      </c>
      <c r="K72" s="4"/>
    </row>
    <row r="73" spans="1:11" ht="45.75" customHeight="1">
      <c r="A73" s="3">
        <v>8</v>
      </c>
      <c r="B73" s="47" t="s">
        <v>104</v>
      </c>
      <c r="C73" s="43">
        <v>7445000</v>
      </c>
      <c r="D73" s="17">
        <v>0</v>
      </c>
      <c r="E73" s="48">
        <v>1978200</v>
      </c>
      <c r="F73" s="48">
        <v>2109000</v>
      </c>
      <c r="G73" s="48"/>
      <c r="H73" s="17">
        <f t="shared" si="3"/>
        <v>4087200</v>
      </c>
      <c r="I73" s="13">
        <f t="shared" si="1"/>
        <v>0.5489858965748825</v>
      </c>
      <c r="J73" s="19" t="s">
        <v>248</v>
      </c>
      <c r="K73" s="4"/>
    </row>
    <row r="74" spans="1:11" ht="63" customHeight="1">
      <c r="A74" s="3">
        <v>9</v>
      </c>
      <c r="B74" s="47" t="s">
        <v>105</v>
      </c>
      <c r="C74" s="43">
        <v>10000000</v>
      </c>
      <c r="D74" s="17">
        <v>0</v>
      </c>
      <c r="E74" s="48">
        <v>433193</v>
      </c>
      <c r="F74" s="48">
        <v>1756881</v>
      </c>
      <c r="G74" s="48"/>
      <c r="H74" s="17">
        <f t="shared" si="3"/>
        <v>2190074</v>
      </c>
      <c r="I74" s="13">
        <f t="shared" si="1"/>
        <v>0.2190074</v>
      </c>
      <c r="J74" s="19" t="s">
        <v>249</v>
      </c>
      <c r="K74" s="4"/>
    </row>
    <row r="75" spans="1:11" ht="81" customHeight="1">
      <c r="A75" s="3">
        <v>10</v>
      </c>
      <c r="B75" s="47" t="s">
        <v>106</v>
      </c>
      <c r="C75" s="43">
        <v>700000</v>
      </c>
      <c r="D75" s="17">
        <v>0</v>
      </c>
      <c r="E75" s="48">
        <v>0</v>
      </c>
      <c r="F75" s="48">
        <v>0</v>
      </c>
      <c r="G75" s="48"/>
      <c r="H75" s="17">
        <f t="shared" si="3"/>
        <v>0</v>
      </c>
      <c r="I75" s="13">
        <f t="shared" si="1"/>
        <v>0</v>
      </c>
      <c r="J75" s="19" t="s">
        <v>250</v>
      </c>
      <c r="K75" s="4"/>
    </row>
    <row r="76" spans="1:11" ht="49.5" customHeight="1">
      <c r="A76" s="3">
        <v>11</v>
      </c>
      <c r="B76" s="47" t="s">
        <v>118</v>
      </c>
      <c r="C76" s="43">
        <v>6520000</v>
      </c>
      <c r="D76" s="17">
        <v>0</v>
      </c>
      <c r="E76" s="48">
        <v>0</v>
      </c>
      <c r="F76" s="48">
        <v>1014205</v>
      </c>
      <c r="G76" s="48"/>
      <c r="H76" s="17">
        <f t="shared" si="3"/>
        <v>1014205</v>
      </c>
      <c r="I76" s="13">
        <f t="shared" si="1"/>
        <v>0.15555291411042946</v>
      </c>
      <c r="J76" s="19" t="s">
        <v>257</v>
      </c>
      <c r="K76" s="4"/>
    </row>
    <row r="77" spans="1:11" ht="48" customHeight="1">
      <c r="A77" s="3">
        <v>12</v>
      </c>
      <c r="B77" s="47" t="s">
        <v>107</v>
      </c>
      <c r="C77" s="43">
        <v>553000</v>
      </c>
      <c r="D77" s="17">
        <v>32700</v>
      </c>
      <c r="E77" s="48">
        <v>134800</v>
      </c>
      <c r="F77" s="48">
        <v>180032</v>
      </c>
      <c r="G77" s="48"/>
      <c r="H77" s="17">
        <f t="shared" si="3"/>
        <v>347532</v>
      </c>
      <c r="I77" s="13">
        <f t="shared" si="1"/>
        <v>0.6284484629294755</v>
      </c>
      <c r="J77" s="19" t="s">
        <v>256</v>
      </c>
      <c r="K77" s="4"/>
    </row>
    <row r="78" spans="1:11" ht="125.25" customHeight="1">
      <c r="A78" s="3">
        <v>13</v>
      </c>
      <c r="B78" s="47" t="s">
        <v>108</v>
      </c>
      <c r="C78" s="43">
        <v>1250000</v>
      </c>
      <c r="D78" s="17">
        <v>15000</v>
      </c>
      <c r="E78" s="48">
        <v>302500</v>
      </c>
      <c r="F78" s="48">
        <v>120670</v>
      </c>
      <c r="G78" s="48"/>
      <c r="H78" s="17">
        <f t="shared" si="3"/>
        <v>438170</v>
      </c>
      <c r="I78" s="13">
        <f t="shared" si="1"/>
        <v>0.350536</v>
      </c>
      <c r="J78" s="19" t="s">
        <v>243</v>
      </c>
      <c r="K78" s="4"/>
    </row>
    <row r="79" spans="1:11" ht="66.75" customHeight="1">
      <c r="A79" s="3">
        <v>14</v>
      </c>
      <c r="B79" s="47" t="s">
        <v>109</v>
      </c>
      <c r="C79" s="43">
        <v>16000000</v>
      </c>
      <c r="D79" s="17">
        <v>0</v>
      </c>
      <c r="E79" s="48">
        <v>13797665</v>
      </c>
      <c r="F79" s="48">
        <v>383900</v>
      </c>
      <c r="G79" s="48"/>
      <c r="H79" s="17">
        <f t="shared" si="3"/>
        <v>14181565</v>
      </c>
      <c r="I79" s="13">
        <f t="shared" si="1"/>
        <v>0.8863478125</v>
      </c>
      <c r="J79" s="19" t="s">
        <v>248</v>
      </c>
      <c r="K79" s="4"/>
    </row>
    <row r="80" spans="1:11" ht="34.5" customHeight="1">
      <c r="A80" s="96">
        <v>15</v>
      </c>
      <c r="B80" s="108" t="s">
        <v>110</v>
      </c>
      <c r="C80" s="109">
        <v>10000000</v>
      </c>
      <c r="D80" s="110">
        <v>0</v>
      </c>
      <c r="E80" s="111">
        <v>166000</v>
      </c>
      <c r="F80" s="111">
        <v>4100888</v>
      </c>
      <c r="G80" s="111"/>
      <c r="H80" s="110">
        <f t="shared" si="3"/>
        <v>4266888</v>
      </c>
      <c r="I80" s="112">
        <f t="shared" si="1"/>
        <v>0.4266888</v>
      </c>
      <c r="J80" s="113" t="s">
        <v>256</v>
      </c>
      <c r="K80" s="4"/>
    </row>
    <row r="81" spans="1:11" ht="31.5" customHeight="1">
      <c r="A81" s="3">
        <v>16</v>
      </c>
      <c r="B81" s="47" t="s">
        <v>111</v>
      </c>
      <c r="C81" s="43">
        <v>830000</v>
      </c>
      <c r="D81" s="17">
        <v>0</v>
      </c>
      <c r="E81" s="48">
        <v>0</v>
      </c>
      <c r="F81" s="48">
        <v>0</v>
      </c>
      <c r="G81" s="48"/>
      <c r="H81" s="17">
        <f t="shared" si="3"/>
        <v>0</v>
      </c>
      <c r="I81" s="13">
        <f t="shared" si="1"/>
        <v>0</v>
      </c>
      <c r="J81" s="19" t="s">
        <v>251</v>
      </c>
      <c r="K81" s="4"/>
    </row>
    <row r="82" spans="1:11" ht="64.5" customHeight="1">
      <c r="A82" s="3">
        <v>17</v>
      </c>
      <c r="B82" s="47" t="s">
        <v>112</v>
      </c>
      <c r="C82" s="43">
        <v>800000</v>
      </c>
      <c r="D82" s="17">
        <v>0</v>
      </c>
      <c r="E82" s="48">
        <v>0</v>
      </c>
      <c r="F82" s="48">
        <v>0</v>
      </c>
      <c r="G82" s="48"/>
      <c r="H82" s="17">
        <f t="shared" si="3"/>
        <v>0</v>
      </c>
      <c r="I82" s="13">
        <f t="shared" si="1"/>
        <v>0</v>
      </c>
      <c r="J82" s="19" t="s">
        <v>252</v>
      </c>
      <c r="K82" s="4"/>
    </row>
    <row r="83" spans="1:11" ht="51" customHeight="1">
      <c r="A83" s="3">
        <v>18</v>
      </c>
      <c r="B83" s="47" t="s">
        <v>113</v>
      </c>
      <c r="C83" s="43">
        <v>67847000</v>
      </c>
      <c r="D83" s="17">
        <v>0</v>
      </c>
      <c r="E83" s="48">
        <v>4830638</v>
      </c>
      <c r="F83" s="48">
        <v>9892232</v>
      </c>
      <c r="G83" s="48"/>
      <c r="H83" s="17">
        <f t="shared" si="3"/>
        <v>14722870</v>
      </c>
      <c r="I83" s="13">
        <f t="shared" si="1"/>
        <v>0.21700104647220952</v>
      </c>
      <c r="J83" s="19" t="s">
        <v>253</v>
      </c>
      <c r="K83" s="4"/>
    </row>
    <row r="84" spans="1:11" ht="45.75" customHeight="1">
      <c r="A84" s="3">
        <v>19</v>
      </c>
      <c r="B84" s="47" t="s">
        <v>114</v>
      </c>
      <c r="C84" s="43">
        <v>2700000</v>
      </c>
      <c r="D84" s="17">
        <v>490476</v>
      </c>
      <c r="E84" s="48">
        <v>499936</v>
      </c>
      <c r="F84" s="48">
        <v>499524</v>
      </c>
      <c r="G84" s="48"/>
      <c r="H84" s="17">
        <f t="shared" si="3"/>
        <v>1489936</v>
      </c>
      <c r="I84" s="13">
        <f t="shared" si="1"/>
        <v>0.5518281481481482</v>
      </c>
      <c r="J84" s="19" t="s">
        <v>256</v>
      </c>
      <c r="K84" s="4"/>
    </row>
    <row r="85" spans="1:11" ht="48" customHeight="1">
      <c r="A85" s="3">
        <v>20</v>
      </c>
      <c r="B85" s="47" t="s">
        <v>115</v>
      </c>
      <c r="C85" s="43">
        <v>11500000</v>
      </c>
      <c r="D85" s="17">
        <v>3433230</v>
      </c>
      <c r="E85" s="48">
        <v>3004410</v>
      </c>
      <c r="F85" s="48">
        <v>2624484</v>
      </c>
      <c r="G85" s="48"/>
      <c r="H85" s="17">
        <f t="shared" si="3"/>
        <v>9062124</v>
      </c>
      <c r="I85" s="13">
        <f t="shared" si="1"/>
        <v>0.7880107826086956</v>
      </c>
      <c r="J85" s="19" t="s">
        <v>256</v>
      </c>
      <c r="K85" s="4"/>
    </row>
    <row r="86" spans="1:11" ht="35.25" customHeight="1">
      <c r="A86" s="3">
        <v>21</v>
      </c>
      <c r="B86" s="47" t="s">
        <v>116</v>
      </c>
      <c r="C86" s="43">
        <v>14935000</v>
      </c>
      <c r="D86" s="17">
        <v>919938</v>
      </c>
      <c r="E86" s="48">
        <v>1471404</v>
      </c>
      <c r="F86" s="48">
        <v>2097128</v>
      </c>
      <c r="G86" s="48"/>
      <c r="H86" s="17">
        <f t="shared" si="3"/>
        <v>4488470</v>
      </c>
      <c r="I86" s="13">
        <f t="shared" si="1"/>
        <v>0.30053364579846</v>
      </c>
      <c r="J86" s="19" t="s">
        <v>256</v>
      </c>
      <c r="K86" s="4"/>
    </row>
    <row r="87" spans="1:11" ht="93" customHeight="1">
      <c r="A87" s="3">
        <v>22</v>
      </c>
      <c r="B87" s="47" t="s">
        <v>117</v>
      </c>
      <c r="C87" s="43">
        <v>300000</v>
      </c>
      <c r="D87" s="17">
        <v>0</v>
      </c>
      <c r="E87" s="48">
        <v>0</v>
      </c>
      <c r="F87" s="48">
        <v>0</v>
      </c>
      <c r="G87" s="48"/>
      <c r="H87" s="17">
        <f t="shared" si="3"/>
        <v>0</v>
      </c>
      <c r="I87" s="13">
        <f t="shared" si="1"/>
        <v>0</v>
      </c>
      <c r="J87" s="19" t="s">
        <v>254</v>
      </c>
      <c r="K87" s="4"/>
    </row>
    <row r="88" spans="1:11" ht="31.5" customHeight="1">
      <c r="A88" s="165" t="s">
        <v>9</v>
      </c>
      <c r="B88" s="166"/>
      <c r="C88" s="80">
        <f aca="true" t="shared" si="4" ref="C88:H88">SUM(C66:C87)</f>
        <v>161145000</v>
      </c>
      <c r="D88" s="80">
        <f t="shared" si="4"/>
        <v>5274807</v>
      </c>
      <c r="E88" s="80">
        <f t="shared" si="4"/>
        <v>27232436</v>
      </c>
      <c r="F88" s="80">
        <f t="shared" si="4"/>
        <v>25526267</v>
      </c>
      <c r="G88" s="80">
        <f t="shared" si="4"/>
        <v>0</v>
      </c>
      <c r="H88" s="80">
        <f t="shared" si="4"/>
        <v>58033510</v>
      </c>
      <c r="I88" s="14">
        <f t="shared" si="1"/>
        <v>0.3601322411492755</v>
      </c>
      <c r="J88" s="18"/>
      <c r="K88" s="4"/>
    </row>
    <row r="89" spans="1:11" ht="31.5" customHeight="1">
      <c r="A89" s="167" t="s">
        <v>57</v>
      </c>
      <c r="B89" s="168"/>
      <c r="C89" s="38"/>
      <c r="D89" s="49"/>
      <c r="E89" s="49"/>
      <c r="F89" s="49"/>
      <c r="G89" s="49"/>
      <c r="H89" s="49"/>
      <c r="I89" s="12"/>
      <c r="J89" s="33"/>
      <c r="K89" s="4"/>
    </row>
    <row r="90" spans="1:11" ht="39" customHeight="1">
      <c r="A90" s="15">
        <v>1</v>
      </c>
      <c r="B90" s="50" t="s">
        <v>119</v>
      </c>
      <c r="C90" s="43">
        <v>900000</v>
      </c>
      <c r="D90" s="17">
        <v>0</v>
      </c>
      <c r="E90" s="48">
        <v>0</v>
      </c>
      <c r="F90" s="17">
        <v>0</v>
      </c>
      <c r="G90" s="17"/>
      <c r="H90" s="17">
        <f>SUM(D90:G90)</f>
        <v>0</v>
      </c>
      <c r="I90" s="11">
        <f t="shared" si="1"/>
        <v>0</v>
      </c>
      <c r="J90" s="19" t="s">
        <v>258</v>
      </c>
      <c r="K90" s="4"/>
    </row>
    <row r="91" spans="1:11" ht="49.5" customHeight="1">
      <c r="A91" s="3">
        <v>2</v>
      </c>
      <c r="B91" s="42" t="s">
        <v>120</v>
      </c>
      <c r="C91" s="43">
        <v>3461000</v>
      </c>
      <c r="D91" s="17">
        <v>516901</v>
      </c>
      <c r="E91" s="48">
        <v>734419</v>
      </c>
      <c r="F91" s="17">
        <v>1742918</v>
      </c>
      <c r="G91" s="17"/>
      <c r="H91" s="17">
        <f aca="true" t="shared" si="5" ref="H91:H121">SUM(D91:G91)</f>
        <v>2994238</v>
      </c>
      <c r="I91" s="13">
        <f t="shared" si="1"/>
        <v>0.8651366657035539</v>
      </c>
      <c r="J91" s="19"/>
      <c r="K91" s="4"/>
    </row>
    <row r="92" spans="1:11" ht="48" customHeight="1">
      <c r="A92" s="3">
        <v>3</v>
      </c>
      <c r="B92" s="42" t="s">
        <v>121</v>
      </c>
      <c r="C92" s="43">
        <v>17742000</v>
      </c>
      <c r="D92" s="17">
        <v>176602</v>
      </c>
      <c r="E92" s="48">
        <v>1484740</v>
      </c>
      <c r="F92" s="17">
        <v>1838973</v>
      </c>
      <c r="G92" s="17"/>
      <c r="H92" s="17">
        <f t="shared" si="5"/>
        <v>3500315</v>
      </c>
      <c r="I92" s="13">
        <f aca="true" t="shared" si="6" ref="I92:I156">H92/C92</f>
        <v>0.19728976440085672</v>
      </c>
      <c r="J92" s="19" t="s">
        <v>259</v>
      </c>
      <c r="K92" s="4"/>
    </row>
    <row r="93" spans="1:11" ht="75">
      <c r="A93" s="3">
        <v>4</v>
      </c>
      <c r="B93" s="42" t="s">
        <v>122</v>
      </c>
      <c r="C93" s="43">
        <v>189705000</v>
      </c>
      <c r="D93" s="17">
        <v>15136180</v>
      </c>
      <c r="E93" s="48">
        <v>47593295</v>
      </c>
      <c r="F93" s="17">
        <v>61025575</v>
      </c>
      <c r="G93" s="17"/>
      <c r="H93" s="17">
        <f t="shared" si="5"/>
        <v>123755050</v>
      </c>
      <c r="I93" s="13">
        <f t="shared" si="6"/>
        <v>0.6523552357607865</v>
      </c>
      <c r="J93" s="19" t="s">
        <v>260</v>
      </c>
      <c r="K93" s="4"/>
    </row>
    <row r="94" spans="1:11" ht="60">
      <c r="A94" s="3">
        <v>5</v>
      </c>
      <c r="B94" s="42" t="s">
        <v>123</v>
      </c>
      <c r="C94" s="43">
        <v>900000</v>
      </c>
      <c r="D94" s="17">
        <v>0</v>
      </c>
      <c r="E94" s="48">
        <v>0</v>
      </c>
      <c r="F94" s="17">
        <v>0</v>
      </c>
      <c r="G94" s="17"/>
      <c r="H94" s="17">
        <f t="shared" si="5"/>
        <v>0</v>
      </c>
      <c r="I94" s="13">
        <f t="shared" si="6"/>
        <v>0</v>
      </c>
      <c r="J94" s="19" t="s">
        <v>261</v>
      </c>
      <c r="K94" s="4"/>
    </row>
    <row r="95" spans="1:11" ht="66.75" customHeight="1">
      <c r="A95" s="3">
        <v>6</v>
      </c>
      <c r="B95" s="42" t="s">
        <v>124</v>
      </c>
      <c r="C95" s="43">
        <v>1739000</v>
      </c>
      <c r="D95" s="17">
        <v>0</v>
      </c>
      <c r="E95" s="48">
        <v>319679</v>
      </c>
      <c r="F95" s="17">
        <v>449041</v>
      </c>
      <c r="G95" s="17"/>
      <c r="H95" s="17">
        <f t="shared" si="5"/>
        <v>768720</v>
      </c>
      <c r="I95" s="13">
        <f t="shared" si="6"/>
        <v>0.44204715353651525</v>
      </c>
      <c r="J95" s="19" t="s">
        <v>262</v>
      </c>
      <c r="K95" s="4"/>
    </row>
    <row r="96" spans="1:11" ht="49.5" customHeight="1">
      <c r="A96" s="3">
        <v>7</v>
      </c>
      <c r="B96" s="42" t="s">
        <v>125</v>
      </c>
      <c r="C96" s="43">
        <v>2153000</v>
      </c>
      <c r="D96" s="17">
        <v>0</v>
      </c>
      <c r="E96" s="48">
        <v>517300</v>
      </c>
      <c r="F96" s="17">
        <v>876300</v>
      </c>
      <c r="G96" s="17"/>
      <c r="H96" s="17">
        <f t="shared" si="5"/>
        <v>1393600</v>
      </c>
      <c r="I96" s="13">
        <f t="shared" si="6"/>
        <v>0.647282861124013</v>
      </c>
      <c r="J96" s="19" t="s">
        <v>263</v>
      </c>
      <c r="K96" s="4"/>
    </row>
    <row r="97" spans="1:11" ht="61.5" customHeight="1">
      <c r="A97" s="3">
        <v>8</v>
      </c>
      <c r="B97" s="42" t="s">
        <v>126</v>
      </c>
      <c r="C97" s="43">
        <v>3770000</v>
      </c>
      <c r="D97" s="17">
        <v>0</v>
      </c>
      <c r="E97" s="48">
        <v>3057990</v>
      </c>
      <c r="F97" s="17">
        <v>583320</v>
      </c>
      <c r="G97" s="17"/>
      <c r="H97" s="17">
        <f t="shared" si="5"/>
        <v>3641310</v>
      </c>
      <c r="I97" s="13">
        <f t="shared" si="6"/>
        <v>0.9658647214854111</v>
      </c>
      <c r="J97" s="19"/>
      <c r="K97" s="4"/>
    </row>
    <row r="98" spans="1:11" ht="48.75" customHeight="1">
      <c r="A98" s="3">
        <v>9</v>
      </c>
      <c r="B98" s="42" t="s">
        <v>127</v>
      </c>
      <c r="C98" s="43">
        <v>1513000</v>
      </c>
      <c r="D98" s="17">
        <v>0</v>
      </c>
      <c r="E98" s="48">
        <v>364246</v>
      </c>
      <c r="F98" s="17">
        <v>333238</v>
      </c>
      <c r="G98" s="17"/>
      <c r="H98" s="17">
        <f t="shared" si="5"/>
        <v>697484</v>
      </c>
      <c r="I98" s="13">
        <f t="shared" si="6"/>
        <v>0.46099405155320555</v>
      </c>
      <c r="J98" s="19" t="s">
        <v>264</v>
      </c>
      <c r="K98" s="4"/>
    </row>
    <row r="99" spans="1:11" ht="48.75" customHeight="1">
      <c r="A99" s="96">
        <v>10</v>
      </c>
      <c r="B99" s="101" t="s">
        <v>128</v>
      </c>
      <c r="C99" s="109">
        <v>869000</v>
      </c>
      <c r="D99" s="110">
        <v>775003</v>
      </c>
      <c r="E99" s="111">
        <v>0</v>
      </c>
      <c r="F99" s="110">
        <v>0</v>
      </c>
      <c r="G99" s="110"/>
      <c r="H99" s="110">
        <f t="shared" si="5"/>
        <v>775003</v>
      </c>
      <c r="I99" s="112">
        <f t="shared" si="6"/>
        <v>0.8918331415420023</v>
      </c>
      <c r="J99" s="113"/>
      <c r="K99" s="4"/>
    </row>
    <row r="100" spans="1:11" ht="60">
      <c r="A100" s="15">
        <v>11</v>
      </c>
      <c r="B100" s="50" t="s">
        <v>129</v>
      </c>
      <c r="C100" s="103">
        <v>6260000</v>
      </c>
      <c r="D100" s="104">
        <v>401685</v>
      </c>
      <c r="E100" s="105">
        <v>1195555</v>
      </c>
      <c r="F100" s="104">
        <v>1133953</v>
      </c>
      <c r="G100" s="104"/>
      <c r="H100" s="104">
        <f t="shared" si="5"/>
        <v>2731193</v>
      </c>
      <c r="I100" s="106">
        <f t="shared" si="6"/>
        <v>0.43629281150159743</v>
      </c>
      <c r="J100" s="107" t="s">
        <v>265</v>
      </c>
      <c r="K100" s="4"/>
    </row>
    <row r="101" spans="1:11" ht="48" customHeight="1">
      <c r="A101" s="3">
        <v>12</v>
      </c>
      <c r="B101" s="42" t="s">
        <v>130</v>
      </c>
      <c r="C101" s="43">
        <v>800000</v>
      </c>
      <c r="D101" s="17">
        <v>0</v>
      </c>
      <c r="E101" s="48">
        <v>205696</v>
      </c>
      <c r="F101" s="17">
        <v>295160</v>
      </c>
      <c r="G101" s="17"/>
      <c r="H101" s="17">
        <f t="shared" si="5"/>
        <v>500856</v>
      </c>
      <c r="I101" s="13">
        <f t="shared" si="6"/>
        <v>0.62607</v>
      </c>
      <c r="J101" s="19" t="s">
        <v>266</v>
      </c>
      <c r="K101" s="4"/>
    </row>
    <row r="102" spans="1:11" ht="49.5" customHeight="1">
      <c r="A102" s="3">
        <v>13</v>
      </c>
      <c r="B102" s="42" t="s">
        <v>131</v>
      </c>
      <c r="C102" s="43">
        <v>6617000</v>
      </c>
      <c r="D102" s="17">
        <v>0</v>
      </c>
      <c r="E102" s="48">
        <v>1571361</v>
      </c>
      <c r="F102" s="17">
        <v>1279943</v>
      </c>
      <c r="G102" s="17"/>
      <c r="H102" s="17">
        <f t="shared" si="5"/>
        <v>2851304</v>
      </c>
      <c r="I102" s="13">
        <f t="shared" si="6"/>
        <v>0.4309058485718604</v>
      </c>
      <c r="J102" s="19" t="s">
        <v>266</v>
      </c>
      <c r="K102" s="4"/>
    </row>
    <row r="103" spans="1:11" ht="54" customHeight="1">
      <c r="A103" s="3">
        <v>14</v>
      </c>
      <c r="B103" s="42" t="s">
        <v>132</v>
      </c>
      <c r="C103" s="43">
        <v>1398000</v>
      </c>
      <c r="D103" s="17">
        <v>0</v>
      </c>
      <c r="E103" s="48">
        <v>233911</v>
      </c>
      <c r="F103" s="17">
        <v>206051</v>
      </c>
      <c r="G103" s="17"/>
      <c r="H103" s="17">
        <f t="shared" si="5"/>
        <v>439962</v>
      </c>
      <c r="I103" s="13">
        <f t="shared" si="6"/>
        <v>0.31470815450643774</v>
      </c>
      <c r="J103" s="19" t="s">
        <v>267</v>
      </c>
      <c r="K103" s="4"/>
    </row>
    <row r="104" spans="1:11" ht="91.5" customHeight="1">
      <c r="A104" s="3">
        <v>15</v>
      </c>
      <c r="B104" s="42" t="s">
        <v>133</v>
      </c>
      <c r="C104" s="43">
        <v>8156000</v>
      </c>
      <c r="D104" s="17">
        <v>287207</v>
      </c>
      <c r="E104" s="48">
        <v>1215258</v>
      </c>
      <c r="F104" s="17">
        <v>2450968</v>
      </c>
      <c r="G104" s="17"/>
      <c r="H104" s="17">
        <f t="shared" si="5"/>
        <v>3953433</v>
      </c>
      <c r="I104" s="13">
        <f t="shared" si="6"/>
        <v>0.4847269494850417</v>
      </c>
      <c r="J104" s="19" t="s">
        <v>268</v>
      </c>
      <c r="K104" s="4"/>
    </row>
    <row r="105" spans="1:11" ht="42" customHeight="1">
      <c r="A105" s="3">
        <v>16</v>
      </c>
      <c r="B105" s="42" t="s">
        <v>134</v>
      </c>
      <c r="C105" s="43">
        <v>4546000</v>
      </c>
      <c r="D105" s="17">
        <v>558395</v>
      </c>
      <c r="E105" s="48">
        <v>2295246</v>
      </c>
      <c r="F105" s="17">
        <v>1692359</v>
      </c>
      <c r="G105" s="17"/>
      <c r="H105" s="17">
        <f t="shared" si="5"/>
        <v>4546000</v>
      </c>
      <c r="I105" s="13">
        <f t="shared" si="6"/>
        <v>1</v>
      </c>
      <c r="J105" s="19"/>
      <c r="K105" s="4"/>
    </row>
    <row r="106" spans="1:11" ht="66.75" customHeight="1">
      <c r="A106" s="3">
        <v>17</v>
      </c>
      <c r="B106" s="42" t="s">
        <v>135</v>
      </c>
      <c r="C106" s="43">
        <v>1180000</v>
      </c>
      <c r="D106" s="17">
        <v>0</v>
      </c>
      <c r="E106" s="48">
        <v>20274</v>
      </c>
      <c r="F106" s="17">
        <v>123701</v>
      </c>
      <c r="G106" s="17"/>
      <c r="H106" s="17">
        <f t="shared" si="5"/>
        <v>143975</v>
      </c>
      <c r="I106" s="13">
        <f t="shared" si="6"/>
        <v>0.12201271186440678</v>
      </c>
      <c r="J106" s="19" t="s">
        <v>269</v>
      </c>
      <c r="K106" s="4"/>
    </row>
    <row r="107" spans="1:11" ht="66" customHeight="1">
      <c r="A107" s="3">
        <v>18</v>
      </c>
      <c r="B107" s="42" t="s">
        <v>136</v>
      </c>
      <c r="C107" s="43">
        <v>1190000</v>
      </c>
      <c r="D107" s="17">
        <v>147625</v>
      </c>
      <c r="E107" s="48">
        <v>143767</v>
      </c>
      <c r="F107" s="17">
        <v>317257</v>
      </c>
      <c r="G107" s="17"/>
      <c r="H107" s="17">
        <f t="shared" si="5"/>
        <v>608649</v>
      </c>
      <c r="I107" s="13">
        <f t="shared" si="6"/>
        <v>0.5114697478991597</v>
      </c>
      <c r="J107" s="19" t="s">
        <v>270</v>
      </c>
      <c r="K107" s="4"/>
    </row>
    <row r="108" spans="1:11" ht="145.5" customHeight="1">
      <c r="A108" s="3">
        <v>19</v>
      </c>
      <c r="B108" s="42" t="s">
        <v>137</v>
      </c>
      <c r="C108" s="43">
        <v>13800000</v>
      </c>
      <c r="D108" s="17">
        <v>30000</v>
      </c>
      <c r="E108" s="48">
        <v>3009188</v>
      </c>
      <c r="F108" s="17">
        <v>1512208</v>
      </c>
      <c r="G108" s="17"/>
      <c r="H108" s="17">
        <f t="shared" si="5"/>
        <v>4551396</v>
      </c>
      <c r="I108" s="13">
        <f t="shared" si="6"/>
        <v>0.3298113043478261</v>
      </c>
      <c r="J108" s="19" t="s">
        <v>271</v>
      </c>
      <c r="K108" s="4"/>
    </row>
    <row r="109" spans="1:11" ht="99" customHeight="1">
      <c r="A109" s="3">
        <v>20</v>
      </c>
      <c r="B109" s="42" t="s">
        <v>138</v>
      </c>
      <c r="C109" s="43">
        <v>1300000</v>
      </c>
      <c r="D109" s="17">
        <v>0</v>
      </c>
      <c r="E109" s="48">
        <v>0</v>
      </c>
      <c r="F109" s="17">
        <v>141557</v>
      </c>
      <c r="G109" s="17"/>
      <c r="H109" s="17">
        <f t="shared" si="5"/>
        <v>141557</v>
      </c>
      <c r="I109" s="13">
        <f t="shared" si="6"/>
        <v>0.10889</v>
      </c>
      <c r="J109" s="19" t="s">
        <v>272</v>
      </c>
      <c r="K109" s="4"/>
    </row>
    <row r="110" spans="1:11" ht="66" customHeight="1">
      <c r="A110" s="3">
        <v>21</v>
      </c>
      <c r="B110" s="42" t="s">
        <v>139</v>
      </c>
      <c r="C110" s="43">
        <v>32579000</v>
      </c>
      <c r="D110" s="17">
        <v>74901</v>
      </c>
      <c r="E110" s="48">
        <v>6029538</v>
      </c>
      <c r="F110" s="17">
        <v>6128479</v>
      </c>
      <c r="G110" s="17"/>
      <c r="H110" s="17">
        <f t="shared" si="5"/>
        <v>12232918</v>
      </c>
      <c r="I110" s="13">
        <f t="shared" si="6"/>
        <v>0.3754847601215507</v>
      </c>
      <c r="J110" s="19" t="s">
        <v>273</v>
      </c>
      <c r="K110" s="4"/>
    </row>
    <row r="111" spans="1:11" ht="98.25" customHeight="1">
      <c r="A111" s="3">
        <v>22</v>
      </c>
      <c r="B111" s="42" t="s">
        <v>140</v>
      </c>
      <c r="C111" s="43">
        <v>4819000</v>
      </c>
      <c r="D111" s="17">
        <v>0</v>
      </c>
      <c r="E111" s="48">
        <v>182488</v>
      </c>
      <c r="F111" s="17">
        <v>190849</v>
      </c>
      <c r="G111" s="17"/>
      <c r="H111" s="17">
        <f t="shared" si="5"/>
        <v>373337</v>
      </c>
      <c r="I111" s="13">
        <f t="shared" si="6"/>
        <v>0.07747188213322266</v>
      </c>
      <c r="J111" s="19" t="s">
        <v>274</v>
      </c>
      <c r="K111" s="4"/>
    </row>
    <row r="112" spans="1:11" ht="78" customHeight="1">
      <c r="A112" s="96">
        <v>23</v>
      </c>
      <c r="B112" s="101" t="s">
        <v>141</v>
      </c>
      <c r="C112" s="109">
        <v>1200000</v>
      </c>
      <c r="D112" s="110">
        <v>0</v>
      </c>
      <c r="E112" s="111">
        <v>0</v>
      </c>
      <c r="F112" s="110">
        <v>424659</v>
      </c>
      <c r="G112" s="110"/>
      <c r="H112" s="110">
        <f t="shared" si="5"/>
        <v>424659</v>
      </c>
      <c r="I112" s="112">
        <f t="shared" si="6"/>
        <v>0.3538825</v>
      </c>
      <c r="J112" s="113" t="s">
        <v>275</v>
      </c>
      <c r="K112" s="4"/>
    </row>
    <row r="113" spans="1:11" ht="63" customHeight="1">
      <c r="A113" s="15">
        <v>24</v>
      </c>
      <c r="B113" s="50" t="s">
        <v>142</v>
      </c>
      <c r="C113" s="103">
        <v>5667000</v>
      </c>
      <c r="D113" s="104">
        <v>0</v>
      </c>
      <c r="E113" s="105">
        <v>396259</v>
      </c>
      <c r="F113" s="104">
        <v>1110489</v>
      </c>
      <c r="G113" s="104"/>
      <c r="H113" s="104">
        <f t="shared" si="5"/>
        <v>1506748</v>
      </c>
      <c r="I113" s="106">
        <f t="shared" si="6"/>
        <v>0.26588106581965765</v>
      </c>
      <c r="J113" s="107" t="s">
        <v>276</v>
      </c>
      <c r="K113" s="4"/>
    </row>
    <row r="114" spans="1:11" ht="48.75" customHeight="1">
      <c r="A114" s="3">
        <v>25</v>
      </c>
      <c r="B114" s="42" t="s">
        <v>143</v>
      </c>
      <c r="C114" s="43">
        <v>1406000</v>
      </c>
      <c r="D114" s="17">
        <v>191092</v>
      </c>
      <c r="E114" s="48">
        <v>300033</v>
      </c>
      <c r="F114" s="17">
        <v>275429</v>
      </c>
      <c r="G114" s="17"/>
      <c r="H114" s="17">
        <f t="shared" si="5"/>
        <v>766554</v>
      </c>
      <c r="I114" s="13">
        <f t="shared" si="6"/>
        <v>0.5452019914651494</v>
      </c>
      <c r="J114" s="19" t="s">
        <v>277</v>
      </c>
      <c r="K114" s="4"/>
    </row>
    <row r="115" spans="1:11" ht="39" customHeight="1">
      <c r="A115" s="3">
        <v>26</v>
      </c>
      <c r="B115" s="42" t="s">
        <v>144</v>
      </c>
      <c r="C115" s="43">
        <v>3126000</v>
      </c>
      <c r="D115" s="17">
        <v>1386810</v>
      </c>
      <c r="E115" s="48">
        <v>1739190</v>
      </c>
      <c r="F115" s="17">
        <v>0</v>
      </c>
      <c r="G115" s="17"/>
      <c r="H115" s="17">
        <f t="shared" si="5"/>
        <v>3126000</v>
      </c>
      <c r="I115" s="13">
        <f t="shared" si="6"/>
        <v>1</v>
      </c>
      <c r="J115" s="19"/>
      <c r="K115" s="4"/>
    </row>
    <row r="116" spans="1:11" ht="39" customHeight="1">
      <c r="A116" s="3">
        <v>27</v>
      </c>
      <c r="B116" s="42" t="s">
        <v>145</v>
      </c>
      <c r="C116" s="43">
        <v>2379000</v>
      </c>
      <c r="D116" s="17">
        <v>906402</v>
      </c>
      <c r="E116" s="48">
        <v>1472598</v>
      </c>
      <c r="F116" s="17">
        <v>0</v>
      </c>
      <c r="G116" s="17"/>
      <c r="H116" s="17">
        <f t="shared" si="5"/>
        <v>2379000</v>
      </c>
      <c r="I116" s="13">
        <f t="shared" si="6"/>
        <v>1</v>
      </c>
      <c r="J116" s="19"/>
      <c r="K116" s="4"/>
    </row>
    <row r="117" spans="1:11" ht="52.5" customHeight="1">
      <c r="A117" s="3">
        <v>28</v>
      </c>
      <c r="B117" s="42" t="s">
        <v>146</v>
      </c>
      <c r="C117" s="43">
        <v>521000</v>
      </c>
      <c r="D117" s="17">
        <v>0</v>
      </c>
      <c r="E117" s="48">
        <v>0</v>
      </c>
      <c r="F117" s="17"/>
      <c r="G117" s="17"/>
      <c r="H117" s="17">
        <f t="shared" si="5"/>
        <v>0</v>
      </c>
      <c r="I117" s="13">
        <f t="shared" si="6"/>
        <v>0</v>
      </c>
      <c r="J117" s="19" t="s">
        <v>278</v>
      </c>
      <c r="K117" s="4"/>
    </row>
    <row r="118" spans="1:11" ht="48.75" customHeight="1">
      <c r="A118" s="3">
        <v>29</v>
      </c>
      <c r="B118" s="42" t="s">
        <v>147</v>
      </c>
      <c r="C118" s="43">
        <v>40000</v>
      </c>
      <c r="D118" s="17">
        <v>0</v>
      </c>
      <c r="E118" s="48">
        <v>0</v>
      </c>
      <c r="F118" s="17">
        <v>0</v>
      </c>
      <c r="G118" s="17"/>
      <c r="H118" s="17">
        <f t="shared" si="5"/>
        <v>0</v>
      </c>
      <c r="I118" s="13">
        <f t="shared" si="6"/>
        <v>0</v>
      </c>
      <c r="J118" s="19" t="s">
        <v>279</v>
      </c>
      <c r="K118" s="4"/>
    </row>
    <row r="119" spans="1:11" ht="49.5" customHeight="1">
      <c r="A119" s="3">
        <v>30</v>
      </c>
      <c r="B119" s="42" t="s">
        <v>148</v>
      </c>
      <c r="C119" s="43">
        <v>20000</v>
      </c>
      <c r="D119" s="17">
        <v>2500</v>
      </c>
      <c r="E119" s="48">
        <v>5250</v>
      </c>
      <c r="F119" s="17">
        <v>7353</v>
      </c>
      <c r="G119" s="17"/>
      <c r="H119" s="17">
        <f t="shared" si="5"/>
        <v>15103</v>
      </c>
      <c r="I119" s="13">
        <f t="shared" si="6"/>
        <v>0.75515</v>
      </c>
      <c r="J119" s="19" t="s">
        <v>280</v>
      </c>
      <c r="K119" s="4"/>
    </row>
    <row r="120" spans="1:11" ht="66" customHeight="1">
      <c r="A120" s="3">
        <v>31</v>
      </c>
      <c r="B120" s="42" t="s">
        <v>149</v>
      </c>
      <c r="C120" s="43">
        <v>63212000</v>
      </c>
      <c r="D120" s="17">
        <v>63212000</v>
      </c>
      <c r="E120" s="48">
        <v>0</v>
      </c>
      <c r="F120" s="17">
        <v>0</v>
      </c>
      <c r="G120" s="17"/>
      <c r="H120" s="17">
        <f t="shared" si="5"/>
        <v>63212000</v>
      </c>
      <c r="I120" s="13">
        <f t="shared" si="6"/>
        <v>1</v>
      </c>
      <c r="J120" s="19"/>
      <c r="K120" s="4"/>
    </row>
    <row r="121" spans="1:11" ht="183.75" customHeight="1">
      <c r="A121" s="3">
        <v>32</v>
      </c>
      <c r="B121" s="42" t="s">
        <v>150</v>
      </c>
      <c r="C121" s="43">
        <v>13402000</v>
      </c>
      <c r="D121" s="17">
        <v>855470</v>
      </c>
      <c r="E121" s="48">
        <v>963562</v>
      </c>
      <c r="F121" s="17">
        <v>1857395</v>
      </c>
      <c r="G121" s="17"/>
      <c r="H121" s="17">
        <f t="shared" si="5"/>
        <v>3676427</v>
      </c>
      <c r="I121" s="13">
        <f t="shared" si="6"/>
        <v>0.2743192807043725</v>
      </c>
      <c r="J121" s="19" t="s">
        <v>281</v>
      </c>
      <c r="K121" s="4"/>
    </row>
    <row r="122" spans="1:11" ht="31.5" customHeight="1">
      <c r="A122" s="153" t="s">
        <v>8</v>
      </c>
      <c r="B122" s="153"/>
      <c r="C122" s="81">
        <f>SUM(C90:C121)</f>
        <v>396370000</v>
      </c>
      <c r="D122" s="81">
        <f>SUM(D90:D121)</f>
        <v>84658773</v>
      </c>
      <c r="E122" s="81">
        <f>SUM(E90:E121)</f>
        <v>75050843</v>
      </c>
      <c r="F122" s="81">
        <f>SUM(F90:F121)</f>
        <v>85997175</v>
      </c>
      <c r="G122" s="81"/>
      <c r="H122" s="81">
        <f>SUM(H90:H121)</f>
        <v>245706791</v>
      </c>
      <c r="I122" s="139">
        <f t="shared" si="6"/>
        <v>0.6198925019552438</v>
      </c>
      <c r="J122" s="18"/>
      <c r="K122" s="4"/>
    </row>
    <row r="123" spans="1:11" ht="34.5" customHeight="1">
      <c r="A123" s="160" t="s">
        <v>58</v>
      </c>
      <c r="B123" s="161"/>
      <c r="C123" s="51"/>
      <c r="D123" s="38"/>
      <c r="E123" s="39"/>
      <c r="F123" s="40"/>
      <c r="G123" s="40"/>
      <c r="H123" s="41"/>
      <c r="I123" s="11"/>
      <c r="J123" s="33"/>
      <c r="K123" s="4"/>
    </row>
    <row r="124" spans="1:11" ht="126.75" customHeight="1">
      <c r="A124" s="15">
        <v>1</v>
      </c>
      <c r="B124" s="50" t="s">
        <v>151</v>
      </c>
      <c r="C124" s="43">
        <v>7000000</v>
      </c>
      <c r="D124" s="17">
        <v>0</v>
      </c>
      <c r="E124" s="52">
        <v>0</v>
      </c>
      <c r="F124" s="53">
        <v>98515</v>
      </c>
      <c r="G124" s="53"/>
      <c r="H124" s="16">
        <f>SUM(D124:G124)</f>
        <v>98515</v>
      </c>
      <c r="I124" s="11">
        <f t="shared" si="6"/>
        <v>0.014073571428571428</v>
      </c>
      <c r="J124" s="46" t="s">
        <v>284</v>
      </c>
      <c r="K124" s="4"/>
    </row>
    <row r="125" spans="1:11" ht="65.25" customHeight="1">
      <c r="A125" s="3">
        <v>2</v>
      </c>
      <c r="B125" s="47" t="s">
        <v>152</v>
      </c>
      <c r="C125" s="43">
        <v>7000000</v>
      </c>
      <c r="D125" s="17">
        <v>188952</v>
      </c>
      <c r="E125" s="52">
        <v>0</v>
      </c>
      <c r="F125" s="53">
        <v>1344569</v>
      </c>
      <c r="G125" s="53"/>
      <c r="H125" s="16">
        <f aca="true" t="shared" si="7" ref="H125:H139">SUM(D125:G125)</f>
        <v>1533521</v>
      </c>
      <c r="I125" s="13">
        <f t="shared" si="6"/>
        <v>0.21907442857142856</v>
      </c>
      <c r="J125" s="19" t="s">
        <v>286</v>
      </c>
      <c r="K125" s="4"/>
    </row>
    <row r="126" spans="1:11" ht="61.5" customHeight="1">
      <c r="A126" s="3">
        <v>3</v>
      </c>
      <c r="B126" s="47" t="s">
        <v>153</v>
      </c>
      <c r="C126" s="43">
        <v>4000000</v>
      </c>
      <c r="D126" s="17">
        <v>0</v>
      </c>
      <c r="E126" s="52">
        <v>561820</v>
      </c>
      <c r="F126" s="53">
        <v>666359</v>
      </c>
      <c r="G126" s="53"/>
      <c r="H126" s="16">
        <f t="shared" si="7"/>
        <v>1228179</v>
      </c>
      <c r="I126" s="13">
        <f t="shared" si="6"/>
        <v>0.30704475</v>
      </c>
      <c r="J126" s="19" t="s">
        <v>285</v>
      </c>
      <c r="K126" s="4"/>
    </row>
    <row r="127" spans="1:11" ht="80.25" customHeight="1">
      <c r="A127" s="96">
        <v>4</v>
      </c>
      <c r="B127" s="108" t="s">
        <v>154</v>
      </c>
      <c r="C127" s="109">
        <v>150000</v>
      </c>
      <c r="D127" s="110">
        <v>12500</v>
      </c>
      <c r="E127" s="114">
        <v>10000</v>
      </c>
      <c r="F127" s="115">
        <v>5000</v>
      </c>
      <c r="G127" s="115"/>
      <c r="H127" s="116">
        <f t="shared" si="7"/>
        <v>27500</v>
      </c>
      <c r="I127" s="112">
        <f t="shared" si="6"/>
        <v>0.18333333333333332</v>
      </c>
      <c r="J127" s="113" t="s">
        <v>287</v>
      </c>
      <c r="K127" s="4"/>
    </row>
    <row r="128" spans="1:11" ht="142.5" customHeight="1">
      <c r="A128" s="15">
        <v>5</v>
      </c>
      <c r="B128" s="102" t="s">
        <v>155</v>
      </c>
      <c r="C128" s="103">
        <v>65000000</v>
      </c>
      <c r="D128" s="104">
        <v>1016673</v>
      </c>
      <c r="E128" s="117">
        <v>7048637</v>
      </c>
      <c r="F128" s="118">
        <v>4949816</v>
      </c>
      <c r="G128" s="118"/>
      <c r="H128" s="119">
        <f t="shared" si="7"/>
        <v>13015126</v>
      </c>
      <c r="I128" s="106">
        <f t="shared" si="6"/>
        <v>0.2002327076923077</v>
      </c>
      <c r="J128" s="107" t="s">
        <v>288</v>
      </c>
      <c r="K128" s="4"/>
    </row>
    <row r="129" spans="1:11" ht="63" customHeight="1">
      <c r="A129" s="3">
        <v>6</v>
      </c>
      <c r="B129" s="47" t="s">
        <v>156</v>
      </c>
      <c r="C129" s="43">
        <v>400000</v>
      </c>
      <c r="D129" s="17">
        <v>0</v>
      </c>
      <c r="E129" s="52">
        <v>29100</v>
      </c>
      <c r="F129" s="53">
        <v>0</v>
      </c>
      <c r="G129" s="53"/>
      <c r="H129" s="16">
        <f t="shared" si="7"/>
        <v>29100</v>
      </c>
      <c r="I129" s="13">
        <f t="shared" si="6"/>
        <v>0.07275</v>
      </c>
      <c r="J129" s="19" t="s">
        <v>287</v>
      </c>
      <c r="K129" s="4"/>
    </row>
    <row r="130" spans="1:11" ht="81" customHeight="1">
      <c r="A130" s="3">
        <v>7</v>
      </c>
      <c r="B130" s="47" t="s">
        <v>157</v>
      </c>
      <c r="C130" s="43">
        <v>7000000</v>
      </c>
      <c r="D130" s="17">
        <v>6173830</v>
      </c>
      <c r="E130" s="52">
        <v>0</v>
      </c>
      <c r="F130" s="53">
        <v>0</v>
      </c>
      <c r="G130" s="53"/>
      <c r="H130" s="16">
        <f t="shared" si="7"/>
        <v>6173830</v>
      </c>
      <c r="I130" s="13">
        <f t="shared" si="6"/>
        <v>0.8819757142857143</v>
      </c>
      <c r="J130" s="19"/>
      <c r="K130" s="4"/>
    </row>
    <row r="131" spans="1:11" ht="114.75" customHeight="1">
      <c r="A131" s="3">
        <v>8</v>
      </c>
      <c r="B131" s="47" t="s">
        <v>158</v>
      </c>
      <c r="C131" s="43">
        <v>20000</v>
      </c>
      <c r="D131" s="17">
        <v>0</v>
      </c>
      <c r="E131" s="52">
        <v>0</v>
      </c>
      <c r="F131" s="53">
        <v>0</v>
      </c>
      <c r="G131" s="53"/>
      <c r="H131" s="16">
        <f t="shared" si="7"/>
        <v>0</v>
      </c>
      <c r="I131" s="13">
        <f t="shared" si="6"/>
        <v>0</v>
      </c>
      <c r="J131" s="19" t="s">
        <v>291</v>
      </c>
      <c r="K131" s="4"/>
    </row>
    <row r="132" spans="1:11" ht="66.75" customHeight="1">
      <c r="A132" s="3">
        <v>9</v>
      </c>
      <c r="B132" s="47" t="s">
        <v>159</v>
      </c>
      <c r="C132" s="43">
        <v>100000</v>
      </c>
      <c r="D132" s="17">
        <v>21840</v>
      </c>
      <c r="E132" s="52">
        <v>6800</v>
      </c>
      <c r="F132" s="53">
        <v>0</v>
      </c>
      <c r="G132" s="53"/>
      <c r="H132" s="16">
        <f t="shared" si="7"/>
        <v>28640</v>
      </c>
      <c r="I132" s="13">
        <f t="shared" si="6"/>
        <v>0.2864</v>
      </c>
      <c r="J132" s="19" t="s">
        <v>292</v>
      </c>
      <c r="K132" s="4"/>
    </row>
    <row r="133" spans="1:11" ht="220.5" customHeight="1">
      <c r="A133" s="3">
        <v>10</v>
      </c>
      <c r="B133" s="78" t="s">
        <v>160</v>
      </c>
      <c r="C133" s="43">
        <v>15100000</v>
      </c>
      <c r="D133" s="17">
        <v>1168929</v>
      </c>
      <c r="E133" s="52">
        <v>3005040</v>
      </c>
      <c r="F133" s="53">
        <v>2505539</v>
      </c>
      <c r="G133" s="53"/>
      <c r="H133" s="16">
        <f t="shared" si="7"/>
        <v>6679508</v>
      </c>
      <c r="I133" s="13">
        <f t="shared" si="6"/>
        <v>0.44235152317880794</v>
      </c>
      <c r="J133" s="19" t="s">
        <v>293</v>
      </c>
      <c r="K133" s="4"/>
    </row>
    <row r="134" spans="1:11" ht="66" customHeight="1">
      <c r="A134" s="3">
        <v>11</v>
      </c>
      <c r="B134" s="47" t="s">
        <v>161</v>
      </c>
      <c r="C134" s="43">
        <v>2320000</v>
      </c>
      <c r="D134" s="17">
        <v>9530</v>
      </c>
      <c r="E134" s="52">
        <v>226813</v>
      </c>
      <c r="F134" s="53">
        <v>284255</v>
      </c>
      <c r="G134" s="53"/>
      <c r="H134" s="16">
        <f t="shared" si="7"/>
        <v>520598</v>
      </c>
      <c r="I134" s="13">
        <f t="shared" si="6"/>
        <v>0.22439568965517243</v>
      </c>
      <c r="J134" s="19" t="s">
        <v>289</v>
      </c>
      <c r="K134" s="4"/>
    </row>
    <row r="135" spans="1:11" ht="170.25" customHeight="1">
      <c r="A135" s="3">
        <v>12</v>
      </c>
      <c r="B135" s="47" t="s">
        <v>162</v>
      </c>
      <c r="C135" s="43">
        <v>2550000</v>
      </c>
      <c r="D135" s="17">
        <v>2500</v>
      </c>
      <c r="E135" s="52">
        <v>449661</v>
      </c>
      <c r="F135" s="53">
        <v>479472</v>
      </c>
      <c r="G135" s="53"/>
      <c r="H135" s="16">
        <f t="shared" si="7"/>
        <v>931633</v>
      </c>
      <c r="I135" s="13">
        <f t="shared" si="6"/>
        <v>0.36534627450980395</v>
      </c>
      <c r="J135" s="19" t="s">
        <v>294</v>
      </c>
      <c r="K135" s="4"/>
    </row>
    <row r="136" spans="1:11" ht="81" customHeight="1">
      <c r="A136" s="96">
        <v>13</v>
      </c>
      <c r="B136" s="108" t="s">
        <v>163</v>
      </c>
      <c r="C136" s="109">
        <v>120000</v>
      </c>
      <c r="D136" s="110">
        <v>0</v>
      </c>
      <c r="E136" s="114">
        <v>212</v>
      </c>
      <c r="F136" s="115">
        <v>17472</v>
      </c>
      <c r="G136" s="115"/>
      <c r="H136" s="116">
        <f t="shared" si="7"/>
        <v>17684</v>
      </c>
      <c r="I136" s="112">
        <f t="shared" si="6"/>
        <v>0.14736666666666667</v>
      </c>
      <c r="J136" s="113" t="s">
        <v>295</v>
      </c>
      <c r="K136" s="4"/>
    </row>
    <row r="137" spans="1:11" ht="111" customHeight="1">
      <c r="A137" s="15">
        <v>14</v>
      </c>
      <c r="B137" s="102" t="s">
        <v>164</v>
      </c>
      <c r="C137" s="103">
        <v>1360000</v>
      </c>
      <c r="D137" s="104">
        <v>0</v>
      </c>
      <c r="E137" s="117">
        <v>0</v>
      </c>
      <c r="F137" s="118">
        <v>0</v>
      </c>
      <c r="G137" s="118"/>
      <c r="H137" s="119">
        <f t="shared" si="7"/>
        <v>0</v>
      </c>
      <c r="I137" s="106">
        <f t="shared" si="6"/>
        <v>0</v>
      </c>
      <c r="J137" s="107" t="s">
        <v>296</v>
      </c>
      <c r="K137" s="4"/>
    </row>
    <row r="138" spans="1:11" ht="93.75" customHeight="1">
      <c r="A138" s="3">
        <v>15</v>
      </c>
      <c r="B138" s="47" t="s">
        <v>165</v>
      </c>
      <c r="C138" s="43">
        <v>6380000</v>
      </c>
      <c r="D138" s="17">
        <v>86766</v>
      </c>
      <c r="E138" s="52">
        <v>1034862</v>
      </c>
      <c r="F138" s="53">
        <v>1283459</v>
      </c>
      <c r="G138" s="53"/>
      <c r="H138" s="16">
        <f t="shared" si="7"/>
        <v>2405087</v>
      </c>
      <c r="I138" s="13">
        <f t="shared" si="6"/>
        <v>0.3769728840125392</v>
      </c>
      <c r="J138" s="19" t="s">
        <v>294</v>
      </c>
      <c r="K138" s="4"/>
    </row>
    <row r="139" spans="1:11" ht="66" customHeight="1">
      <c r="A139" s="3">
        <v>16</v>
      </c>
      <c r="B139" s="47" t="s">
        <v>166</v>
      </c>
      <c r="C139" s="43">
        <v>21510000</v>
      </c>
      <c r="D139" s="17">
        <v>3237578</v>
      </c>
      <c r="E139" s="52">
        <v>6054111</v>
      </c>
      <c r="F139" s="53">
        <v>4256427</v>
      </c>
      <c r="G139" s="53"/>
      <c r="H139" s="16">
        <f t="shared" si="7"/>
        <v>13548116</v>
      </c>
      <c r="I139" s="13">
        <f t="shared" si="6"/>
        <v>0.6298519758251976</v>
      </c>
      <c r="J139" s="19" t="s">
        <v>290</v>
      </c>
      <c r="K139" s="4"/>
    </row>
    <row r="140" spans="1:11" ht="54.75" customHeight="1">
      <c r="A140" s="3">
        <v>17</v>
      </c>
      <c r="B140" s="47" t="s">
        <v>93</v>
      </c>
      <c r="C140" s="43">
        <v>370000</v>
      </c>
      <c r="D140" s="17">
        <v>0</v>
      </c>
      <c r="E140" s="52">
        <v>0</v>
      </c>
      <c r="F140" s="53">
        <v>0</v>
      </c>
      <c r="G140" s="53"/>
      <c r="H140" s="16">
        <f aca="true" t="shared" si="8" ref="H140:H167">SUM(D140:G140)</f>
        <v>0</v>
      </c>
      <c r="I140" s="13">
        <f t="shared" si="6"/>
        <v>0</v>
      </c>
      <c r="J140" s="19" t="s">
        <v>239</v>
      </c>
      <c r="K140" s="4"/>
    </row>
    <row r="141" spans="1:11" ht="51" customHeight="1">
      <c r="A141" s="3">
        <v>18</v>
      </c>
      <c r="B141" s="47" t="s">
        <v>94</v>
      </c>
      <c r="C141" s="43">
        <v>2750000</v>
      </c>
      <c r="D141" s="17">
        <v>0</v>
      </c>
      <c r="E141" s="52">
        <v>378000</v>
      </c>
      <c r="F141" s="53">
        <v>0</v>
      </c>
      <c r="G141" s="53"/>
      <c r="H141" s="16">
        <f t="shared" si="8"/>
        <v>378000</v>
      </c>
      <c r="I141" s="13">
        <f t="shared" si="6"/>
        <v>0.13745454545454547</v>
      </c>
      <c r="J141" s="19" t="s">
        <v>240</v>
      </c>
      <c r="K141" s="4"/>
    </row>
    <row r="142" spans="1:11" ht="56.25" customHeight="1">
      <c r="A142" s="3">
        <v>19</v>
      </c>
      <c r="B142" s="47" t="s">
        <v>95</v>
      </c>
      <c r="C142" s="43">
        <v>1500000</v>
      </c>
      <c r="D142" s="17">
        <v>196000</v>
      </c>
      <c r="E142" s="52">
        <v>268000</v>
      </c>
      <c r="F142" s="53">
        <v>574070</v>
      </c>
      <c r="G142" s="53"/>
      <c r="H142" s="16">
        <f t="shared" si="8"/>
        <v>1038070</v>
      </c>
      <c r="I142" s="13">
        <f t="shared" si="6"/>
        <v>0.6920466666666667</v>
      </c>
      <c r="J142" s="19" t="s">
        <v>241</v>
      </c>
      <c r="K142" s="4"/>
    </row>
    <row r="143" spans="1:11" ht="48" customHeight="1">
      <c r="A143" s="3">
        <v>20</v>
      </c>
      <c r="B143" s="47" t="s">
        <v>96</v>
      </c>
      <c r="C143" s="43">
        <v>1000000</v>
      </c>
      <c r="D143" s="17">
        <v>0</v>
      </c>
      <c r="E143" s="52">
        <v>0</v>
      </c>
      <c r="F143" s="53">
        <v>0</v>
      </c>
      <c r="G143" s="53"/>
      <c r="H143" s="16">
        <f t="shared" si="8"/>
        <v>0</v>
      </c>
      <c r="I143" s="13">
        <f t="shared" si="6"/>
        <v>0</v>
      </c>
      <c r="J143" s="19" t="s">
        <v>242</v>
      </c>
      <c r="K143" s="4"/>
    </row>
    <row r="144" spans="1:11" ht="69" customHeight="1">
      <c r="A144" s="3">
        <v>21</v>
      </c>
      <c r="B144" s="47" t="s">
        <v>167</v>
      </c>
      <c r="C144" s="43">
        <v>1000000</v>
      </c>
      <c r="D144" s="17">
        <v>0</v>
      </c>
      <c r="E144" s="52" t="s">
        <v>220</v>
      </c>
      <c r="F144" s="53">
        <v>0</v>
      </c>
      <c r="G144" s="53"/>
      <c r="H144" s="16">
        <f t="shared" si="8"/>
        <v>0</v>
      </c>
      <c r="I144" s="13">
        <f t="shared" si="6"/>
        <v>0</v>
      </c>
      <c r="J144" s="19" t="s">
        <v>297</v>
      </c>
      <c r="K144" s="4"/>
    </row>
    <row r="145" spans="1:11" ht="56.25" customHeight="1">
      <c r="A145" s="3">
        <v>22</v>
      </c>
      <c r="B145" s="47" t="s">
        <v>168</v>
      </c>
      <c r="C145" s="43">
        <v>8000000</v>
      </c>
      <c r="D145" s="17">
        <v>135931</v>
      </c>
      <c r="E145" s="52">
        <v>1127359</v>
      </c>
      <c r="F145" s="53">
        <v>2074258</v>
      </c>
      <c r="G145" s="53"/>
      <c r="H145" s="16">
        <f t="shared" si="8"/>
        <v>3337548</v>
      </c>
      <c r="I145" s="13">
        <f t="shared" si="6"/>
        <v>0.4171935</v>
      </c>
      <c r="J145" s="19" t="s">
        <v>298</v>
      </c>
      <c r="K145" s="4"/>
    </row>
    <row r="146" spans="1:11" ht="67.5" customHeight="1">
      <c r="A146" s="3">
        <v>23</v>
      </c>
      <c r="B146" s="47" t="s">
        <v>169</v>
      </c>
      <c r="C146" s="43">
        <v>1000000</v>
      </c>
      <c r="D146" s="17">
        <v>0</v>
      </c>
      <c r="E146" s="52">
        <v>473565</v>
      </c>
      <c r="F146" s="53">
        <v>148000</v>
      </c>
      <c r="G146" s="53"/>
      <c r="H146" s="16">
        <f t="shared" si="8"/>
        <v>621565</v>
      </c>
      <c r="I146" s="13">
        <f t="shared" si="6"/>
        <v>0.621565</v>
      </c>
      <c r="J146" s="19" t="s">
        <v>299</v>
      </c>
      <c r="K146" s="4"/>
    </row>
    <row r="147" spans="1:11" ht="144" customHeight="1">
      <c r="A147" s="3">
        <v>24</v>
      </c>
      <c r="B147" s="47" t="s">
        <v>170</v>
      </c>
      <c r="C147" s="43">
        <v>89540000</v>
      </c>
      <c r="D147" s="17">
        <v>5023454</v>
      </c>
      <c r="E147" s="52">
        <v>16169716</v>
      </c>
      <c r="F147" s="53">
        <v>15820923</v>
      </c>
      <c r="G147" s="53"/>
      <c r="H147" s="16">
        <f t="shared" si="8"/>
        <v>37014093</v>
      </c>
      <c r="I147" s="13">
        <f t="shared" si="6"/>
        <v>0.41338053383962475</v>
      </c>
      <c r="J147" s="19" t="s">
        <v>300</v>
      </c>
      <c r="K147" s="4"/>
    </row>
    <row r="148" spans="1:11" ht="139.5" customHeight="1">
      <c r="A148" s="96">
        <v>25</v>
      </c>
      <c r="B148" s="108" t="s">
        <v>171</v>
      </c>
      <c r="C148" s="109">
        <v>9161000</v>
      </c>
      <c r="D148" s="110">
        <v>435658</v>
      </c>
      <c r="E148" s="114">
        <v>1466401</v>
      </c>
      <c r="F148" s="115">
        <v>1500126</v>
      </c>
      <c r="G148" s="115"/>
      <c r="H148" s="116">
        <f t="shared" si="8"/>
        <v>3402185</v>
      </c>
      <c r="I148" s="112">
        <f t="shared" si="6"/>
        <v>0.3713770330749918</v>
      </c>
      <c r="J148" s="113" t="s">
        <v>300</v>
      </c>
      <c r="K148" s="4"/>
    </row>
    <row r="149" spans="1:11" ht="64.5" customHeight="1">
      <c r="A149" s="15">
        <v>26</v>
      </c>
      <c r="B149" s="102" t="s">
        <v>172</v>
      </c>
      <c r="C149" s="103">
        <v>13330000</v>
      </c>
      <c r="D149" s="104">
        <v>2035826</v>
      </c>
      <c r="E149" s="117">
        <v>3056465</v>
      </c>
      <c r="F149" s="118">
        <v>3902995</v>
      </c>
      <c r="G149" s="118"/>
      <c r="H149" s="119">
        <f t="shared" si="8"/>
        <v>8995286</v>
      </c>
      <c r="I149" s="106">
        <f t="shared" si="6"/>
        <v>0.6748151537884471</v>
      </c>
      <c r="J149" s="107" t="s">
        <v>301</v>
      </c>
      <c r="K149" s="4"/>
    </row>
    <row r="150" spans="1:11" ht="129" customHeight="1">
      <c r="A150" s="3">
        <v>27</v>
      </c>
      <c r="B150" s="47" t="s">
        <v>173</v>
      </c>
      <c r="C150" s="43">
        <v>13180000</v>
      </c>
      <c r="D150" s="17">
        <v>12866</v>
      </c>
      <c r="E150" s="52">
        <v>3334449</v>
      </c>
      <c r="F150" s="53">
        <v>1854633</v>
      </c>
      <c r="G150" s="53"/>
      <c r="H150" s="16">
        <f t="shared" si="8"/>
        <v>5201948</v>
      </c>
      <c r="I150" s="13">
        <f t="shared" si="6"/>
        <v>0.39468497723823975</v>
      </c>
      <c r="J150" s="19" t="s">
        <v>300</v>
      </c>
      <c r="K150" s="4"/>
    </row>
    <row r="151" spans="1:11" ht="102" customHeight="1">
      <c r="A151" s="3">
        <v>28</v>
      </c>
      <c r="B151" s="47" t="s">
        <v>174</v>
      </c>
      <c r="C151" s="43">
        <v>9527000</v>
      </c>
      <c r="D151" s="17">
        <v>216116</v>
      </c>
      <c r="E151" s="52">
        <v>2211617</v>
      </c>
      <c r="F151" s="53">
        <v>1903488</v>
      </c>
      <c r="G151" s="53"/>
      <c r="H151" s="16">
        <f t="shared" si="8"/>
        <v>4331221</v>
      </c>
      <c r="I151" s="13">
        <f t="shared" si="6"/>
        <v>0.4546259053217172</v>
      </c>
      <c r="J151" s="19" t="s">
        <v>302</v>
      </c>
      <c r="K151" s="4"/>
    </row>
    <row r="152" spans="1:11" ht="51" customHeight="1">
      <c r="A152" s="3">
        <v>29</v>
      </c>
      <c r="B152" s="47" t="s">
        <v>175</v>
      </c>
      <c r="C152" s="43">
        <v>504000</v>
      </c>
      <c r="D152" s="17">
        <v>504000</v>
      </c>
      <c r="E152" s="52">
        <v>0</v>
      </c>
      <c r="F152" s="53">
        <v>0</v>
      </c>
      <c r="G152" s="53"/>
      <c r="H152" s="16">
        <f t="shared" si="8"/>
        <v>504000</v>
      </c>
      <c r="I152" s="13">
        <f t="shared" si="6"/>
        <v>1</v>
      </c>
      <c r="J152" s="19"/>
      <c r="K152" s="4"/>
    </row>
    <row r="153" spans="1:11" ht="54" customHeight="1">
      <c r="A153" s="3">
        <v>30</v>
      </c>
      <c r="B153" s="47" t="s">
        <v>176</v>
      </c>
      <c r="C153" s="43">
        <v>950000</v>
      </c>
      <c r="D153" s="17">
        <v>0</v>
      </c>
      <c r="E153" s="52">
        <v>279000</v>
      </c>
      <c r="F153" s="53">
        <v>0</v>
      </c>
      <c r="G153" s="53"/>
      <c r="H153" s="16">
        <f t="shared" si="8"/>
        <v>279000</v>
      </c>
      <c r="I153" s="13">
        <f t="shared" si="6"/>
        <v>0.29368421052631577</v>
      </c>
      <c r="J153" s="19" t="s">
        <v>303</v>
      </c>
      <c r="K153" s="4"/>
    </row>
    <row r="154" spans="1:11" ht="76.5" customHeight="1">
      <c r="A154" s="3">
        <v>31</v>
      </c>
      <c r="B154" s="47" t="s">
        <v>177</v>
      </c>
      <c r="C154" s="43">
        <v>400000</v>
      </c>
      <c r="D154" s="17">
        <v>0</v>
      </c>
      <c r="E154" s="52">
        <v>0</v>
      </c>
      <c r="F154" s="53">
        <v>329600</v>
      </c>
      <c r="G154" s="53"/>
      <c r="H154" s="16">
        <f t="shared" si="8"/>
        <v>329600</v>
      </c>
      <c r="I154" s="13">
        <f t="shared" si="6"/>
        <v>0.824</v>
      </c>
      <c r="J154" s="19"/>
      <c r="K154" s="4"/>
    </row>
    <row r="155" spans="1:11" ht="53.25" customHeight="1">
      <c r="A155" s="3">
        <v>32</v>
      </c>
      <c r="B155" s="47" t="s">
        <v>178</v>
      </c>
      <c r="C155" s="43">
        <v>544000</v>
      </c>
      <c r="D155" s="17">
        <v>100000</v>
      </c>
      <c r="E155" s="52">
        <v>0</v>
      </c>
      <c r="F155" s="53">
        <v>0</v>
      </c>
      <c r="G155" s="53"/>
      <c r="H155" s="16">
        <f t="shared" si="8"/>
        <v>100000</v>
      </c>
      <c r="I155" s="13">
        <f t="shared" si="6"/>
        <v>0.18382352941176472</v>
      </c>
      <c r="J155" s="19" t="s">
        <v>304</v>
      </c>
      <c r="K155" s="4"/>
    </row>
    <row r="156" spans="1:11" ht="63" customHeight="1">
      <c r="A156" s="3">
        <v>33</v>
      </c>
      <c r="B156" s="47" t="s">
        <v>179</v>
      </c>
      <c r="C156" s="43">
        <v>501000</v>
      </c>
      <c r="D156" s="17">
        <v>0</v>
      </c>
      <c r="E156" s="52">
        <v>16350</v>
      </c>
      <c r="F156" s="53">
        <v>232142</v>
      </c>
      <c r="G156" s="53"/>
      <c r="H156" s="16">
        <f t="shared" si="8"/>
        <v>248492</v>
      </c>
      <c r="I156" s="13">
        <f t="shared" si="6"/>
        <v>0.49599201596806386</v>
      </c>
      <c r="J156" s="19" t="s">
        <v>305</v>
      </c>
      <c r="K156" s="4"/>
    </row>
    <row r="157" spans="1:11" ht="39" customHeight="1">
      <c r="A157" s="3">
        <v>34</v>
      </c>
      <c r="B157" s="47" t="s">
        <v>180</v>
      </c>
      <c r="C157" s="43">
        <v>1460000</v>
      </c>
      <c r="D157" s="17">
        <v>300000</v>
      </c>
      <c r="E157" s="52">
        <v>750000</v>
      </c>
      <c r="F157" s="53">
        <v>410000</v>
      </c>
      <c r="G157" s="53"/>
      <c r="H157" s="16">
        <f t="shared" si="8"/>
        <v>1460000</v>
      </c>
      <c r="I157" s="13">
        <f aca="true" t="shared" si="9" ref="I157:I168">H157/C157</f>
        <v>1</v>
      </c>
      <c r="J157" s="19"/>
      <c r="K157" s="4"/>
    </row>
    <row r="158" spans="1:11" ht="45">
      <c r="A158" s="3">
        <v>35</v>
      </c>
      <c r="B158" s="47" t="s">
        <v>181</v>
      </c>
      <c r="C158" s="43">
        <v>448000</v>
      </c>
      <c r="D158" s="17">
        <v>0</v>
      </c>
      <c r="E158" s="52">
        <v>0</v>
      </c>
      <c r="F158" s="53">
        <v>174236</v>
      </c>
      <c r="G158" s="53"/>
      <c r="H158" s="16">
        <f t="shared" si="8"/>
        <v>174236</v>
      </c>
      <c r="I158" s="13">
        <f t="shared" si="9"/>
        <v>0.38891964285714287</v>
      </c>
      <c r="J158" s="19" t="s">
        <v>306</v>
      </c>
      <c r="K158" s="4"/>
    </row>
    <row r="159" spans="1:11" ht="48" customHeight="1">
      <c r="A159" s="3">
        <v>36</v>
      </c>
      <c r="B159" s="47" t="s">
        <v>182</v>
      </c>
      <c r="C159" s="43">
        <v>868000</v>
      </c>
      <c r="D159" s="17">
        <v>566464</v>
      </c>
      <c r="E159" s="52">
        <v>291000</v>
      </c>
      <c r="F159" s="53">
        <v>0</v>
      </c>
      <c r="G159" s="53"/>
      <c r="H159" s="16">
        <f t="shared" si="8"/>
        <v>857464</v>
      </c>
      <c r="I159" s="13">
        <f t="shared" si="9"/>
        <v>0.9878617511520738</v>
      </c>
      <c r="J159" s="19"/>
      <c r="K159" s="4"/>
    </row>
    <row r="160" spans="1:11" ht="67.5" customHeight="1">
      <c r="A160" s="3">
        <v>37</v>
      </c>
      <c r="B160" s="47" t="s">
        <v>183</v>
      </c>
      <c r="C160" s="43">
        <v>207000</v>
      </c>
      <c r="D160" s="17">
        <v>45000</v>
      </c>
      <c r="E160" s="52">
        <v>16500</v>
      </c>
      <c r="F160" s="53">
        <v>9600</v>
      </c>
      <c r="G160" s="53"/>
      <c r="H160" s="16">
        <f t="shared" si="8"/>
        <v>71100</v>
      </c>
      <c r="I160" s="13">
        <f t="shared" si="9"/>
        <v>0.34347826086956523</v>
      </c>
      <c r="J160" s="19" t="s">
        <v>307</v>
      </c>
      <c r="K160" s="4"/>
    </row>
    <row r="161" spans="1:11" ht="39" customHeight="1">
      <c r="A161" s="3">
        <v>38</v>
      </c>
      <c r="B161" s="47" t="s">
        <v>184</v>
      </c>
      <c r="C161" s="43">
        <v>12725000</v>
      </c>
      <c r="D161" s="17">
        <v>2676372</v>
      </c>
      <c r="E161" s="52">
        <v>1763020</v>
      </c>
      <c r="F161" s="53">
        <v>1622336</v>
      </c>
      <c r="G161" s="53"/>
      <c r="H161" s="16">
        <f t="shared" si="8"/>
        <v>6061728</v>
      </c>
      <c r="I161" s="13">
        <f t="shared" si="9"/>
        <v>0.47636369351669944</v>
      </c>
      <c r="J161" s="19" t="s">
        <v>308</v>
      </c>
      <c r="K161" s="4"/>
    </row>
    <row r="162" spans="1:11" ht="39" customHeight="1">
      <c r="A162" s="3">
        <v>39</v>
      </c>
      <c r="B162" s="47" t="s">
        <v>185</v>
      </c>
      <c r="C162" s="43">
        <v>258000</v>
      </c>
      <c r="D162" s="17">
        <v>14192</v>
      </c>
      <c r="E162" s="52">
        <v>5500</v>
      </c>
      <c r="F162" s="53">
        <v>49842</v>
      </c>
      <c r="G162" s="53"/>
      <c r="H162" s="16">
        <f t="shared" si="8"/>
        <v>69534</v>
      </c>
      <c r="I162" s="13">
        <f t="shared" si="9"/>
        <v>0.26951162790697675</v>
      </c>
      <c r="J162" s="19" t="s">
        <v>309</v>
      </c>
      <c r="K162" s="4"/>
    </row>
    <row r="163" spans="1:11" ht="39" customHeight="1">
      <c r="A163" s="3">
        <v>40</v>
      </c>
      <c r="B163" s="47" t="s">
        <v>186</v>
      </c>
      <c r="C163" s="43">
        <v>60000</v>
      </c>
      <c r="D163" s="17">
        <v>0</v>
      </c>
      <c r="E163" s="52">
        <v>2400</v>
      </c>
      <c r="F163" s="53">
        <v>10480</v>
      </c>
      <c r="G163" s="53"/>
      <c r="H163" s="16">
        <f t="shared" si="8"/>
        <v>12880</v>
      </c>
      <c r="I163" s="13">
        <f t="shared" si="9"/>
        <v>0.21466666666666667</v>
      </c>
      <c r="J163" s="19" t="s">
        <v>309</v>
      </c>
      <c r="K163" s="4"/>
    </row>
    <row r="164" spans="1:11" ht="39" customHeight="1">
      <c r="A164" s="3">
        <v>41</v>
      </c>
      <c r="B164" s="47" t="s">
        <v>187</v>
      </c>
      <c r="C164" s="43">
        <v>19000</v>
      </c>
      <c r="D164" s="17">
        <v>0</v>
      </c>
      <c r="E164" s="52">
        <v>5200</v>
      </c>
      <c r="F164" s="53">
        <v>0</v>
      </c>
      <c r="G164" s="53"/>
      <c r="H164" s="16">
        <f t="shared" si="8"/>
        <v>5200</v>
      </c>
      <c r="I164" s="13">
        <f t="shared" si="9"/>
        <v>0.2736842105263158</v>
      </c>
      <c r="J164" s="19" t="s">
        <v>309</v>
      </c>
      <c r="K164" s="4"/>
    </row>
    <row r="165" spans="1:11" ht="57.75" customHeight="1">
      <c r="A165" s="96">
        <v>42</v>
      </c>
      <c r="B165" s="108" t="s">
        <v>188</v>
      </c>
      <c r="C165" s="109">
        <v>869000</v>
      </c>
      <c r="D165" s="110">
        <v>208361</v>
      </c>
      <c r="E165" s="114">
        <v>182513</v>
      </c>
      <c r="F165" s="115">
        <v>193275</v>
      </c>
      <c r="G165" s="115"/>
      <c r="H165" s="116">
        <f t="shared" si="8"/>
        <v>584149</v>
      </c>
      <c r="I165" s="112">
        <f t="shared" si="9"/>
        <v>0.6722082853855006</v>
      </c>
      <c r="J165" s="113" t="s">
        <v>308</v>
      </c>
      <c r="K165" s="4"/>
    </row>
    <row r="166" spans="1:11" ht="39" customHeight="1">
      <c r="A166" s="15">
        <v>43</v>
      </c>
      <c r="B166" s="102" t="s">
        <v>189</v>
      </c>
      <c r="C166" s="103">
        <v>60000</v>
      </c>
      <c r="D166" s="104">
        <v>0</v>
      </c>
      <c r="E166" s="117">
        <v>15000</v>
      </c>
      <c r="F166" s="118">
        <v>0</v>
      </c>
      <c r="G166" s="118"/>
      <c r="H166" s="119">
        <f t="shared" si="8"/>
        <v>15000</v>
      </c>
      <c r="I166" s="106">
        <f t="shared" si="9"/>
        <v>0.25</v>
      </c>
      <c r="J166" s="107" t="s">
        <v>310</v>
      </c>
      <c r="K166" s="4"/>
    </row>
    <row r="167" spans="1:11" ht="51" customHeight="1">
      <c r="A167" s="3">
        <v>44</v>
      </c>
      <c r="B167" s="47" t="s">
        <v>190</v>
      </c>
      <c r="C167" s="43">
        <v>523000</v>
      </c>
      <c r="D167" s="17">
        <v>80165</v>
      </c>
      <c r="E167" s="52">
        <v>58298</v>
      </c>
      <c r="F167" s="53">
        <v>41490</v>
      </c>
      <c r="G167" s="53"/>
      <c r="H167" s="16">
        <f t="shared" si="8"/>
        <v>179953</v>
      </c>
      <c r="I167" s="13">
        <f t="shared" si="9"/>
        <v>0.34407839388145317</v>
      </c>
      <c r="J167" s="19" t="s">
        <v>309</v>
      </c>
      <c r="K167" s="4"/>
    </row>
    <row r="168" spans="1:11" ht="38.25" customHeight="1">
      <c r="A168" s="180" t="s">
        <v>0</v>
      </c>
      <c r="B168" s="181"/>
      <c r="C168" s="82">
        <f>SUM(C124:C167)</f>
        <v>310764000</v>
      </c>
      <c r="D168" s="82">
        <f>SUM(D124:D167)</f>
        <v>24469503</v>
      </c>
      <c r="E168" s="82">
        <f>SUM(E124:E167)</f>
        <v>50297409</v>
      </c>
      <c r="F168" s="82">
        <f>SUM(F124:F167)</f>
        <v>46742377</v>
      </c>
      <c r="G168" s="82"/>
      <c r="H168" s="82">
        <f>SUM(H124:H167)</f>
        <v>121509289</v>
      </c>
      <c r="I168" s="14">
        <f t="shared" si="9"/>
        <v>0.39100181809990864</v>
      </c>
      <c r="J168" s="19"/>
      <c r="K168" s="4"/>
    </row>
    <row r="169" spans="1:11" ht="36.75" customHeight="1">
      <c r="A169" s="182" t="s">
        <v>59</v>
      </c>
      <c r="B169" s="182"/>
      <c r="C169" s="54"/>
      <c r="D169" s="55"/>
      <c r="E169" s="55"/>
      <c r="F169" s="56"/>
      <c r="G169" s="57"/>
      <c r="H169" s="54"/>
      <c r="I169" s="58"/>
      <c r="J169" s="59"/>
      <c r="K169" s="4"/>
    </row>
    <row r="170" spans="1:11" ht="52.5" customHeight="1">
      <c r="A170" s="3">
        <v>1</v>
      </c>
      <c r="B170" s="42" t="s">
        <v>191</v>
      </c>
      <c r="C170" s="43">
        <v>600000</v>
      </c>
      <c r="D170" s="43">
        <v>0</v>
      </c>
      <c r="E170" s="17">
        <v>80250</v>
      </c>
      <c r="F170" s="132">
        <v>199700</v>
      </c>
      <c r="G170" s="53"/>
      <c r="H170" s="62">
        <f>SUM(D170:G170)</f>
        <v>279950</v>
      </c>
      <c r="I170" s="63">
        <f>H170/C170</f>
        <v>0.46658333333333335</v>
      </c>
      <c r="J170" s="19" t="s">
        <v>243</v>
      </c>
      <c r="K170" s="4"/>
    </row>
    <row r="171" spans="1:11" ht="60">
      <c r="A171" s="3">
        <v>2</v>
      </c>
      <c r="B171" s="42" t="s">
        <v>192</v>
      </c>
      <c r="C171" s="43">
        <v>14600000</v>
      </c>
      <c r="D171" s="43">
        <v>214261</v>
      </c>
      <c r="E171" s="17">
        <v>3625271</v>
      </c>
      <c r="F171" s="132">
        <v>2222031</v>
      </c>
      <c r="G171" s="53"/>
      <c r="H171" s="62">
        <f aca="true" t="shared" si="10" ref="H171:H190">SUM(D171:G171)</f>
        <v>6061563</v>
      </c>
      <c r="I171" s="63">
        <f aca="true" t="shared" si="11" ref="I171:I191">H171/C171</f>
        <v>0.4151755479452055</v>
      </c>
      <c r="J171" s="19" t="s">
        <v>311</v>
      </c>
      <c r="K171" s="4"/>
    </row>
    <row r="172" spans="1:11" ht="54" customHeight="1">
      <c r="A172" s="3">
        <v>3</v>
      </c>
      <c r="B172" s="42" t="s">
        <v>211</v>
      </c>
      <c r="C172" s="43">
        <v>7000000</v>
      </c>
      <c r="D172" s="43">
        <v>0</v>
      </c>
      <c r="E172" s="17">
        <v>529526</v>
      </c>
      <c r="F172" s="132">
        <v>874728</v>
      </c>
      <c r="G172" s="53"/>
      <c r="H172" s="62">
        <f t="shared" si="10"/>
        <v>1404254</v>
      </c>
      <c r="I172" s="63">
        <f t="shared" si="11"/>
        <v>0.20060771428571428</v>
      </c>
      <c r="J172" s="19" t="s">
        <v>312</v>
      </c>
      <c r="K172" s="4"/>
    </row>
    <row r="173" spans="1:11" ht="51.75" customHeight="1">
      <c r="A173" s="3">
        <v>4</v>
      </c>
      <c r="B173" s="42" t="s">
        <v>193</v>
      </c>
      <c r="C173" s="43">
        <v>11950000</v>
      </c>
      <c r="D173" s="43">
        <v>0</v>
      </c>
      <c r="E173" s="17">
        <v>1222690</v>
      </c>
      <c r="F173" s="132">
        <v>2702584</v>
      </c>
      <c r="G173" s="53"/>
      <c r="H173" s="62">
        <f t="shared" si="10"/>
        <v>3925274</v>
      </c>
      <c r="I173" s="63">
        <f t="shared" si="11"/>
        <v>0.32847481171548115</v>
      </c>
      <c r="J173" s="19" t="s">
        <v>312</v>
      </c>
      <c r="K173" s="4"/>
    </row>
    <row r="174" spans="1:11" ht="36" customHeight="1">
      <c r="A174" s="3">
        <v>5</v>
      </c>
      <c r="B174" s="42" t="s">
        <v>194</v>
      </c>
      <c r="C174" s="43">
        <v>4600000</v>
      </c>
      <c r="D174" s="43">
        <v>3089350</v>
      </c>
      <c r="E174" s="17">
        <v>0</v>
      </c>
      <c r="F174" s="132">
        <v>1332000</v>
      </c>
      <c r="G174" s="53"/>
      <c r="H174" s="62">
        <f t="shared" si="10"/>
        <v>4421350</v>
      </c>
      <c r="I174" s="63">
        <f t="shared" si="11"/>
        <v>0.9611630434782609</v>
      </c>
      <c r="J174" s="19"/>
      <c r="K174" s="4"/>
    </row>
    <row r="175" spans="1:11" ht="51" customHeight="1">
      <c r="A175" s="3">
        <v>6</v>
      </c>
      <c r="B175" s="42" t="s">
        <v>195</v>
      </c>
      <c r="C175" s="43">
        <v>1228000</v>
      </c>
      <c r="D175" s="43">
        <v>0</v>
      </c>
      <c r="E175" s="17">
        <v>35000</v>
      </c>
      <c r="F175" s="132">
        <v>0</v>
      </c>
      <c r="G175" s="53"/>
      <c r="H175" s="62">
        <f t="shared" si="10"/>
        <v>35000</v>
      </c>
      <c r="I175" s="63">
        <f t="shared" si="11"/>
        <v>0.028501628664495113</v>
      </c>
      <c r="J175" s="19" t="s">
        <v>309</v>
      </c>
      <c r="K175" s="4"/>
    </row>
    <row r="176" spans="1:11" ht="84" customHeight="1">
      <c r="A176" s="3">
        <v>7</v>
      </c>
      <c r="B176" s="42" t="s">
        <v>196</v>
      </c>
      <c r="C176" s="43">
        <v>100000</v>
      </c>
      <c r="D176" s="43">
        <v>5000</v>
      </c>
      <c r="E176" s="17">
        <v>20000</v>
      </c>
      <c r="F176" s="132">
        <v>8000</v>
      </c>
      <c r="G176" s="53"/>
      <c r="H176" s="62">
        <f t="shared" si="10"/>
        <v>33000</v>
      </c>
      <c r="I176" s="63">
        <f t="shared" si="11"/>
        <v>0.33</v>
      </c>
      <c r="J176" s="19" t="s">
        <v>243</v>
      </c>
      <c r="K176" s="4"/>
    </row>
    <row r="177" spans="1:11" ht="93.75" customHeight="1">
      <c r="A177" s="3">
        <v>8</v>
      </c>
      <c r="B177" s="42" t="s">
        <v>197</v>
      </c>
      <c r="C177" s="43">
        <v>400000</v>
      </c>
      <c r="D177" s="43">
        <v>0</v>
      </c>
      <c r="E177" s="17">
        <v>5000</v>
      </c>
      <c r="F177" s="132">
        <v>16000</v>
      </c>
      <c r="G177" s="53"/>
      <c r="H177" s="62">
        <f t="shared" si="10"/>
        <v>21000</v>
      </c>
      <c r="I177" s="63">
        <f t="shared" si="11"/>
        <v>0.0525</v>
      </c>
      <c r="J177" s="19" t="s">
        <v>243</v>
      </c>
      <c r="K177" s="4"/>
    </row>
    <row r="178" spans="1:11" ht="39" customHeight="1">
      <c r="A178" s="3">
        <v>9</v>
      </c>
      <c r="B178" s="42" t="s">
        <v>198</v>
      </c>
      <c r="C178" s="43">
        <v>2274000</v>
      </c>
      <c r="D178" s="43">
        <v>226800</v>
      </c>
      <c r="E178" s="17">
        <v>226800</v>
      </c>
      <c r="F178" s="132">
        <v>375300</v>
      </c>
      <c r="G178" s="53"/>
      <c r="H178" s="62">
        <f t="shared" si="10"/>
        <v>828900</v>
      </c>
      <c r="I178" s="63">
        <f t="shared" si="11"/>
        <v>0.3645118733509235</v>
      </c>
      <c r="J178" s="19" t="s">
        <v>243</v>
      </c>
      <c r="K178" s="4"/>
    </row>
    <row r="179" spans="1:11" ht="69" customHeight="1">
      <c r="A179" s="3">
        <v>10</v>
      </c>
      <c r="B179" s="42" t="s">
        <v>199</v>
      </c>
      <c r="C179" s="43">
        <v>350000</v>
      </c>
      <c r="D179" s="43">
        <v>0</v>
      </c>
      <c r="E179" s="17">
        <v>0</v>
      </c>
      <c r="F179" s="132">
        <v>488000</v>
      </c>
      <c r="G179" s="53"/>
      <c r="H179" s="62">
        <f t="shared" si="10"/>
        <v>488000</v>
      </c>
      <c r="I179" s="63">
        <f t="shared" si="11"/>
        <v>1.3942857142857144</v>
      </c>
      <c r="J179" s="19" t="s">
        <v>313</v>
      </c>
      <c r="K179" s="4"/>
    </row>
    <row r="180" spans="1:11" ht="31.5" customHeight="1">
      <c r="A180" s="3">
        <v>11</v>
      </c>
      <c r="B180" s="42" t="s">
        <v>200</v>
      </c>
      <c r="C180" s="43">
        <v>8057000</v>
      </c>
      <c r="D180" s="43">
        <v>8057000</v>
      </c>
      <c r="E180" s="17">
        <v>0</v>
      </c>
      <c r="F180" s="132">
        <v>0</v>
      </c>
      <c r="G180" s="53"/>
      <c r="H180" s="62">
        <f t="shared" si="10"/>
        <v>8057000</v>
      </c>
      <c r="I180" s="63">
        <f t="shared" si="11"/>
        <v>1</v>
      </c>
      <c r="J180" s="19"/>
      <c r="K180" s="4"/>
    </row>
    <row r="181" spans="1:11" ht="33.75" customHeight="1">
      <c r="A181" s="3">
        <v>12</v>
      </c>
      <c r="B181" s="42" t="s">
        <v>201</v>
      </c>
      <c r="C181" s="43">
        <v>1620000</v>
      </c>
      <c r="D181" s="43">
        <v>0</v>
      </c>
      <c r="E181" s="17">
        <v>230000</v>
      </c>
      <c r="F181" s="132">
        <v>460000</v>
      </c>
      <c r="G181" s="53"/>
      <c r="H181" s="62">
        <f t="shared" si="10"/>
        <v>690000</v>
      </c>
      <c r="I181" s="63">
        <f t="shared" si="11"/>
        <v>0.42592592592592593</v>
      </c>
      <c r="J181" s="19" t="s">
        <v>243</v>
      </c>
      <c r="K181" s="4"/>
    </row>
    <row r="182" spans="1:11" ht="45">
      <c r="A182" s="3">
        <v>13</v>
      </c>
      <c r="B182" s="42" t="s">
        <v>202</v>
      </c>
      <c r="C182" s="43">
        <v>150000</v>
      </c>
      <c r="D182" s="43">
        <v>150000</v>
      </c>
      <c r="E182" s="17">
        <v>0</v>
      </c>
      <c r="F182" s="132">
        <v>0</v>
      </c>
      <c r="G182" s="53"/>
      <c r="H182" s="62">
        <f t="shared" si="10"/>
        <v>150000</v>
      </c>
      <c r="I182" s="63">
        <f t="shared" si="11"/>
        <v>1</v>
      </c>
      <c r="J182" s="19"/>
      <c r="K182" s="4"/>
    </row>
    <row r="183" spans="1:11" ht="65.25" customHeight="1">
      <c r="A183" s="3">
        <v>14</v>
      </c>
      <c r="B183" s="42" t="s">
        <v>203</v>
      </c>
      <c r="C183" s="43">
        <v>150000</v>
      </c>
      <c r="D183" s="43">
        <v>0</v>
      </c>
      <c r="E183" s="17">
        <v>0</v>
      </c>
      <c r="F183" s="132">
        <v>0</v>
      </c>
      <c r="G183" s="53"/>
      <c r="H183" s="62">
        <f t="shared" si="10"/>
        <v>0</v>
      </c>
      <c r="I183" s="63">
        <f t="shared" si="11"/>
        <v>0</v>
      </c>
      <c r="J183" s="19" t="s">
        <v>309</v>
      </c>
      <c r="K183" s="4"/>
    </row>
    <row r="184" spans="1:11" ht="48" customHeight="1">
      <c r="A184" s="96">
        <v>15</v>
      </c>
      <c r="B184" s="101" t="s">
        <v>204</v>
      </c>
      <c r="C184" s="109">
        <v>13459000</v>
      </c>
      <c r="D184" s="109">
        <v>13459000</v>
      </c>
      <c r="E184" s="110">
        <v>0</v>
      </c>
      <c r="F184" s="133">
        <v>0</v>
      </c>
      <c r="G184" s="115"/>
      <c r="H184" s="120">
        <f t="shared" si="10"/>
        <v>13459000</v>
      </c>
      <c r="I184" s="121">
        <f t="shared" si="11"/>
        <v>1</v>
      </c>
      <c r="J184" s="113"/>
      <c r="K184" s="4"/>
    </row>
    <row r="185" spans="1:11" ht="51" customHeight="1">
      <c r="A185" s="15">
        <v>16</v>
      </c>
      <c r="B185" s="50" t="s">
        <v>205</v>
      </c>
      <c r="C185" s="103">
        <v>1960000</v>
      </c>
      <c r="D185" s="103">
        <v>644100</v>
      </c>
      <c r="E185" s="104">
        <v>642900</v>
      </c>
      <c r="F185" s="134">
        <v>523500</v>
      </c>
      <c r="G185" s="118"/>
      <c r="H185" s="122">
        <f t="shared" si="10"/>
        <v>1810500</v>
      </c>
      <c r="I185" s="123">
        <f t="shared" si="11"/>
        <v>0.9237244897959184</v>
      </c>
      <c r="J185" s="107"/>
      <c r="K185" s="4"/>
    </row>
    <row r="186" spans="1:11" ht="63.75" customHeight="1">
      <c r="A186" s="3">
        <v>17</v>
      </c>
      <c r="B186" s="42" t="s">
        <v>206</v>
      </c>
      <c r="C186" s="43">
        <v>3974000</v>
      </c>
      <c r="D186" s="43">
        <v>0</v>
      </c>
      <c r="E186" s="17">
        <v>240000</v>
      </c>
      <c r="F186" s="132">
        <v>240874</v>
      </c>
      <c r="G186" s="53"/>
      <c r="H186" s="62">
        <f t="shared" si="10"/>
        <v>480874</v>
      </c>
      <c r="I186" s="63">
        <f t="shared" si="11"/>
        <v>0.1210050327126321</v>
      </c>
      <c r="J186" s="19" t="s">
        <v>243</v>
      </c>
      <c r="K186" s="4"/>
    </row>
    <row r="187" spans="1:11" ht="36" customHeight="1">
      <c r="A187" s="3">
        <v>18</v>
      </c>
      <c r="B187" s="42" t="s">
        <v>207</v>
      </c>
      <c r="C187" s="43">
        <v>13716000</v>
      </c>
      <c r="D187" s="43">
        <v>0</v>
      </c>
      <c r="E187" s="17">
        <v>0</v>
      </c>
      <c r="F187" s="132">
        <v>0</v>
      </c>
      <c r="G187" s="53"/>
      <c r="H187" s="62">
        <f t="shared" si="10"/>
        <v>0</v>
      </c>
      <c r="I187" s="63">
        <f t="shared" si="11"/>
        <v>0</v>
      </c>
      <c r="J187" s="19" t="s">
        <v>314</v>
      </c>
      <c r="K187" s="4"/>
    </row>
    <row r="188" spans="1:11" ht="48.75" customHeight="1">
      <c r="A188" s="3">
        <v>19</v>
      </c>
      <c r="B188" s="42" t="s">
        <v>208</v>
      </c>
      <c r="C188" s="43">
        <v>27648000</v>
      </c>
      <c r="D188" s="43">
        <v>0</v>
      </c>
      <c r="E188" s="17">
        <v>160425</v>
      </c>
      <c r="F188" s="132">
        <v>0</v>
      </c>
      <c r="G188" s="53"/>
      <c r="H188" s="62">
        <f t="shared" si="10"/>
        <v>160425</v>
      </c>
      <c r="I188" s="63">
        <f t="shared" si="11"/>
        <v>0.0058024088541666664</v>
      </c>
      <c r="J188" s="19" t="s">
        <v>314</v>
      </c>
      <c r="K188" s="4"/>
    </row>
    <row r="189" spans="1:11" ht="81" customHeight="1">
      <c r="A189" s="3">
        <v>20</v>
      </c>
      <c r="B189" s="42" t="s">
        <v>209</v>
      </c>
      <c r="C189" s="43">
        <v>1100000</v>
      </c>
      <c r="D189" s="43">
        <v>136000</v>
      </c>
      <c r="E189" s="17">
        <v>0</v>
      </c>
      <c r="F189" s="132">
        <v>343095</v>
      </c>
      <c r="G189" s="53"/>
      <c r="H189" s="62">
        <f t="shared" si="10"/>
        <v>479095</v>
      </c>
      <c r="I189" s="63">
        <f t="shared" si="11"/>
        <v>0.4355409090909091</v>
      </c>
      <c r="J189" s="19" t="s">
        <v>243</v>
      </c>
      <c r="K189" s="4"/>
    </row>
    <row r="190" spans="1:11" ht="39" customHeight="1">
      <c r="A190" s="3">
        <v>21</v>
      </c>
      <c r="B190" s="42" t="s">
        <v>210</v>
      </c>
      <c r="C190" s="43">
        <v>450000</v>
      </c>
      <c r="D190" s="43">
        <v>12390</v>
      </c>
      <c r="E190" s="17">
        <v>7980</v>
      </c>
      <c r="F190" s="132">
        <v>77910</v>
      </c>
      <c r="G190" s="53"/>
      <c r="H190" s="62">
        <f t="shared" si="10"/>
        <v>98280</v>
      </c>
      <c r="I190" s="63">
        <f t="shared" si="11"/>
        <v>0.2184</v>
      </c>
      <c r="J190" s="19" t="s">
        <v>315</v>
      </c>
      <c r="K190" s="4"/>
    </row>
    <row r="191" spans="1:11" ht="39" customHeight="1">
      <c r="A191" s="153" t="s">
        <v>11</v>
      </c>
      <c r="B191" s="153"/>
      <c r="C191" s="81">
        <f>SUM(C170:C190)</f>
        <v>115386000</v>
      </c>
      <c r="D191" s="90">
        <f>SUM(D170:D190)</f>
        <v>25993901</v>
      </c>
      <c r="E191" s="90">
        <f>SUM(E170:E190)</f>
        <v>7025842</v>
      </c>
      <c r="F191" s="90">
        <f>SUM(F170:F190)</f>
        <v>9863722</v>
      </c>
      <c r="G191" s="90"/>
      <c r="H191" s="90">
        <f>SUM(H170:H190)</f>
        <v>42883465</v>
      </c>
      <c r="I191" s="124">
        <f t="shared" si="11"/>
        <v>0.37165223683982457</v>
      </c>
      <c r="J191" s="113"/>
      <c r="K191" s="4"/>
    </row>
    <row r="192" spans="1:11" ht="40.5" customHeight="1">
      <c r="A192" s="163" t="s">
        <v>24</v>
      </c>
      <c r="B192" s="163"/>
      <c r="C192" s="125"/>
      <c r="D192" s="126"/>
      <c r="E192" s="126"/>
      <c r="F192" s="127"/>
      <c r="G192" s="128"/>
      <c r="H192" s="68"/>
      <c r="I192" s="129"/>
      <c r="J192" s="130"/>
      <c r="K192" s="4"/>
    </row>
    <row r="193" spans="1:11" ht="31.5" customHeight="1">
      <c r="A193" s="164" t="s">
        <v>83</v>
      </c>
      <c r="B193" s="164"/>
      <c r="C193" s="65"/>
      <c r="D193" s="66"/>
      <c r="E193" s="60"/>
      <c r="F193" s="61"/>
      <c r="G193" s="44"/>
      <c r="H193" s="62"/>
      <c r="I193" s="63"/>
      <c r="J193" s="19"/>
      <c r="K193" s="4"/>
    </row>
    <row r="194" spans="1:11" ht="31.5" customHeight="1">
      <c r="A194" s="153" t="s">
        <v>8</v>
      </c>
      <c r="B194" s="153"/>
      <c r="C194" s="83"/>
      <c r="D194" s="84"/>
      <c r="E194" s="85"/>
      <c r="F194" s="86"/>
      <c r="G194" s="87"/>
      <c r="H194" s="88"/>
      <c r="I194" s="89"/>
      <c r="J194" s="18"/>
      <c r="K194" s="4"/>
    </row>
    <row r="195" spans="1:11" ht="40.5" customHeight="1">
      <c r="A195" s="156" t="s">
        <v>25</v>
      </c>
      <c r="B195" s="156"/>
      <c r="C195" s="67"/>
      <c r="D195" s="37"/>
      <c r="E195" s="38"/>
      <c r="F195" s="39"/>
      <c r="G195" s="40"/>
      <c r="H195" s="41"/>
      <c r="I195" s="64"/>
      <c r="J195" s="33"/>
      <c r="K195" s="4"/>
    </row>
    <row r="196" spans="1:11" ht="31.5" customHeight="1">
      <c r="A196" s="164" t="s">
        <v>83</v>
      </c>
      <c r="B196" s="164"/>
      <c r="C196" s="65"/>
      <c r="D196" s="66"/>
      <c r="E196" s="60"/>
      <c r="F196" s="61"/>
      <c r="G196" s="44"/>
      <c r="H196" s="62"/>
      <c r="I196" s="63"/>
      <c r="J196" s="19"/>
      <c r="K196" s="4"/>
    </row>
    <row r="197" spans="1:11" ht="31.5" customHeight="1">
      <c r="A197" s="153" t="s">
        <v>8</v>
      </c>
      <c r="B197" s="153"/>
      <c r="C197" s="83"/>
      <c r="D197" s="84"/>
      <c r="E197" s="85"/>
      <c r="F197" s="86"/>
      <c r="G197" s="87"/>
      <c r="H197" s="88"/>
      <c r="I197" s="89"/>
      <c r="J197" s="18"/>
      <c r="K197" s="4"/>
    </row>
    <row r="198" spans="1:11" ht="40.5" customHeight="1">
      <c r="A198" s="156" t="s">
        <v>26</v>
      </c>
      <c r="B198" s="156"/>
      <c r="C198" s="68"/>
      <c r="D198" s="38"/>
      <c r="E198" s="38"/>
      <c r="F198" s="39"/>
      <c r="G198" s="40"/>
      <c r="H198" s="41"/>
      <c r="I198" s="64"/>
      <c r="J198" s="33"/>
      <c r="K198" s="4"/>
    </row>
    <row r="199" spans="1:11" ht="316.5" customHeight="1">
      <c r="A199" s="15">
        <v>1</v>
      </c>
      <c r="B199" s="42" t="s">
        <v>212</v>
      </c>
      <c r="C199" s="43">
        <v>4000000</v>
      </c>
      <c r="D199" s="43">
        <v>0</v>
      </c>
      <c r="E199" s="17">
        <v>0</v>
      </c>
      <c r="F199" s="132">
        <v>662519</v>
      </c>
      <c r="G199" s="53"/>
      <c r="H199" s="62">
        <f aca="true" t="shared" si="12" ref="H199:H204">SUM(D199:G199)</f>
        <v>662519</v>
      </c>
      <c r="I199" s="63">
        <f>H199/C199</f>
        <v>0.16562975</v>
      </c>
      <c r="J199" s="146" t="s">
        <v>316</v>
      </c>
      <c r="K199" s="4"/>
    </row>
    <row r="200" spans="1:11" ht="49.5" customHeight="1">
      <c r="A200" s="96">
        <v>2</v>
      </c>
      <c r="B200" s="101" t="s">
        <v>213</v>
      </c>
      <c r="C200" s="109">
        <v>566000</v>
      </c>
      <c r="D200" s="109">
        <v>182000</v>
      </c>
      <c r="E200" s="110">
        <v>186000</v>
      </c>
      <c r="F200" s="133">
        <v>104000</v>
      </c>
      <c r="G200" s="115"/>
      <c r="H200" s="120">
        <f t="shared" si="12"/>
        <v>472000</v>
      </c>
      <c r="I200" s="121">
        <f aca="true" t="shared" si="13" ref="I200:I206">H200/C200</f>
        <v>0.833922261484099</v>
      </c>
      <c r="J200" s="131"/>
      <c r="K200" s="4"/>
    </row>
    <row r="201" spans="1:11" ht="271.5" customHeight="1">
      <c r="A201" s="15">
        <v>3</v>
      </c>
      <c r="B201" s="50" t="s">
        <v>219</v>
      </c>
      <c r="C201" s="103">
        <v>1436000</v>
      </c>
      <c r="D201" s="103">
        <v>0</v>
      </c>
      <c r="E201" s="104">
        <v>0</v>
      </c>
      <c r="F201" s="134">
        <v>653356</v>
      </c>
      <c r="G201" s="118"/>
      <c r="H201" s="122">
        <f t="shared" si="12"/>
        <v>653356</v>
      </c>
      <c r="I201" s="123">
        <f t="shared" si="13"/>
        <v>0.454983286908078</v>
      </c>
      <c r="J201" s="147" t="s">
        <v>317</v>
      </c>
      <c r="K201" s="4"/>
    </row>
    <row r="202" spans="1:11" ht="202.5" customHeight="1">
      <c r="A202" s="3">
        <v>4</v>
      </c>
      <c r="B202" s="42" t="s">
        <v>214</v>
      </c>
      <c r="C202" s="43">
        <v>1800000</v>
      </c>
      <c r="D202" s="43">
        <v>0</v>
      </c>
      <c r="E202" s="17">
        <v>0</v>
      </c>
      <c r="F202" s="132">
        <v>1060000</v>
      </c>
      <c r="G202" s="53"/>
      <c r="H202" s="62">
        <f t="shared" si="12"/>
        <v>1060000</v>
      </c>
      <c r="I202" s="63">
        <f t="shared" si="13"/>
        <v>0.5888888888888889</v>
      </c>
      <c r="J202" s="69" t="s">
        <v>318</v>
      </c>
      <c r="K202" s="4"/>
    </row>
    <row r="203" spans="1:10" s="4" customFormat="1" ht="120">
      <c r="A203" s="3">
        <v>5</v>
      </c>
      <c r="B203" s="42" t="s">
        <v>215</v>
      </c>
      <c r="C203" s="43">
        <v>1058000</v>
      </c>
      <c r="D203" s="43">
        <v>71250</v>
      </c>
      <c r="E203" s="17">
        <v>169850</v>
      </c>
      <c r="F203" s="132">
        <v>117250</v>
      </c>
      <c r="G203" s="53"/>
      <c r="H203" s="62">
        <f t="shared" si="12"/>
        <v>358350</v>
      </c>
      <c r="I203" s="63">
        <f t="shared" si="13"/>
        <v>0.33870510396975423</v>
      </c>
      <c r="J203" s="69" t="s">
        <v>319</v>
      </c>
    </row>
    <row r="204" spans="1:10" s="4" customFormat="1" ht="399.75">
      <c r="A204" s="96">
        <v>6</v>
      </c>
      <c r="B204" s="101" t="s">
        <v>216</v>
      </c>
      <c r="C204" s="109">
        <v>1350000</v>
      </c>
      <c r="D204" s="109">
        <v>0</v>
      </c>
      <c r="E204" s="110">
        <v>0</v>
      </c>
      <c r="F204" s="133">
        <v>405403</v>
      </c>
      <c r="G204" s="115"/>
      <c r="H204" s="120">
        <f t="shared" si="12"/>
        <v>405403</v>
      </c>
      <c r="I204" s="121">
        <f t="shared" si="13"/>
        <v>0.3002985185185185</v>
      </c>
      <c r="J204" s="152" t="s">
        <v>320</v>
      </c>
    </row>
    <row r="205" spans="1:11" ht="31.5" customHeight="1">
      <c r="A205" s="159" t="s">
        <v>8</v>
      </c>
      <c r="B205" s="159"/>
      <c r="C205" s="148">
        <f>SUM(C199:C204)</f>
        <v>10210000</v>
      </c>
      <c r="D205" s="148">
        <f>SUM(D199:D204)</f>
        <v>253250</v>
      </c>
      <c r="E205" s="149">
        <f>SUM(E199:E204)</f>
        <v>355850</v>
      </c>
      <c r="F205" s="149">
        <f>SUM(F199:F204)</f>
        <v>3002528</v>
      </c>
      <c r="G205" s="149"/>
      <c r="H205" s="148">
        <f>SUM(H199:H204)</f>
        <v>3611628</v>
      </c>
      <c r="I205" s="150">
        <f t="shared" si="13"/>
        <v>0.3537343780607248</v>
      </c>
      <c r="J205" s="151"/>
      <c r="K205" s="4"/>
    </row>
    <row r="206" spans="1:11" ht="32.25" customHeight="1">
      <c r="A206" s="157" t="s">
        <v>218</v>
      </c>
      <c r="B206" s="158"/>
      <c r="C206" s="90">
        <f>C53+C64+C88+C122+C168+C191+C205</f>
        <v>1414590000</v>
      </c>
      <c r="D206" s="90">
        <f>D53+D64+D88+D122+D168+D191+D205</f>
        <v>154369429</v>
      </c>
      <c r="E206" s="90">
        <f>E53+E64+E88+E122+E168+E191+E205</f>
        <v>222546165</v>
      </c>
      <c r="F206" s="90">
        <f>F53+F64+F88+F122+F168+F191+F205</f>
        <v>285783028</v>
      </c>
      <c r="G206" s="90"/>
      <c r="H206" s="90">
        <f>H53+H64+H88+H122+H168+H191+H205</f>
        <v>662698622</v>
      </c>
      <c r="I206" s="70">
        <f t="shared" si="13"/>
        <v>0.46847399034349174</v>
      </c>
      <c r="J206" s="71"/>
      <c r="K206" s="4"/>
    </row>
    <row r="207" spans="1:11" ht="15.75" customHeight="1">
      <c r="A207" s="91"/>
      <c r="B207" s="91"/>
      <c r="C207" s="92"/>
      <c r="D207" s="93"/>
      <c r="E207" s="93"/>
      <c r="F207" s="93"/>
      <c r="G207" s="93"/>
      <c r="H207" s="94" t="s">
        <v>18</v>
      </c>
      <c r="I207" s="95"/>
      <c r="J207" s="72"/>
      <c r="K207" s="4"/>
    </row>
    <row r="208" spans="1:11" ht="18" customHeight="1">
      <c r="A208" s="162" t="s">
        <v>17</v>
      </c>
      <c r="B208" s="162"/>
      <c r="C208" s="162"/>
      <c r="D208" s="162"/>
      <c r="E208" s="162"/>
      <c r="F208" s="162"/>
      <c r="G208" s="162"/>
      <c r="H208" s="162"/>
      <c r="I208" s="162"/>
      <c r="J208" s="162"/>
      <c r="K208" s="4"/>
    </row>
    <row r="209" spans="1:11" ht="18" customHeight="1">
      <c r="A209" s="162" t="s">
        <v>27</v>
      </c>
      <c r="B209" s="162"/>
      <c r="C209" s="162"/>
      <c r="D209" s="162"/>
      <c r="E209" s="162"/>
      <c r="F209" s="162"/>
      <c r="G209" s="162"/>
      <c r="H209" s="162"/>
      <c r="I209" s="162"/>
      <c r="J209" s="162"/>
      <c r="K209" s="4"/>
    </row>
    <row r="210" spans="1:11" ht="19.5">
      <c r="A210" s="170" t="s">
        <v>40</v>
      </c>
      <c r="B210" s="170"/>
      <c r="C210" s="170"/>
      <c r="D210" s="170"/>
      <c r="E210" s="170"/>
      <c r="F210" s="170"/>
      <c r="G210" s="170"/>
      <c r="H210" s="170"/>
      <c r="I210" s="170"/>
      <c r="J210" s="170"/>
      <c r="K210" s="4"/>
    </row>
    <row r="211" spans="1:11" ht="22.5" customHeight="1">
      <c r="A211" s="155" t="s">
        <v>323</v>
      </c>
      <c r="B211" s="155"/>
      <c r="C211" s="155"/>
      <c r="D211" s="155"/>
      <c r="E211" s="155"/>
      <c r="F211" s="155"/>
      <c r="G211" s="155"/>
      <c r="H211" s="155"/>
      <c r="I211" s="155"/>
      <c r="J211" s="155"/>
      <c r="K211" s="4"/>
    </row>
    <row r="212" spans="1:11" ht="335.25" customHeight="1">
      <c r="A212" s="175" t="s">
        <v>321</v>
      </c>
      <c r="B212" s="175"/>
      <c r="C212" s="175"/>
      <c r="D212" s="175"/>
      <c r="E212" s="175"/>
      <c r="F212" s="175"/>
      <c r="G212" s="175"/>
      <c r="H212" s="175"/>
      <c r="I212" s="175"/>
      <c r="J212" s="175"/>
      <c r="K212" s="4"/>
    </row>
    <row r="213" spans="1:11" ht="19.5">
      <c r="A213" s="172" t="s">
        <v>41</v>
      </c>
      <c r="B213" s="172"/>
      <c r="C213" s="172"/>
      <c r="D213" s="172"/>
      <c r="E213" s="172"/>
      <c r="F213" s="172"/>
      <c r="G213" s="172"/>
      <c r="H213" s="172"/>
      <c r="I213" s="172"/>
      <c r="J213" s="172"/>
      <c r="K213" s="4"/>
    </row>
    <row r="214" spans="1:11" ht="23.25" customHeight="1">
      <c r="A214" s="177" t="s">
        <v>322</v>
      </c>
      <c r="B214" s="177"/>
      <c r="C214" s="177"/>
      <c r="D214" s="177"/>
      <c r="E214" s="177"/>
      <c r="F214" s="177"/>
      <c r="G214" s="177"/>
      <c r="H214" s="177"/>
      <c r="I214" s="177"/>
      <c r="J214" s="177"/>
      <c r="K214" s="4"/>
    </row>
    <row r="215" spans="1:11" ht="22.5" customHeight="1">
      <c r="A215" s="177" t="s">
        <v>324</v>
      </c>
      <c r="B215" s="177"/>
      <c r="C215" s="177"/>
      <c r="D215" s="177"/>
      <c r="E215" s="177"/>
      <c r="F215" s="177"/>
      <c r="G215" s="177"/>
      <c r="H215" s="177"/>
      <c r="I215" s="177"/>
      <c r="J215" s="177"/>
      <c r="K215" s="4"/>
    </row>
    <row r="216" spans="1:11" ht="21" customHeight="1">
      <c r="A216" s="174" t="s">
        <v>12</v>
      </c>
      <c r="B216" s="174"/>
      <c r="C216" s="74"/>
      <c r="D216" s="74"/>
      <c r="E216" s="74"/>
      <c r="F216" s="74"/>
      <c r="G216" s="73" t="s">
        <v>1</v>
      </c>
      <c r="H216" s="73"/>
      <c r="I216" s="74"/>
      <c r="K216" s="4"/>
    </row>
    <row r="217" spans="1:11" ht="27.75" customHeight="1">
      <c r="A217" s="176" t="s">
        <v>13</v>
      </c>
      <c r="B217" s="176"/>
      <c r="C217" s="76"/>
      <c r="D217" s="76"/>
      <c r="E217" s="76"/>
      <c r="F217" s="76"/>
      <c r="G217" s="75" t="s">
        <v>2</v>
      </c>
      <c r="H217" s="73"/>
      <c r="I217" s="74"/>
      <c r="K217" s="4"/>
    </row>
    <row r="218" spans="1:11" ht="30" customHeight="1">
      <c r="A218" s="174" t="s">
        <v>14</v>
      </c>
      <c r="B218" s="174"/>
      <c r="C218" s="74"/>
      <c r="D218" s="74"/>
      <c r="E218" s="74"/>
      <c r="F218" s="74"/>
      <c r="G218" s="74"/>
      <c r="H218" s="74"/>
      <c r="I218" s="74"/>
      <c r="K218" s="4"/>
    </row>
    <row r="219" spans="3:11" ht="30" customHeight="1">
      <c r="C219" s="74"/>
      <c r="D219" s="74"/>
      <c r="E219" s="74"/>
      <c r="F219" s="74"/>
      <c r="G219" s="74"/>
      <c r="H219" s="74"/>
      <c r="I219" s="74"/>
      <c r="K219" s="4"/>
    </row>
    <row r="220" spans="1:11" ht="18" customHeight="1">
      <c r="A220" s="174" t="s">
        <v>3</v>
      </c>
      <c r="B220" s="174"/>
      <c r="C220" s="74"/>
      <c r="D220" s="74"/>
      <c r="E220" s="74"/>
      <c r="F220" s="74"/>
      <c r="G220" s="73" t="s">
        <v>4</v>
      </c>
      <c r="H220" s="73"/>
      <c r="I220" s="74"/>
      <c r="K220" s="4"/>
    </row>
    <row r="221" spans="1:11" ht="30" customHeight="1">
      <c r="A221" s="176" t="s">
        <v>2</v>
      </c>
      <c r="B221" s="176"/>
      <c r="C221" s="76"/>
      <c r="D221" s="76"/>
      <c r="E221" s="76"/>
      <c r="F221" s="76"/>
      <c r="G221" s="75" t="s">
        <v>7</v>
      </c>
      <c r="H221" s="73"/>
      <c r="I221" s="74"/>
      <c r="K221" s="4"/>
    </row>
    <row r="222" spans="1:11" ht="34.5" customHeight="1">
      <c r="A222" s="171" t="s">
        <v>15</v>
      </c>
      <c r="B222" s="171"/>
      <c r="C222" s="171"/>
      <c r="D222" s="171"/>
      <c r="E222" s="171"/>
      <c r="F222" s="171"/>
      <c r="G222" s="171"/>
      <c r="H222" s="171"/>
      <c r="I222" s="171"/>
      <c r="J222" s="171"/>
      <c r="K222" s="4"/>
    </row>
    <row r="223" spans="3:11" ht="15.75">
      <c r="C223" s="74"/>
      <c r="D223" s="74"/>
      <c r="E223" s="74"/>
      <c r="F223" s="74"/>
      <c r="G223" s="74"/>
      <c r="H223" s="74"/>
      <c r="I223" s="74"/>
      <c r="K223" s="4"/>
    </row>
    <row r="224" spans="3:11" ht="15.75">
      <c r="C224" s="74"/>
      <c r="D224" s="74"/>
      <c r="E224" s="74"/>
      <c r="F224" s="74"/>
      <c r="G224" s="74"/>
      <c r="H224" s="74"/>
      <c r="I224" s="74"/>
      <c r="K224" s="4"/>
    </row>
    <row r="225" spans="3:11" ht="15.75">
      <c r="C225" s="74"/>
      <c r="D225" s="74"/>
      <c r="E225" s="74"/>
      <c r="F225" s="74"/>
      <c r="G225" s="74"/>
      <c r="H225" s="74"/>
      <c r="I225" s="77"/>
      <c r="K225" s="4"/>
    </row>
    <row r="226" spans="3:11" ht="15.75">
      <c r="C226" s="74"/>
      <c r="D226" s="74"/>
      <c r="E226" s="74"/>
      <c r="F226" s="74"/>
      <c r="G226" s="74"/>
      <c r="H226" s="74"/>
      <c r="I226" s="74"/>
      <c r="K226" s="4"/>
    </row>
    <row r="227" spans="3:11" ht="15.75">
      <c r="C227" s="74"/>
      <c r="D227" s="74"/>
      <c r="E227" s="74"/>
      <c r="F227" s="74"/>
      <c r="G227" s="74"/>
      <c r="H227" s="74"/>
      <c r="I227" s="74"/>
      <c r="K227" s="4"/>
    </row>
    <row r="228" spans="3:11" ht="15.75">
      <c r="C228" s="74"/>
      <c r="D228" s="74"/>
      <c r="E228" s="74"/>
      <c r="F228" s="74"/>
      <c r="G228" s="74"/>
      <c r="H228" s="74"/>
      <c r="I228" s="74"/>
      <c r="K228" s="4"/>
    </row>
    <row r="229" spans="3:11" ht="15.75">
      <c r="C229" s="74"/>
      <c r="D229" s="74"/>
      <c r="E229" s="74"/>
      <c r="F229" s="74"/>
      <c r="G229" s="74"/>
      <c r="H229" s="74"/>
      <c r="I229" s="74"/>
      <c r="K229" s="4"/>
    </row>
    <row r="230" spans="3:11" ht="15.75">
      <c r="C230" s="74"/>
      <c r="D230" s="74"/>
      <c r="E230" s="74"/>
      <c r="F230" s="74"/>
      <c r="G230" s="74"/>
      <c r="H230" s="74"/>
      <c r="I230" s="74"/>
      <c r="K230" s="4"/>
    </row>
    <row r="231" spans="3:11" ht="15.75">
      <c r="C231" s="74"/>
      <c r="D231" s="74"/>
      <c r="E231" s="74"/>
      <c r="F231" s="74"/>
      <c r="G231" s="74"/>
      <c r="H231" s="74"/>
      <c r="I231" s="74"/>
      <c r="K231" s="4"/>
    </row>
    <row r="232" spans="3:11" ht="15.75">
      <c r="C232" s="74"/>
      <c r="D232" s="74"/>
      <c r="E232" s="74"/>
      <c r="F232" s="74"/>
      <c r="G232" s="74"/>
      <c r="H232" s="74"/>
      <c r="I232" s="74"/>
      <c r="K232" s="4"/>
    </row>
    <row r="233" spans="3:11" ht="15.75">
      <c r="C233" s="74"/>
      <c r="D233" s="74"/>
      <c r="E233" s="74"/>
      <c r="F233" s="74"/>
      <c r="G233" s="74"/>
      <c r="H233" s="74"/>
      <c r="I233" s="74"/>
      <c r="K233" s="4"/>
    </row>
    <row r="234" spans="3:11" ht="15.75">
      <c r="C234" s="74"/>
      <c r="D234" s="74"/>
      <c r="E234" s="74"/>
      <c r="F234" s="74"/>
      <c r="G234" s="74"/>
      <c r="H234" s="74"/>
      <c r="I234" s="74"/>
      <c r="K234" s="4"/>
    </row>
    <row r="235" spans="3:11" ht="15.75">
      <c r="C235" s="74"/>
      <c r="D235" s="74"/>
      <c r="E235" s="74"/>
      <c r="F235" s="74"/>
      <c r="G235" s="74"/>
      <c r="H235" s="74"/>
      <c r="I235" s="74"/>
      <c r="K235" s="4"/>
    </row>
    <row r="236" spans="3:11" ht="15.75">
      <c r="C236" s="74"/>
      <c r="D236" s="74"/>
      <c r="E236" s="74"/>
      <c r="F236" s="74"/>
      <c r="G236" s="74"/>
      <c r="H236" s="74"/>
      <c r="I236" s="74"/>
      <c r="K236" s="4"/>
    </row>
    <row r="237" spans="3:11" ht="15.75">
      <c r="C237" s="74"/>
      <c r="D237" s="74"/>
      <c r="E237" s="74"/>
      <c r="F237" s="74"/>
      <c r="G237" s="74"/>
      <c r="H237" s="74"/>
      <c r="I237" s="74"/>
      <c r="K237" s="4"/>
    </row>
    <row r="238" spans="3:11" ht="15.75">
      <c r="C238" s="74"/>
      <c r="D238" s="74"/>
      <c r="E238" s="74"/>
      <c r="F238" s="74"/>
      <c r="G238" s="74"/>
      <c r="H238" s="74"/>
      <c r="I238" s="74"/>
      <c r="K238" s="4"/>
    </row>
    <row r="239" spans="3:11" ht="15.75">
      <c r="C239" s="74"/>
      <c r="D239" s="74"/>
      <c r="E239" s="74"/>
      <c r="F239" s="74"/>
      <c r="G239" s="74"/>
      <c r="H239" s="74"/>
      <c r="I239" s="74"/>
      <c r="K239" s="4"/>
    </row>
    <row r="240" spans="3:11" ht="15.75">
      <c r="C240" s="74"/>
      <c r="D240" s="74"/>
      <c r="E240" s="74"/>
      <c r="F240" s="74"/>
      <c r="G240" s="74"/>
      <c r="H240" s="74"/>
      <c r="I240" s="74"/>
      <c r="K240" s="4"/>
    </row>
    <row r="241" spans="3:11" ht="15.75">
      <c r="C241" s="74"/>
      <c r="D241" s="74"/>
      <c r="E241" s="74"/>
      <c r="F241" s="74"/>
      <c r="G241" s="74"/>
      <c r="H241" s="74"/>
      <c r="I241" s="74"/>
      <c r="K241" s="4"/>
    </row>
    <row r="242" spans="3:11" ht="15.75">
      <c r="C242" s="74"/>
      <c r="D242" s="74"/>
      <c r="E242" s="74"/>
      <c r="F242" s="74"/>
      <c r="G242" s="74"/>
      <c r="H242" s="74"/>
      <c r="I242" s="74"/>
      <c r="K242" s="4"/>
    </row>
    <row r="243" ht="15.75">
      <c r="K243" s="4"/>
    </row>
    <row r="244" ht="15.75">
      <c r="K244" s="4"/>
    </row>
    <row r="245" ht="15.75">
      <c r="K245" s="4"/>
    </row>
    <row r="246" ht="15.75">
      <c r="K246" s="4"/>
    </row>
    <row r="247" ht="15.75">
      <c r="K247" s="4"/>
    </row>
    <row r="248" ht="15.75">
      <c r="K248" s="4"/>
    </row>
    <row r="249" ht="15.75">
      <c r="K249" s="4"/>
    </row>
    <row r="250" ht="15.75">
      <c r="K250" s="4"/>
    </row>
    <row r="251" ht="15.75">
      <c r="K251" s="4"/>
    </row>
    <row r="252" ht="15.75">
      <c r="K252" s="4"/>
    </row>
  </sheetData>
  <sheetProtection/>
  <mergeCells count="57">
    <mergeCell ref="A2:J2"/>
    <mergeCell ref="A3:J3"/>
    <mergeCell ref="A4:J4"/>
    <mergeCell ref="A218:B218"/>
    <mergeCell ref="A5:J5"/>
    <mergeCell ref="A11:J11"/>
    <mergeCell ref="A12:J12"/>
    <mergeCell ref="A13:J13"/>
    <mergeCell ref="A213:J213"/>
    <mergeCell ref="A214:J214"/>
    <mergeCell ref="A220:B220"/>
    <mergeCell ref="A221:B221"/>
    <mergeCell ref="A217:B217"/>
    <mergeCell ref="A215:J215"/>
    <mergeCell ref="A24:B24"/>
    <mergeCell ref="A25:B25"/>
    <mergeCell ref="A53:B53"/>
    <mergeCell ref="A54:B54"/>
    <mergeCell ref="A168:B168"/>
    <mergeCell ref="A169:B169"/>
    <mergeCell ref="A222:J222"/>
    <mergeCell ref="A6:J6"/>
    <mergeCell ref="A7:J7"/>
    <mergeCell ref="A8:J8"/>
    <mergeCell ref="A10:J10"/>
    <mergeCell ref="A216:B216"/>
    <mergeCell ref="A212:J212"/>
    <mergeCell ref="A209:J209"/>
    <mergeCell ref="A210:J210"/>
    <mergeCell ref="A197:B197"/>
    <mergeCell ref="A22:E22"/>
    <mergeCell ref="A14:J14"/>
    <mergeCell ref="A15:J15"/>
    <mergeCell ref="A16:J16"/>
    <mergeCell ref="A17:J17"/>
    <mergeCell ref="A18:J18"/>
    <mergeCell ref="A19:IV19"/>
    <mergeCell ref="A192:B192"/>
    <mergeCell ref="A193:B193"/>
    <mergeCell ref="A196:B196"/>
    <mergeCell ref="A195:B195"/>
    <mergeCell ref="A20:J20"/>
    <mergeCell ref="A21:J21"/>
    <mergeCell ref="A64:B64"/>
    <mergeCell ref="A65:B65"/>
    <mergeCell ref="A88:B88"/>
    <mergeCell ref="A89:B89"/>
    <mergeCell ref="A194:B194"/>
    <mergeCell ref="A23:B23"/>
    <mergeCell ref="A211:J211"/>
    <mergeCell ref="A198:B198"/>
    <mergeCell ref="A206:B206"/>
    <mergeCell ref="A205:B205"/>
    <mergeCell ref="A122:B122"/>
    <mergeCell ref="A123:B123"/>
    <mergeCell ref="A208:J208"/>
    <mergeCell ref="A191:B191"/>
  </mergeCells>
  <printOptions/>
  <pageMargins left="0.3937007874015748" right="0" top="0.3937007874015748" bottom="0.5511811023622047" header="0.3937007874015748" footer="0.1968503937007874"/>
  <pageSetup fitToHeight="0" horizontalDpi="600" verticalDpi="600" orientation="portrait" paperSize="9" scale="75" r:id="rId1"/>
  <headerFooter alignWithMargins="0">
    <oddFooter>&amp;C第 &amp;P 頁</oddFooter>
  </headerFooter>
  <ignoredErrors>
    <ignoredError sqref="H26:H34 H90"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2022-10-11T01:00:40Z</cp:lastPrinted>
  <dcterms:created xsi:type="dcterms:W3CDTF">2013-05-16T05:47:59Z</dcterms:created>
  <dcterms:modified xsi:type="dcterms:W3CDTF">2022-10-13T02:33:48Z</dcterms:modified>
  <cp:category>I10</cp:category>
  <cp:version/>
  <cp:contentType/>
  <cp:contentStatus/>
</cp:coreProperties>
</file>