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'Sheet1'!$A$1:$J$226</definedName>
    <definedName name="_xlnm.Print_Titles" localSheetId="0">'Sheet1'!$23:$23</definedName>
  </definedNames>
  <calcPr fullCalcOnLoad="1"/>
</workbook>
</file>

<file path=xl/sharedStrings.xml><?xml version="1.0" encoding="utf-8"?>
<sst xmlns="http://schemas.openxmlformats.org/spreadsheetml/2006/main" count="383" uniqueCount="343">
  <si>
    <t>小計</t>
  </si>
  <si>
    <t>業務單位</t>
  </si>
  <si>
    <t>主管簽章：</t>
  </si>
  <si>
    <t>會計單位</t>
  </si>
  <si>
    <t>機關主管</t>
  </si>
  <si>
    <t>本年度預算數</t>
  </si>
  <si>
    <t>備註</t>
  </si>
  <si>
    <t>小計</t>
  </si>
  <si>
    <t>小計</t>
  </si>
  <si>
    <t>小計</t>
  </si>
  <si>
    <t>小計</t>
  </si>
  <si>
    <t>承辦人員簽章：</t>
  </si>
  <si>
    <r>
      <t>聯絡電話：</t>
    </r>
  </si>
  <si>
    <t>填表日期：</t>
  </si>
  <si>
    <t>公益彩券盈餘分配辦理社會福利事業情形季報表</t>
  </si>
  <si>
    <t>填表說明：1.「福利類別及項目」，得視當季實際執行情形酌予增減或修正。</t>
  </si>
  <si>
    <t>(e)</t>
  </si>
  <si>
    <t>單位：新臺幣元</t>
  </si>
  <si>
    <t xml:space="preserve">    □未納入集中支付</t>
  </si>
  <si>
    <t>項目</t>
  </si>
  <si>
    <t>（一）福利服務</t>
  </si>
  <si>
    <t>（三）社會保險</t>
  </si>
  <si>
    <t>（四）國民就業</t>
  </si>
  <si>
    <t>（五）醫療保健</t>
  </si>
  <si>
    <t xml:space="preserve">          2.歲出預算社會福利科目金額係指總預算歲出政事別預算總表中，社會福利支出科目預算數。</t>
  </si>
  <si>
    <t>二、公庫向公益彩券盈餘基金或專戶調借情形：</t>
  </si>
  <si>
    <t xml:space="preserve">    ■納入集中支付(計息：■是、□否)</t>
  </si>
  <si>
    <t xml:space="preserve">      □未調借</t>
  </si>
  <si>
    <r>
      <t xml:space="preserve">      □調借，計息：□是、□否，未歸墊金額總計</t>
    </r>
    <r>
      <rPr>
        <u val="single"/>
        <sz val="14"/>
        <rFont val="標楷體"/>
        <family val="4"/>
      </rPr>
      <t xml:space="preserve">              </t>
    </r>
    <r>
      <rPr>
        <sz val="14"/>
        <rFont val="標楷體"/>
        <family val="4"/>
      </rPr>
      <t>。</t>
    </r>
  </si>
  <si>
    <t>四、以前年度剩餘款處理情形：</t>
  </si>
  <si>
    <t>六、本年度公益彩券盈餘分配預算編列情形：</t>
  </si>
  <si>
    <t>七、公益彩券盈餘分配之執行數：</t>
  </si>
  <si>
    <t>一、本年度公益彩券盈餘分配管理方式：■基金管理□收支併列。</t>
  </si>
  <si>
    <t>無</t>
  </si>
  <si>
    <t xml:space="preserve">  桃園市政府</t>
  </si>
  <si>
    <r>
      <t>（二）處理情形：</t>
    </r>
    <r>
      <rPr>
        <u val="single"/>
        <sz val="14"/>
        <rFont val="標楷體"/>
        <family val="4"/>
      </rPr>
      <t xml:space="preserve">  納入113年度基金預算處理 。</t>
    </r>
  </si>
  <si>
    <t>第1季執行數</t>
  </si>
  <si>
    <t>第2季執行數</t>
  </si>
  <si>
    <t>第3季執行數</t>
  </si>
  <si>
    <t>第4季執行數</t>
  </si>
  <si>
    <t>本年度1月起至本季截止累計執行數</t>
  </si>
  <si>
    <t>執行率（%）</t>
  </si>
  <si>
    <t>合        計</t>
  </si>
  <si>
    <t>八、本年度1月起至本季截止公益彩券盈餘分配剩餘情形：</t>
  </si>
  <si>
    <t>簽    章：</t>
  </si>
  <si>
    <t>1.兒童及少年福利</t>
  </si>
  <si>
    <t>2.婦女福利</t>
  </si>
  <si>
    <t>3.老人福利</t>
  </si>
  <si>
    <t>4.身心障礙者福利</t>
  </si>
  <si>
    <t>5.其他福利</t>
  </si>
  <si>
    <t>（二）社會救助</t>
  </si>
  <si>
    <r>
      <t>（一）歲入預算/基金來源原編</t>
    </r>
    <r>
      <rPr>
        <u val="single"/>
        <sz val="14"/>
        <rFont val="標楷體"/>
        <family val="4"/>
      </rPr>
      <t xml:space="preserve"> 968,226,000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968,226,000</t>
    </r>
    <r>
      <rPr>
        <sz val="14"/>
        <rFont val="標楷體"/>
        <family val="4"/>
      </rPr>
      <t>元。</t>
    </r>
  </si>
  <si>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</si>
  <si>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</si>
  <si>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</si>
  <si>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</si>
  <si>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</si>
  <si>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</si>
  <si>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</si>
  <si>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</si>
  <si>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</si>
  <si>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</si>
  <si>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</si>
  <si>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補助立案法人及人民團體辦理各項社會福利相關活動費用</t>
  </si>
  <si>
    <t>補助志願服務運用單位推展各項志願服務計畫所需物品</t>
  </si>
  <si>
    <t>補助社區發展協會以聯合社區方式推動福利社區化社區旗艦型計畫</t>
  </si>
  <si>
    <t>辦理社工服務及家庭服務中心相關方案及社會福利宣導活動費</t>
  </si>
  <si>
    <t>弱勢民眾陪同就醫服務計畫</t>
  </si>
  <si>
    <t>家庭服務中心志工服勤、訓練及觀摩學習活動等服務費用</t>
  </si>
  <si>
    <t>社工人身安全提升計畫-法律事務費、外聘督導等專業服務費、心理諮商費用、辦理強化社會安全網計畫跨網絡相關會議、教育訓練、工作坊、宣導及輔導團等費用</t>
  </si>
  <si>
    <t>社工人身安全提升計畫-提供社工人員執業安全協助措施及購置人身安全物品</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</si>
  <si>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</si>
  <si>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</si>
  <si>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</si>
  <si>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家庭服務中心關懷服務實施計畫</t>
  </si>
  <si>
    <t>社會福利業務宣導</t>
  </si>
  <si>
    <t>本局社會福利刊</t>
  </si>
  <si>
    <t>辦理社福政策宣導</t>
  </si>
  <si>
    <t>辦理桃園市寒冬送暖活動</t>
  </si>
  <si>
    <t>辦理婦女節權益宣導活動</t>
  </si>
  <si>
    <t>辦理婦女支持與經濟培力計畫</t>
  </si>
  <si>
    <t>辦理婦女發展中心方案</t>
  </si>
  <si>
    <t>辦理婦女權益暨性平方案</t>
  </si>
  <si>
    <t>辦理桃園市月經平權服務計畫</t>
  </si>
  <si>
    <t>辦理桃園市身心障礙婦女支持培力計畫</t>
  </si>
  <si>
    <t>辦理女兒館方案</t>
  </si>
  <si>
    <t>辦理桃園市特殊境遇婦女支持服務計畫</t>
  </si>
  <si>
    <t>辦理世界經期衛生日宣導計畫</t>
  </si>
  <si>
    <t>補助財團法人社會福利機構、基金會及立案人民團體等辦理婦女權益及婦女服務活動費用。</t>
  </si>
  <si>
    <t>辦理新住民生活適應輔導計畫</t>
  </si>
  <si>
    <t>辦理新住民多元培力計畫</t>
  </si>
  <si>
    <t>補助新住民相關團體辦理支持性活動與系列課程</t>
  </si>
  <si>
    <t>補助新住民相關團體辦理新住民社區關懷服務據點暨支持性活動與系列課程</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</si>
  <si>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</si>
  <si>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</si>
  <si>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</si>
  <si>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</si>
  <si>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</si>
  <si>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補助原住民族福利手冊設計印刷實施計畫</t>
  </si>
  <si>
    <t>補助弱勢原住民族青少年成長營計畫</t>
  </si>
  <si>
    <t>補助原住民族經濟弱勢家庭服務暨中秋送暖物資發放活動實施計畫</t>
  </si>
  <si>
    <t>補助原住民族長者關懷暨老人福利宣導方案</t>
  </si>
  <si>
    <t>補助原住民族志願服務工作計畫</t>
  </si>
  <si>
    <t>補助原住民族急難救助實施計畫</t>
  </si>
  <si>
    <t>補助辦理各項原住民族福利業務宣導工作</t>
  </si>
  <si>
    <t>補助原住民族家庭資訊設備補助實施計畫</t>
  </si>
  <si>
    <t>補助本市暨外縣市原住民族臨時住宿服務實施計畫</t>
  </si>
  <si>
    <t>桃園市機構式托育服務培力輔導中心計畫</t>
  </si>
  <si>
    <t>辦理推動社區公共托育家園實施計畫等相關費用(含原鄉設置社區公共托育家園人力)</t>
  </si>
  <si>
    <t>辦理親子館(托育資源中心)營運等相關費用</t>
  </si>
  <si>
    <t>辦理公設民營托嬰中心營運等相關費用</t>
  </si>
  <si>
    <t>辦理桃園市育兒指導服務計畫</t>
  </si>
  <si>
    <t>委託辦理本市居家托育服務中心辦理居家托育訪視輔導、專業研習訓練、媒合轉介、親職教育、社區宣導、資源中心及登記等相關管理費用</t>
  </si>
  <si>
    <t>辦理兒童定點臨時托育服務</t>
  </si>
  <si>
    <t>辦理托育服務相關業務督導、評鑑及評選等相關活動鐘點費及出席費</t>
  </si>
  <si>
    <t>補助托嬰中心幼童團體保險費</t>
  </si>
  <si>
    <t>辦理發展遲緩兒童早期療育個案管理(早期療育社區資源中心)相關業務計畫</t>
  </si>
  <si>
    <t>辦理發展遲緩兒童通報轉介中心相關業務計畫</t>
  </si>
  <si>
    <t>辦理收出養資源服務中心及出養媒合</t>
  </si>
  <si>
    <t>辦理逆境兒少及家庭支持服務方案</t>
  </si>
  <si>
    <t>辦理駐法院家事服務中心方案</t>
  </si>
  <si>
    <t>辦理兒童保護個案居家安置照顧服務方案</t>
  </si>
  <si>
    <t>辦理兒童及少年家庭暨親屬寄養方案</t>
  </si>
  <si>
    <t>辦理未成年懷孕少女處遇及未成年父母支持服務方案</t>
  </si>
  <si>
    <t>辦理提升少年自立生活適應協助服務量能計畫</t>
  </si>
  <si>
    <t>辦理表揚本市早療早療有功團體、專業人員及家長，並宣導本市早期療育服務</t>
  </si>
  <si>
    <t>辦理陪你培力少年發展中心方案</t>
  </si>
  <si>
    <t>補助辦理脆弱家庭兒少社區支持服務方案相關服務費用</t>
  </si>
  <si>
    <t>補助辦理提升兒少參與及培力計畫相關費用</t>
  </si>
  <si>
    <t>補助辦理特殊需求兒少團體家庭</t>
  </si>
  <si>
    <t>補助兒童及少年保護個案安置費用</t>
  </si>
  <si>
    <t>補助少年因故未能安置於機構或返家費用</t>
  </si>
  <si>
    <t>補助非本國籍兒少相關福利服務</t>
  </si>
  <si>
    <t>補助兒少保護個案親屬安置費用</t>
  </si>
  <si>
    <t>其他兒童及少年福利業務(活動宣導費、機構輔導及參訪活動、教育訓練、會計師費、法律費、出席費、法律費用、活動宣導)</t>
  </si>
  <si>
    <t>補助警察局辦理少年寒暑假活動、青春專案、教育訓練、宣導及少年職涯等相關業務費用</t>
  </si>
  <si>
    <t>身心障礙者日系列活動</t>
  </si>
  <si>
    <t>身心障礙者手語翻譯服務</t>
  </si>
  <si>
    <t>輔具中心服務量能計畫</t>
  </si>
  <si>
    <t>身心障礙者復康巴士</t>
  </si>
  <si>
    <t>公益彩券形象宣導活動</t>
  </si>
  <si>
    <t>視覺功能障礙者生活重建服務計畫</t>
  </si>
  <si>
    <t>身心障礙者家庭支持服務計畫</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</si>
  <si>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</si>
  <si>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</si>
  <si>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</si>
  <si>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</si>
  <si>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身心障礙者自立生活支持服務方案</t>
  </si>
  <si>
    <t>身心障礙者家庭照顧者支持服務中心</t>
  </si>
  <si>
    <t>二手輔具維修服務</t>
  </si>
  <si>
    <t>身心障礙者個案管理服務</t>
  </si>
  <si>
    <t>身心障礙者同步聽打服務</t>
  </si>
  <si>
    <t>桃園市身心障礙婦女婚育支持服務</t>
  </si>
  <si>
    <t>視障協助員培訓暨服務計畫</t>
  </si>
  <si>
    <t>補助市內身心障礙福利團體行政費、樂活小站及其他創新及實驗性等各項活動</t>
  </si>
  <si>
    <t>補助市內各級身心障礙福利服務機構辦理辦理社會參與、家庭服務、社會宣導等各項活動經費</t>
  </si>
  <si>
    <t>身心障礙者社區日間作業設施方案</t>
  </si>
  <si>
    <t>身心障礙者社區居住服務計畫</t>
  </si>
  <si>
    <t>身心障礙者家庭托顧計畫</t>
  </si>
  <si>
    <t>身心障礙者社區式日間服務布建計畫</t>
  </si>
  <si>
    <t>身心障礙者臨時暨短期照顧服務</t>
  </si>
  <si>
    <t>身心障礙者送餐服務費</t>
  </si>
  <si>
    <t>身心障礙者嚴重情緒行為正向支持計畫</t>
  </si>
  <si>
    <t>身心障礙者權利公約教育訓練及意識提升計畫</t>
  </si>
  <si>
    <t>補助立案之社福團體辦理關懷慰問相關經費</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</si>
  <si>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</si>
  <si>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</si>
  <si>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</si>
  <si>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辦理社工日系列活動、社會工作專業制度與實務模式之建構計畫-詮釋社會工作專業研討訓練方案</t>
  </si>
  <si>
    <t>監護宣告方案費用</t>
  </si>
  <si>
    <t>社工人身安全提升計畫-提供社工人員執業安全協助措施，社工員體檢、傷病醫藥、安全衛生、診療等費用</t>
  </si>
  <si>
    <t>社會救助業務（含國民年金）所需之宣導費</t>
  </si>
  <si>
    <t>遊民生活重建服務躍升方案及短期夜宿服務</t>
  </si>
  <si>
    <t>辦理脫貧相關業務</t>
  </si>
  <si>
    <t>安家實物銀行服務方案</t>
  </si>
  <si>
    <t>辦理弱勢民眾實物給付相關計畫</t>
  </si>
  <si>
    <t>辦理社會救助業務相關訓練、帳目查核、研討所需專家學者出席費及講師鐘點費</t>
  </si>
  <si>
    <t>辦理兒童與少年未來教育及發展帳戶及脫貧相關計畫專家學者出席費及講師鐘點費</t>
  </si>
  <si>
    <t>安家實物銀行實體銀行場地租金</t>
  </si>
  <si>
    <t>補助區公所辦理備災儲存或救助物資所需相關費用</t>
  </si>
  <si>
    <t>陷困民眾急難救助金費用</t>
  </si>
  <si>
    <t>補助公所辦理國民年金業務所需相關費用</t>
  </si>
  <si>
    <t>補助區公所辦理年度災害防救演習事宜等相關費用</t>
  </si>
  <si>
    <t>辦理以工代賑計畫所需薪資及勞健保費</t>
  </si>
  <si>
    <t>強化政府、民間組織提升社政防救災量能方案</t>
  </si>
  <si>
    <t>補助立案之社福團體辦理實物給付等社會救助相關業務</t>
  </si>
  <si>
    <t>低收入戶家庭暨兒童生活補助費</t>
  </si>
  <si>
    <t>低收入戶高中職以上就學生活補助費</t>
  </si>
  <si>
    <t>協助遊民安置、醫療、生活照顧、體檢、喪葬及身分不明者DNA檢驗等費用</t>
  </si>
  <si>
    <t>辦理愛心餐食計畫</t>
  </si>
  <si>
    <r>
      <t>（一）截至去年度12月31日止，公益彩券盈餘分配待運用數為(a)</t>
    </r>
    <r>
      <rPr>
        <u val="single"/>
        <sz val="14"/>
        <rFont val="標楷體"/>
        <family val="4"/>
      </rPr>
      <t xml:space="preserve"> 1,417,082,208 </t>
    </r>
    <r>
      <rPr>
        <sz val="14"/>
        <rFont val="標楷體"/>
        <family val="4"/>
      </rPr>
      <t>元 。(本項待運用數含111年
      度第4季報表待運用數1,341,879,632元、111年違規罰款收入412,259元、111年利息收入2,409,176元、
      111年雜項收入72,381,141元)</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</si>
  <si>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
      比率(c)/(d)</t>
    </r>
    <r>
      <rPr>
        <u val="single"/>
        <sz val="14"/>
        <rFont val="標楷體"/>
        <family val="4"/>
      </rPr>
      <t xml:space="preserve">          </t>
    </r>
    <r>
      <rPr>
        <sz val="14"/>
        <rFont val="標楷體"/>
        <family val="4"/>
      </rPr>
      <t>。</t>
    </r>
  </si>
  <si>
    <t>辦理各項老人福利服務宣導</t>
  </si>
  <si>
    <t>辦理金、鑽及白金婚佳偶紀念獎牌等費用</t>
  </si>
  <si>
    <t>辦理重陽樂活活動、影片及網路社群宣傳等費用</t>
  </si>
  <si>
    <t>辦理中低收入老人特別照顧督導訪視費用</t>
  </si>
  <si>
    <t>辦理推展老人文康休閒巡迴服務方案</t>
  </si>
  <si>
    <t>辦理長照宣導方案</t>
  </si>
  <si>
    <t>辦理獨居老人緊急救援服務等費用</t>
  </si>
  <si>
    <t>辦理社區照顧關懷據點暨C級巷弄長照站量能提升方案</t>
  </si>
  <si>
    <t>辦理老人社福機構專業人員教育訓練、研習及參訪等費用</t>
  </si>
  <si>
    <t>辦理南北區老人文康活動中心志工隊服務費用</t>
  </si>
  <si>
    <t xml:space="preserve">辦理老人福利服務、長期照顧服務相關業務、機構評鑑、機構輔導相關人員審查、評鑑、考核等出席費或講師費用  </t>
  </si>
  <si>
    <t>本市社區照顧關懷據點暨巷弄長照站補助計畫-里辦公處據點</t>
  </si>
  <si>
    <t>補助機構物資或關懷慰問費</t>
  </si>
  <si>
    <t>本市社區照顧關懷據點暨巷弄長照站補助計畫</t>
  </si>
  <si>
    <t xml:space="preserve">辦理中低收入老人重病住院看護補助費用 
</t>
  </si>
  <si>
    <t>補助中低收入老人裝置假牙經費</t>
  </si>
  <si>
    <t xml:space="preserve">績優老人福利機構獎勵金  </t>
  </si>
  <si>
    <t>辦理獨居老人關懷服務計畫</t>
  </si>
  <si>
    <t>辦理居家服務品質管理方案</t>
  </si>
  <si>
    <t>辦理社福或長照相關布建與服務</t>
  </si>
  <si>
    <t>辦理長照服務倡導、家庭教育與輔導等服務計畫</t>
  </si>
  <si>
    <t xml:space="preserve">辦理失智症及老人福利活動或方案等費用
</t>
  </si>
  <si>
    <t>辦理預防走失手鍊</t>
  </si>
  <si>
    <t>辦理長青學苑</t>
  </si>
  <si>
    <t>桃園市發展遲緩兒童社區早期療育復健服務計畫</t>
  </si>
  <si>
    <t>桃園市發展遲緩兒童聯合評估計畫</t>
  </si>
  <si>
    <t>桃園市經濟弱勢暨高危險族群胸部X光巡迴檢查計畫</t>
  </si>
  <si>
    <t>失智照護輔導計畫</t>
  </si>
  <si>
    <r>
      <t>（二）歲出預算/基金用途原編</t>
    </r>
    <r>
      <rPr>
        <u val="single"/>
        <sz val="14"/>
        <rFont val="標楷體"/>
        <family val="4"/>
      </rPr>
      <t xml:space="preserve"> 1,465,721,000 </t>
    </r>
    <r>
      <rPr>
        <sz val="14"/>
        <rFont val="標楷體"/>
        <family val="4"/>
      </rPr>
      <t>元，追加減 /超支併決算</t>
    </r>
    <r>
      <rPr>
        <u val="single"/>
        <sz val="14"/>
        <rFont val="標楷體"/>
        <family val="4"/>
      </rPr>
      <t xml:space="preserve">  0  </t>
    </r>
    <r>
      <rPr>
        <sz val="14"/>
        <rFont val="標楷體"/>
        <family val="4"/>
      </rPr>
      <t>元，合計(c)</t>
    </r>
    <r>
      <rPr>
        <u val="single"/>
        <sz val="14"/>
        <rFont val="標楷體"/>
        <family val="4"/>
      </rPr>
      <t xml:space="preserve"> 1,465,721,000</t>
    </r>
    <r>
      <rPr>
        <sz val="14"/>
        <rFont val="標楷體"/>
        <family val="4"/>
      </rPr>
      <t>元。</t>
    </r>
  </si>
  <si>
    <t>（四）第二季季報表另檢附「公益彩券盈餘分配支用編列情形表」如後。(公益彩券盈餘分配支用編列情形表係
      揭露公益彩券運用計畫財源編列情形，至是否符合相關運用規範，仍以年度考核審認結果為準。)</t>
  </si>
  <si>
    <t xml:space="preserve">九、公益彩券盈餘預算經費動支及核銷預估情形：（第4季報表本欄免填）                                  </t>
  </si>
  <si>
    <r>
      <t>（三）基金管理：總預算歲出預算社會福利科目金額(d)</t>
    </r>
    <r>
      <rPr>
        <u val="single"/>
        <sz val="14"/>
        <rFont val="標楷體"/>
        <family val="4"/>
      </rPr>
      <t>24,035,315,000</t>
    </r>
    <r>
      <rPr>
        <sz val="14"/>
        <rFont val="標楷體"/>
        <family val="4"/>
      </rPr>
      <t>元，公益彩券基金基金用途金額
      (c)</t>
    </r>
    <r>
      <rPr>
        <u val="single"/>
        <sz val="14"/>
        <rFont val="標楷體"/>
        <family val="4"/>
      </rPr>
      <t>1,465,721,000</t>
    </r>
    <r>
      <rPr>
        <sz val="14"/>
        <rFont val="標楷體"/>
        <family val="4"/>
      </rPr>
      <t>元，運用公益彩券盈餘占歲出預算社會福利財源比率(c)/[(d)+(c)]</t>
    </r>
    <r>
      <rPr>
        <u val="single"/>
        <sz val="14"/>
        <rFont val="標楷體"/>
        <family val="4"/>
      </rPr>
      <t xml:space="preserve"> 5.75% </t>
    </r>
    <r>
      <rPr>
        <sz val="14"/>
        <rFont val="標楷體"/>
        <family val="4"/>
      </rPr>
      <t>。</t>
    </r>
  </si>
  <si>
    <t>中華民國112年7月份至9月份（112年度第3季）</t>
  </si>
  <si>
    <r>
      <t>三、本年度第</t>
    </r>
    <r>
      <rPr>
        <u val="single"/>
        <sz val="14"/>
        <rFont val="標楷體"/>
        <family val="4"/>
      </rPr>
      <t xml:space="preserve"> 3 </t>
    </r>
    <r>
      <rPr>
        <sz val="14"/>
        <rFont val="標楷體"/>
        <family val="4"/>
      </rPr>
      <t>季，彩券盈餘分配數為</t>
    </r>
    <r>
      <rPr>
        <u val="single"/>
        <sz val="14"/>
        <rFont val="標楷體"/>
        <family val="4"/>
      </rPr>
      <t xml:space="preserve"> 292,847,736 </t>
    </r>
    <r>
      <rPr>
        <sz val="14"/>
        <rFont val="標楷體"/>
        <family val="4"/>
      </rPr>
      <t>元。</t>
    </r>
  </si>
  <si>
    <r>
      <t>五、本年度1月起至本季截止，累計公益彩券盈餘分配數為(b)</t>
    </r>
    <r>
      <rPr>
        <b/>
        <sz val="14"/>
        <rFont val="標楷體"/>
        <family val="4"/>
      </rPr>
      <t xml:space="preserve"> </t>
    </r>
    <r>
      <rPr>
        <u val="single"/>
        <sz val="14"/>
        <rFont val="標楷體"/>
        <family val="4"/>
      </rPr>
      <t xml:space="preserve"> 909,208,069 </t>
    </r>
    <r>
      <rPr>
        <sz val="14"/>
        <rFont val="標楷體"/>
        <family val="4"/>
      </rPr>
      <t>元。</t>
    </r>
  </si>
  <si>
    <t>依契約規定每季辦理核銷，第三季費用於10月份核銷撥款。</t>
  </si>
  <si>
    <t>依契約規定每季辦理核銷，第三季費用於10月份核銷撥款；另實際執行金額為48,498,697元(執行率48.50%)；又獎勵費用執行4,679,298元由人民團體調整容納800萬元支應。</t>
  </si>
  <si>
    <t>依契約規定每半年辦理核銷，年底依實際申請數核銷。</t>
  </si>
  <si>
    <t>依實際需求核實支付辦理，超支數向托育業務調整容納支應。</t>
  </si>
  <si>
    <t>依契約規定每季辦理核銷，第三季費用於10月份核銷撥款。</t>
  </si>
  <si>
    <t>尚在辦理中，年度計畫執行完畢後1次核銷，爰未達25%。</t>
  </si>
  <si>
    <t>依契約規定辦理，不足數向托育業務調整容納支應。</t>
  </si>
  <si>
    <t>優先使用中央補助款，並依實際服務核實支出。</t>
  </si>
  <si>
    <t>依實際執行辦理核銷作業。</t>
  </si>
  <si>
    <t>早療表揚活動業於9月辦理完竣，後續辦理驗收及撥款事宜。</t>
  </si>
  <si>
    <t>計畫業於9月辦理完竣，刻正辦理核銷事宜。</t>
  </si>
  <si>
    <t>依非本國籍兒少實際需求辦理核銷作業。</t>
  </si>
  <si>
    <t>依實際執行辦理核銷作業，另兒權日活動及相關計畫預計於第四季辦裡完竣，爰將於第四季辦理核銷事宜。</t>
  </si>
  <si>
    <t>刻正核銷第3季經費預計於10月辦理請款。</t>
  </si>
  <si>
    <t>因本局尚有規劃於次季辦理之活動，目前皆依期程辦理中，俟活動辦理完竣後儘速核銷，電台宣導依委外單位實際支出覈實核銷，餘辦理活動及常態實際情形逐案審查核銷。</t>
  </si>
  <si>
    <t>因原委託廠商未繼續承攬施作，第1次流標，第2次上網招標於4月19日決標。請廠商儘速辦理核銷作業。</t>
  </si>
  <si>
    <t>因總包價法，部分方案為辦理完後再一次請領費用。</t>
  </si>
  <si>
    <t>本案為年度計畫，預計年底前完成核銷程序。</t>
  </si>
  <si>
    <t>已請蘇菲提供衛生棉及護墊公益報價單，刻正彙整各機關單位填報貼心盒及衛生棉需求數量，以利進行採購衛生棉護墊，預計10月底前將衛生棉、護墊及貼心盒配送至各公所及公有社福館舍。</t>
  </si>
  <si>
    <t>本案已完成第二季核銷，第三季核銷預計10月初送件。</t>
  </si>
  <si>
    <t>本案館舍10月底點交各機關後方可進場施作，故尚無預算執行。</t>
  </si>
  <si>
    <t>本案6月1日開始履約，業完成6月、7月核銷，8月核銷因廠商個案紀錄品質不佳、業請廠商重新補正。</t>
  </si>
  <si>
    <t>本案為年度計畫，預計年底前完成核銷程序。</t>
  </si>
  <si>
    <t>已核定95萬4,000元，將於活動辦理完成後，請受補助單儘速辦理核銷。</t>
  </si>
  <si>
    <t>依業務實際需求核實支應。</t>
  </si>
  <si>
    <t>金鑽婚為公開招標，執行數依實際製作數量結算。預計112年10月辦理，11月起辦理撥款。</t>
  </si>
  <si>
    <t>重陽季系列活動預計於4月份辦理招標，9月底活動辦理。</t>
  </si>
  <si>
    <t>1.第3季個案督導訪視，尚在訪視中。
2.預計12月中旬訪視完成並辦理核銷事宜。</t>
  </si>
  <si>
    <t>陸續辦理中。</t>
  </si>
  <si>
    <t>方案申請中，依實際辦理業務覈實支應。</t>
  </si>
  <si>
    <t>本案按季核銷。</t>
  </si>
  <si>
    <t>教育訓練需委外辦理，預計5月開始標案流程，7-9月由得標單位進行辦理。</t>
  </si>
  <si>
    <t>廠商尚未完成辦理第3季委辦費用核銷事宜。</t>
  </si>
  <si>
    <t>業於3月底招標委外辦理，採按季核銷。</t>
  </si>
  <si>
    <t>於年底進行核銷。</t>
  </si>
  <si>
    <t>方案尚在申請中，依實際辦理業務覈實支應。</t>
  </si>
  <si>
    <t>111年5月委由社團法人桃園市失能老人關懷協會辦理倡導方案，併於中壢1號公益棟5樓（社區長照機構）租用案之附約，本方案執行經費主要由單位自籌。</t>
  </si>
  <si>
    <t>依評鑑計畫書預計10月辦理評鑑初評及評定會議，將依會議決議辦理後續獎勵事宜及獎勵金。</t>
  </si>
  <si>
    <t>本服務據點數量增加，經費不足向人民團體調整容納。</t>
  </si>
  <si>
    <t>本服務據點數量增加，經費不足向人民團體調整容納。</t>
  </si>
  <si>
    <t>陸續辦理中。</t>
  </si>
  <si>
    <t>經費超支辦理調整容納。</t>
  </si>
  <si>
    <t>本案按季核銷，單位尚未送件核銷，且經費超出辦理調整容納。</t>
  </si>
  <si>
    <t>活動預計11月辦理，12月核銷。</t>
  </si>
  <si>
    <t>委外單位目前核銷只到7月，且手語成果展剛執行完畢尚未核銷。</t>
  </si>
  <si>
    <t>優先使用中央經費且依委外單位實際情形核銷。</t>
  </si>
  <si>
    <t>委外單位目前僅核銷至7月，預計至9月執行數為3,200萬元。</t>
  </si>
  <si>
    <t>活動預計於10月14日辦理完成，11月底核銷完成。</t>
  </si>
  <si>
    <t>本方案採雙月核銷，截至9月僅核銷至6月，且優先使用中央補助款項。</t>
  </si>
  <si>
    <t>委外單位目前僅核銷至7月，8月刻正辦理中。</t>
  </si>
  <si>
    <t>方案採季核銷，第3季將於10月辦理。</t>
  </si>
  <si>
    <t>委辦單位僅核銷至7月，8月刻正辦理中，9月核銷預計於10月辦理。</t>
  </si>
  <si>
    <t>委辦單位僅核銷至7月，另校外教學活動、機構性別平等及災防課程等，刻正辦理中。</t>
  </si>
  <si>
    <t>本案優先使用中央補助款。</t>
  </si>
  <si>
    <t>本方案採季核銷，人事招聘困難致上半年部份人事費用未核銷，方案活動多集中於下半年辦理，會陸續進行核銷。</t>
  </si>
  <si>
    <t>部份經費支用中央補助款，餘依實際需求數執行核銷。</t>
  </si>
  <si>
    <t>本方案採雙月核銷，目前僅核銷至6月，且宣導活動尚未執行完畢。</t>
  </si>
  <si>
    <t>本方案採季核銷，方案活動多集中於下半年辦理，會陸續進行核銷。</t>
  </si>
  <si>
    <t>本方案採月核銷，至9月底核銷至8月，且在職訓練尚未辦理致執行率未達標。</t>
  </si>
  <si>
    <t>1.行政費為每年6月15日及12月15日分兩次進行核銷，各項活動經費均尚未執行完畢，預計至年底將陸續進行核銷動支。
2.各項方案執行期間為當年度4月至10月，預計11月開始進行核銷動支，樂活分4-6月及7-9月兩期計畫執行，預計7月及12月進行核銷動支。</t>
  </si>
  <si>
    <t>112年截至9月有18件申請案，已核定共計68萬6,600元，6件已進行核銷，計17萬9,947元，其餘尚在執行中。</t>
  </si>
  <si>
    <t>本案為按季核銷，目前僅核銷第2季，第3季預計10月開始核銷。</t>
  </si>
  <si>
    <t>本案採季核銷，故目前執行數至112年6月底止。另服務單位媒合不易，第3處服務9月份開始提供服務、第4處服務預計年底始提供服務，故致執行率偏低之因。</t>
  </si>
  <si>
    <t>本方案採半年核銷，至9月底僅核銷至6月，且優先使用中央補助款項。</t>
  </si>
  <si>
    <t>本方案採季核銷至9月底僅核銷至第2季，且優先使用中央補助款項。</t>
  </si>
  <si>
    <t>本計畫為年度核銷計畫，預計12月執行。</t>
  </si>
  <si>
    <t>依民眾申請案簽辦核實核銷。</t>
  </si>
  <si>
    <t>1.機構專業人員教育訓練及研習尚在採購程序，預計12月底前完成。
2.鑑定表檔案掃描數位化專案費用採半年核銷1次，預計12月辦理下半年核銷。
3.其餘撙節支出。</t>
  </si>
  <si>
    <t>1.志願服務推廣中心採購案，已預付1,379,990元，未納入實際數中。
2.有關第3季核銷事宜廠商將於10月15日前來函辦理。</t>
  </si>
  <si>
    <t>非營利組織發展計畫已預付138,254元，未納入實際數中，餘款按契約核銷。</t>
  </si>
  <si>
    <t>社區培力育成中心採購案第3季經費核銷依契約規定於10月15日前提出，本案上季度工作報告經機關備查後方得予辦理當季度經費核銷，另社區培力育成中心已預付92萬元，未納入實際數中。</t>
  </si>
  <si>
    <t>依實際會議召開情形支付出席費。</t>
  </si>
  <si>
    <t>112年1月5日由市長准簽辦理「停止支用公益彩券盈餘分配基金補助人民團體活動」。</t>
  </si>
  <si>
    <t>依實際申請辦理。</t>
  </si>
  <si>
    <t>預計年底前完成採購。</t>
  </si>
  <si>
    <t>標案於年底前核銷。</t>
  </si>
  <si>
    <t>依計畫進度及預算分配進度辦理。</t>
  </si>
  <si>
    <t>按月核銷辦理中，9月經費10月完成。</t>
  </si>
  <si>
    <t>依實際需求辦理中。</t>
  </si>
  <si>
    <t>預付費用，預計12月底前核銷。</t>
  </si>
  <si>
    <t>依實際申請情形辦理中。</t>
  </si>
  <si>
    <t>本案辦理期程為112年度7-10月間，第1-3季無分配數。</t>
  </si>
  <si>
    <t>本案新住民社區關懷服務據點截至6月，已核定16案，核定金額為153萬6,000元，已有2處據點完成上半年核銷，其餘於12月進行核銷。</t>
  </si>
  <si>
    <t>8月份人事費核銷192,873元，已審核完成並已移送撥款中。</t>
  </si>
  <si>
    <t>已核定補助69萬元，3案刻正核銷，3案刻正執行中。</t>
  </si>
  <si>
    <t>1.大部分委託辦理方案因核銷文件不齊備，未及核銷8-9月款項致執行率偏低。
2.委託方案多採雙月核銷，故約有30%經費將於第4季核銷。</t>
  </si>
  <si>
    <t>1.大部分委託辦理方案因核銷文件不齊備，未及核銷8-9月款項致執行率偏低。
2. 委託方案多採雙月核銷，故約有30%經費將於第4季核銷。</t>
  </si>
  <si>
    <t>1.經常性宣導活動持續規畫辦理當中。
2.部分項目預計下半年執行。</t>
  </si>
  <si>
    <t>本項補助為志工背心，同一單位經核定補助4年內不得申請，且視團體需求向本局申請補助，截至112年9月核定1案補助1萬5,000元。</t>
  </si>
  <si>
    <t>1.大部分委託辦理方案因核銷文件不齊備，未及核銷8-9月款項致執行率偏低。
2.委託方案多採雙月核銷，故約有30%經費將於第4季核銷。</t>
  </si>
  <si>
    <t>本計畫預計第2、3季執行，刻正執行中。</t>
  </si>
  <si>
    <t>本案已於9月辦畢，結案作業中。</t>
  </si>
  <si>
    <t>預計3、4季執行，第4季核撥。</t>
  </si>
  <si>
    <t>依實際執行情形，核實辦理。</t>
  </si>
  <si>
    <t>依實際進用人力支付。</t>
  </si>
  <si>
    <t>撙節支出，第4季經費為外局單位繳回賸餘款。</t>
  </si>
  <si>
    <t>撙節支出。</t>
  </si>
  <si>
    <t>依召開公彩委員會議核實支付。</t>
  </si>
  <si>
    <t>優先使用公務預算。</t>
  </si>
  <si>
    <t>撙節支出。</t>
  </si>
  <si>
    <t>尚未完成第3季核銷。</t>
  </si>
  <si>
    <t>因業務所需調整容納。</t>
  </si>
  <si>
    <t>核實支付。</t>
  </si>
  <si>
    <t>受補助公所尚未請款。</t>
  </si>
  <si>
    <t>案件尚在執行，預計12月完成驗收。</t>
  </si>
  <si>
    <t>依合作商家核銷情形辦理。</t>
  </si>
  <si>
    <t>1.本計畫為勞務採購案，已委由3家醫院/診所
（新國民醫療社團法人新國民醫院、聯新國際醫院、衛生福利部桃園醫院）分3組進行服務計畫，以醫事人員服務次數覈實支付，並於驗收合格後核銷。
2.其中第1組因多次流標，於5月16日決標，爰執行率較低。
3.本計畫截至8月服務1,056人次，預計年底經費執行率可達80%。</t>
  </si>
  <si>
    <t>1.本計畫於6月中完成計畫審查，補助本市5家醫院執行發展遲緩兒童聯合評估服務，並以醫院評估人數覈實支付。
2.本計畫可回溯至112年1月1日，截至8月已評估446人，預計年底經費執行率可達90%。</t>
  </si>
  <si>
    <t>因撥付區公所經費誤用超支8萬元，將於10月由公務預算歸墊。</t>
  </si>
  <si>
    <r>
      <t>（二）尚未執行之原因：</t>
    </r>
    <r>
      <rPr>
        <u val="single"/>
        <sz val="14"/>
        <rFont val="標楷體"/>
        <family val="4"/>
      </rPr>
      <t xml:space="preserve"> 一、福利服務：1.兒童及少年福利：(1)機構式托育服務培力輔導中心計畫、推動社區公共托育家園、早期療育社區資源中心等各項方案皆採按季核銷，故第3季經費預計於10月核銷撥款。(2)提升少年自立生活適應協助服務量能計畫、脆弱家庭兒少社區支持服務等優先使用中央補助款。2.婦女福利：(1)辦理世界經期衛生日宣導計畫、婦女權益暨性平方案預計年底前完成核銷程序。(2)辦理女兒館方案，館舍10月底點交各機關後方可進場施作，故尚未執行。3.老人福利：(1)社長照服務倡導方案併於中壢1號公益棟5樓（社區長照機構）租用案之附約，本方案執行經費主要由單位自籌。(2)緊急救援服務按季核銷、獨居老人關懷服務計畫、推展行動式老人文康休閒巡迴服務廠商核銷進度延遲，將持續加強辦理。4.身障福利：(1)身心障礙婦女婚育支持服務、自立生活支持服務、家庭照顧者支持服務中心及社區居住服務等採季核銷，第3季預計10月辦理核銷。(2)公益彩券形象宣導、國際身障者日活動分別預計112年10月及11月辦理。(3)各項補助業務依實際申請案件補助。 5.其他福利：(1)補助人民團體活動112年起停止支用於公益彩券盈餘分配基金。(2)辦理新住民生活適應輔導計畫：課程於7-10月間辦理，待辦理完畢後核銷。(3)補助家防中心辦理家暴、性侵害及性騷擾各項業務各項業務，多數委託方案採雙月核銷，故約有30%經費將於第4季核銷。二、社會救助：1.低收入戶住家庭暨兒童生活補助及就學補助等業務優先使用公務預算支用。2.辦理脫貧相關業務及安家實物銀行服務方案，第3季核銷尚在辦理中。三、醫療保健：計畫多為委託辦理、覈實支付或訂有驗收期程，故尚未進行核銷，另兒童早療因其中1組流標，執行率較低，預計年底經費執行率可達80%。</t>
    </r>
  </si>
  <si>
    <r>
      <t>（一）本年度1月起至本季截止，累計公益彩券盈餘分配待運用數(f)=(a)+(b)-(e）</t>
    </r>
    <r>
      <rPr>
        <u val="single"/>
        <sz val="14"/>
        <rFont val="標楷體"/>
        <family val="4"/>
      </rPr>
      <t xml:space="preserve"> 1,574,465,661 </t>
    </r>
    <r>
      <rPr>
        <sz val="14"/>
        <rFont val="標楷體"/>
        <family val="4"/>
      </rPr>
      <t>元。</t>
    </r>
  </si>
  <si>
    <r>
      <t>（一）本年度1月起至本季截止，已發包或已簽約經費</t>
    </r>
    <r>
      <rPr>
        <u val="single"/>
        <sz val="14"/>
        <rFont val="標楷體"/>
        <family val="4"/>
      </rPr>
      <t xml:space="preserve"> 897,517,913 </t>
    </r>
    <r>
      <rPr>
        <sz val="14"/>
        <rFont val="標楷體"/>
        <family val="4"/>
      </rPr>
      <t>元，預計於次季執行經費</t>
    </r>
    <r>
      <rPr>
        <u val="single"/>
        <sz val="14"/>
        <rFont val="標楷體"/>
        <family val="4"/>
      </rPr>
      <t xml:space="preserve"> 406,017,757 </t>
    </r>
    <r>
      <rPr>
        <sz val="14"/>
        <rFont val="標楷體"/>
        <family val="4"/>
      </rPr>
      <t>元。</t>
    </r>
  </si>
  <si>
    <r>
      <t>（二）預計於次季核銷經費</t>
    </r>
    <r>
      <rPr>
        <u val="single"/>
        <sz val="14"/>
        <rFont val="標楷體"/>
        <family val="4"/>
      </rPr>
      <t xml:space="preserve"> 544,308,689 </t>
    </r>
    <r>
      <rPr>
        <sz val="14"/>
        <rFont val="標楷體"/>
        <family val="4"/>
      </rPr>
      <t>元，預估累計至次季止執行率</t>
    </r>
    <r>
      <rPr>
        <u val="single"/>
        <sz val="14"/>
        <rFont val="標楷體"/>
        <family val="4"/>
      </rPr>
      <t xml:space="preserve"> 88.43% </t>
    </r>
    <r>
      <rPr>
        <sz val="14"/>
        <rFont val="標楷體"/>
        <family val="4"/>
      </rPr>
      <t>。</t>
    </r>
  </si>
  <si>
    <t>1.已於7-8月預付款項予2家失智據點，預計於年底核銷時撥款第3期款，上限共26萬232元。
2.擬製作失智宣導單張，共2萬6,775元。
3.預計年底執行率可達90%。</t>
  </si>
  <si>
    <t>委託廠商(新光醫事放射所)待9月場次結束，第三季執行數可達25萬7,573元，累計執行數可達84萬2,622元，執行率可達79.6%。</t>
  </si>
  <si>
    <t>優先使用中央補助款。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</si>
</sst>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
    <numFmt numFmtId="183" formatCode="#,##0_ "/>
    <numFmt numFmtId="184" formatCode="0.00_ "/>
  </numFmts>
  <fonts count="52">
    <font>
      <sz val="12"/>
      <name val="新細明體"/>
      <family val="1"/>
    </font>
    <font>
      <sz val="12"/>
      <name val="Times New Roman"/>
      <family val="1"/>
    </font>
    <font>
      <sz val="14"/>
      <name val="標楷體"/>
      <family val="4"/>
    </font>
    <font>
      <sz val="9"/>
      <name val="新細明體"/>
      <family val="1"/>
    </font>
    <font>
      <sz val="12"/>
      <name val="標楷體"/>
      <family val="4"/>
    </font>
    <font>
      <u val="single"/>
      <sz val="14"/>
      <name val="標楷體"/>
      <family val="4"/>
    </font>
    <font>
      <sz val="11"/>
      <name val="標楷體"/>
      <family val="4"/>
    </font>
    <font>
      <b/>
      <sz val="11"/>
      <name val="標楷體"/>
      <family val="4"/>
    </font>
    <font>
      <b/>
      <u val="single"/>
      <sz val="16"/>
      <name val="標楷體"/>
      <family val="4"/>
    </font>
    <font>
      <b/>
      <sz val="18"/>
      <name val="標楷體"/>
      <family val="4"/>
    </font>
    <font>
      <b/>
      <sz val="14"/>
      <name val="標楷體"/>
      <family val="4"/>
    </font>
    <font>
      <sz val="9"/>
      <name val="標楷體"/>
      <family val="4"/>
    </font>
    <font>
      <sz val="11"/>
      <name val="Times New Roman"/>
      <family val="1"/>
    </font>
    <font>
      <b/>
      <sz val="11"/>
      <name val="Times New Roman"/>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style="thin"/>
      <right style="thin">
        <color indexed="8"/>
      </right>
      <top style="thin">
        <color indexed="8"/>
      </top>
      <bottom style="thin">
        <color indexed="8"/>
      </bottom>
    </border>
    <border>
      <left style="thin"/>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color indexed="63"/>
      </top>
      <bottom style="thin"/>
    </border>
    <border>
      <left>
        <color indexed="63"/>
      </left>
      <right style="thin"/>
      <top>
        <color indexed="63"/>
      </top>
      <bottom style="thin">
        <color indexed="8"/>
      </bottom>
    </border>
    <border>
      <left style="thin"/>
      <right style="thin"/>
      <top>
        <color indexed="63"/>
      </top>
      <bottom style="thin">
        <color indexed="8"/>
      </bottom>
    </border>
    <border>
      <left style="thin">
        <color indexed="8"/>
      </left>
      <right>
        <color indexed="63"/>
      </right>
      <top style="thin"/>
      <bottom>
        <color indexed="63"/>
      </bottom>
    </border>
    <border>
      <left>
        <color indexed="63"/>
      </left>
      <right style="thin"/>
      <top style="thin"/>
      <bottom>
        <color indexed="63"/>
      </bottom>
    </border>
    <border>
      <left>
        <color indexed="63"/>
      </left>
      <right style="thin"/>
      <top style="thin">
        <color indexed="8"/>
      </top>
      <bottom style="thin">
        <color indexed="8"/>
      </bottom>
    </border>
    <border>
      <left>
        <color indexed="63"/>
      </left>
      <right style="thin"/>
      <top>
        <color indexed="63"/>
      </top>
      <bottom>
        <color indexed="63"/>
      </bottom>
    </border>
    <border>
      <left style="thin">
        <color indexed="8"/>
      </left>
      <right>
        <color indexed="63"/>
      </right>
      <top style="thin"/>
      <bottom style="thin"/>
    </border>
    <border>
      <left>
        <color indexed="63"/>
      </left>
      <right style="thin"/>
      <top style="thin"/>
      <bottom style="thin"/>
    </border>
    <border>
      <left style="thin">
        <color indexed="8"/>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79">
    <xf numFmtId="0" fontId="0" fillId="0" borderId="0" xfId="0" applyAlignment="1">
      <alignment vertical="center"/>
    </xf>
    <xf numFmtId="182" fontId="6" fillId="0" borderId="10" xfId="0" applyNumberFormat="1" applyFont="1" applyFill="1" applyBorder="1" applyAlignment="1">
      <alignment horizontal="center" vertical="top" wrapText="1"/>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2" fillId="0" borderId="0" xfId="0" applyFont="1" applyFill="1" applyAlignment="1">
      <alignment vertical="center" wrapText="1"/>
    </xf>
    <xf numFmtId="0" fontId="4" fillId="0" borderId="11" xfId="0" applyFont="1" applyFill="1" applyBorder="1" applyAlignment="1">
      <alignment vertical="center"/>
    </xf>
    <xf numFmtId="0" fontId="2"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horizontal="left" vertical="top" wrapText="1"/>
    </xf>
    <xf numFmtId="0" fontId="6" fillId="0" borderId="15" xfId="0" applyFont="1" applyFill="1" applyBorder="1" applyAlignment="1">
      <alignment horizontal="left" vertical="top" wrapText="1"/>
    </xf>
    <xf numFmtId="0" fontId="7" fillId="0" borderId="0" xfId="0" applyFont="1" applyFill="1" applyBorder="1" applyAlignment="1">
      <alignment horizontal="center" vertical="center" wrapText="1"/>
    </xf>
    <xf numFmtId="0" fontId="6" fillId="0" borderId="17" xfId="0" applyFont="1" applyFill="1" applyBorder="1" applyAlignment="1">
      <alignment horizontal="left" vertical="top"/>
    </xf>
    <xf numFmtId="0" fontId="6" fillId="0" borderId="0" xfId="0" applyFont="1" applyFill="1" applyBorder="1" applyAlignment="1">
      <alignment horizontal="left" vertical="top" wrapText="1"/>
    </xf>
    <xf numFmtId="0" fontId="7" fillId="0" borderId="17" xfId="0" applyFont="1" applyFill="1" applyBorder="1" applyAlignment="1">
      <alignment horizontal="left" vertical="top"/>
    </xf>
    <xf numFmtId="0" fontId="4" fillId="0" borderId="0" xfId="0" applyFont="1" applyFill="1" applyBorder="1" applyAlignment="1">
      <alignment vertical="center" wrapText="1"/>
    </xf>
    <xf numFmtId="0" fontId="6" fillId="0" borderId="18" xfId="0" applyFont="1" applyFill="1" applyBorder="1" applyAlignment="1">
      <alignment vertical="center"/>
    </xf>
    <xf numFmtId="3" fontId="7" fillId="0" borderId="0"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10" fontId="7"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4" fillId="0" borderId="0" xfId="0" applyFont="1" applyFill="1" applyAlignment="1">
      <alignment vertical="top"/>
    </xf>
    <xf numFmtId="0" fontId="6" fillId="0" borderId="19" xfId="0" applyFont="1" applyFill="1" applyBorder="1" applyAlignment="1">
      <alignment vertical="top" wrapText="1"/>
    </xf>
    <xf numFmtId="0" fontId="6" fillId="0" borderId="15" xfId="0" applyFont="1" applyFill="1" applyBorder="1" applyAlignment="1">
      <alignment vertical="top" wrapText="1"/>
    </xf>
    <xf numFmtId="0" fontId="11" fillId="0" borderId="0" xfId="0" applyFont="1" applyFill="1" applyBorder="1" applyAlignment="1">
      <alignment vertical="top"/>
    </xf>
    <xf numFmtId="0" fontId="11" fillId="0" borderId="0" xfId="0" applyFont="1" applyFill="1" applyBorder="1" applyAlignment="1">
      <alignment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0" fontId="12" fillId="0" borderId="14" xfId="0" applyFont="1" applyFill="1" applyBorder="1" applyAlignment="1">
      <alignment vertical="center" wrapText="1"/>
    </xf>
    <xf numFmtId="3" fontId="12" fillId="0" borderId="15" xfId="0" applyNumberFormat="1" applyFont="1" applyFill="1" applyBorder="1" applyAlignment="1">
      <alignment horizontal="right" vertical="top" wrapText="1"/>
    </xf>
    <xf numFmtId="0" fontId="12" fillId="0" borderId="12" xfId="0" applyFont="1" applyFill="1" applyBorder="1" applyAlignment="1">
      <alignment horizontal="right" vertical="top" wrapText="1"/>
    </xf>
    <xf numFmtId="0" fontId="12" fillId="0" borderId="13" xfId="0" applyFont="1" applyFill="1" applyBorder="1" applyAlignment="1">
      <alignment horizontal="right" vertical="top" wrapText="1"/>
    </xf>
    <xf numFmtId="0" fontId="12" fillId="0" borderId="14" xfId="0" applyFont="1" applyFill="1" applyBorder="1" applyAlignment="1">
      <alignment horizontal="right" vertical="top" wrapText="1"/>
    </xf>
    <xf numFmtId="0" fontId="12" fillId="0" borderId="20" xfId="0" applyFont="1" applyFill="1" applyBorder="1" applyAlignment="1">
      <alignment horizontal="right" vertical="top" wrapText="1"/>
    </xf>
    <xf numFmtId="181" fontId="12" fillId="0" borderId="0" xfId="34" applyNumberFormat="1" applyFont="1" applyFill="1" applyAlignment="1">
      <alignment horizontal="right" vertical="top" wrapText="1"/>
    </xf>
    <xf numFmtId="0" fontId="12" fillId="0" borderId="21" xfId="0" applyFont="1" applyFill="1" applyBorder="1" applyAlignment="1">
      <alignment horizontal="right" vertical="top" wrapText="1"/>
    </xf>
    <xf numFmtId="3" fontId="12" fillId="0" borderId="10" xfId="0" applyNumberFormat="1" applyFont="1" applyFill="1" applyBorder="1" applyAlignment="1">
      <alignment horizontal="right" vertical="top" wrapText="1"/>
    </xf>
    <xf numFmtId="3" fontId="13" fillId="0" borderId="22" xfId="0" applyNumberFormat="1" applyFont="1" applyFill="1" applyBorder="1" applyAlignment="1">
      <alignment horizontal="right" vertical="top" wrapText="1"/>
    </xf>
    <xf numFmtId="0" fontId="12" fillId="0" borderId="23" xfId="0" applyFont="1" applyFill="1" applyBorder="1" applyAlignment="1">
      <alignment horizontal="right" vertical="top" wrapText="1"/>
    </xf>
    <xf numFmtId="0" fontId="12" fillId="0" borderId="15" xfId="0" applyFont="1" applyFill="1" applyBorder="1" applyAlignment="1">
      <alignment horizontal="right" vertical="top" wrapText="1"/>
    </xf>
    <xf numFmtId="181" fontId="13" fillId="0" borderId="17" xfId="34" applyNumberFormat="1" applyFont="1" applyFill="1" applyBorder="1" applyAlignment="1">
      <alignment horizontal="right" vertical="top" wrapText="1"/>
    </xf>
    <xf numFmtId="3" fontId="12" fillId="0" borderId="24" xfId="0" applyNumberFormat="1" applyFont="1" applyFill="1" applyBorder="1" applyAlignment="1">
      <alignment horizontal="right" vertical="top" wrapText="1"/>
    </xf>
    <xf numFmtId="3" fontId="13" fillId="0" borderId="11"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wrapText="1"/>
    </xf>
    <xf numFmtId="3" fontId="13" fillId="0" borderId="25" xfId="0" applyNumberFormat="1" applyFont="1" applyFill="1" applyBorder="1" applyAlignment="1">
      <alignment horizontal="right" vertical="top" wrapText="1"/>
    </xf>
    <xf numFmtId="183" fontId="12" fillId="0" borderId="15" xfId="0" applyNumberFormat="1" applyFont="1" applyFill="1" applyBorder="1" applyAlignment="1">
      <alignment horizontal="right" vertical="top" wrapText="1"/>
    </xf>
    <xf numFmtId="183" fontId="12" fillId="0" borderId="0" xfId="0" applyNumberFormat="1" applyFont="1" applyFill="1" applyBorder="1" applyAlignment="1">
      <alignment horizontal="right" vertical="top" wrapText="1"/>
    </xf>
    <xf numFmtId="183" fontId="12" fillId="0" borderId="21" xfId="0" applyNumberFormat="1" applyFont="1" applyFill="1" applyBorder="1" applyAlignment="1">
      <alignment horizontal="right" vertical="top" wrapText="1"/>
    </xf>
    <xf numFmtId="183" fontId="12" fillId="0" borderId="24" xfId="0" applyNumberFormat="1" applyFont="1" applyFill="1" applyBorder="1" applyAlignment="1">
      <alignment horizontal="right" vertical="top" wrapText="1"/>
    </xf>
    <xf numFmtId="0" fontId="13" fillId="0" borderId="26" xfId="0" applyFont="1" applyFill="1" applyBorder="1" applyAlignment="1">
      <alignment horizontal="right" vertical="top" wrapText="1"/>
    </xf>
    <xf numFmtId="0" fontId="12" fillId="0" borderId="27" xfId="0" applyFont="1" applyFill="1" applyBorder="1" applyAlignment="1">
      <alignment horizontal="right" vertical="top" wrapText="1"/>
    </xf>
    <xf numFmtId="0" fontId="12" fillId="0" borderId="0" xfId="0" applyFont="1" applyFill="1" applyAlignment="1">
      <alignment horizontal="right" vertical="top" wrapText="1"/>
    </xf>
    <xf numFmtId="0" fontId="13" fillId="0" borderId="11" xfId="0" applyFont="1" applyFill="1" applyBorder="1" applyAlignment="1">
      <alignment horizontal="right" vertical="top" wrapText="1"/>
    </xf>
    <xf numFmtId="3" fontId="12" fillId="0" borderId="0" xfId="0" applyNumberFormat="1" applyFont="1" applyFill="1" applyAlignment="1">
      <alignment horizontal="right" vertical="top" wrapText="1"/>
    </xf>
    <xf numFmtId="10" fontId="12" fillId="0" borderId="12" xfId="0" applyNumberFormat="1" applyFont="1" applyFill="1" applyBorder="1" applyAlignment="1">
      <alignment horizontal="center" vertical="center" wrapText="1"/>
    </xf>
    <xf numFmtId="10" fontId="12" fillId="0" borderId="12" xfId="0" applyNumberFormat="1" applyFont="1" applyFill="1" applyBorder="1" applyAlignment="1">
      <alignment vertical="center"/>
    </xf>
    <xf numFmtId="10" fontId="12" fillId="0" borderId="15" xfId="0" applyNumberFormat="1" applyFont="1" applyFill="1" applyBorder="1" applyAlignment="1">
      <alignment vertical="top"/>
    </xf>
    <xf numFmtId="10" fontId="13" fillId="0" borderId="15" xfId="0" applyNumberFormat="1" applyFont="1" applyFill="1" applyBorder="1" applyAlignment="1">
      <alignment vertical="top"/>
    </xf>
    <xf numFmtId="10" fontId="12" fillId="0" borderId="12" xfId="0" applyNumberFormat="1" applyFont="1" applyFill="1" applyBorder="1" applyAlignment="1">
      <alignment horizontal="right" vertical="top"/>
    </xf>
    <xf numFmtId="10" fontId="12" fillId="0" borderId="15" xfId="0" applyNumberFormat="1" applyFont="1" applyFill="1" applyBorder="1" applyAlignment="1">
      <alignment horizontal="right" vertical="top"/>
    </xf>
    <xf numFmtId="10" fontId="13" fillId="0" borderId="17" xfId="0" applyNumberFormat="1" applyFont="1" applyFill="1" applyBorder="1" applyAlignment="1">
      <alignment horizontal="right" vertical="top"/>
    </xf>
    <xf numFmtId="10" fontId="12" fillId="0" borderId="19" xfId="0" applyNumberFormat="1" applyFont="1" applyFill="1" applyBorder="1" applyAlignment="1">
      <alignment horizontal="right" vertical="top" wrapText="1"/>
    </xf>
    <xf numFmtId="10" fontId="12" fillId="0" borderId="15" xfId="0" applyNumberFormat="1" applyFont="1" applyFill="1" applyBorder="1" applyAlignment="1">
      <alignment horizontal="right" vertical="top" wrapText="1"/>
    </xf>
    <xf numFmtId="0" fontId="6" fillId="0" borderId="28" xfId="0" applyFont="1" applyFill="1" applyBorder="1" applyAlignment="1">
      <alignment vertical="top" wrapText="1"/>
    </xf>
    <xf numFmtId="183" fontId="12" fillId="0" borderId="19" xfId="0" applyNumberFormat="1" applyFont="1" applyFill="1" applyBorder="1" applyAlignment="1">
      <alignment vertical="top" wrapText="1"/>
    </xf>
    <xf numFmtId="0" fontId="6" fillId="0" borderId="16" xfId="0" applyFont="1" applyFill="1" applyBorder="1" applyAlignment="1">
      <alignment vertical="top" wrapText="1"/>
    </xf>
    <xf numFmtId="183" fontId="12" fillId="0" borderId="15" xfId="0" applyNumberFormat="1" applyFont="1" applyFill="1" applyBorder="1" applyAlignment="1">
      <alignment vertical="top" wrapText="1"/>
    </xf>
    <xf numFmtId="183" fontId="13" fillId="0" borderId="17" xfId="0" applyNumberFormat="1" applyFont="1" applyFill="1" applyBorder="1" applyAlignment="1">
      <alignment vertical="top" wrapText="1"/>
    </xf>
    <xf numFmtId="183" fontId="12" fillId="0" borderId="10" xfId="0" applyNumberFormat="1" applyFont="1" applyFill="1" applyBorder="1" applyAlignment="1">
      <alignment horizontal="right" vertical="top" wrapText="1"/>
    </xf>
    <xf numFmtId="183" fontId="12" fillId="0" borderId="16" xfId="0" applyNumberFormat="1" applyFont="1" applyFill="1" applyBorder="1" applyAlignment="1">
      <alignment horizontal="right" vertical="top" wrapText="1"/>
    </xf>
    <xf numFmtId="183" fontId="12" fillId="0" borderId="23" xfId="0" applyNumberFormat="1" applyFont="1" applyFill="1" applyBorder="1" applyAlignment="1">
      <alignment horizontal="right" vertical="top" wrapText="1"/>
    </xf>
    <xf numFmtId="10" fontId="12" fillId="0" borderId="19" xfId="0" applyNumberFormat="1" applyFont="1" applyFill="1" applyBorder="1" applyAlignment="1">
      <alignment horizontal="right" vertical="top"/>
    </xf>
    <xf numFmtId="10" fontId="12" fillId="0" borderId="17" xfId="0" applyNumberFormat="1" applyFont="1" applyFill="1" applyBorder="1" applyAlignment="1">
      <alignment horizontal="right" vertical="top"/>
    </xf>
    <xf numFmtId="0" fontId="4" fillId="0" borderId="0" xfId="0" applyFont="1" applyFill="1" applyBorder="1" applyAlignment="1">
      <alignment vertical="center"/>
    </xf>
    <xf numFmtId="182" fontId="6" fillId="0" borderId="22" xfId="0" applyNumberFormat="1" applyFont="1" applyFill="1" applyBorder="1" applyAlignment="1">
      <alignment horizontal="center" vertical="top" wrapText="1"/>
    </xf>
    <xf numFmtId="0" fontId="6" fillId="0" borderId="29" xfId="0" applyFont="1" applyFill="1" applyBorder="1" applyAlignment="1">
      <alignment vertical="top" wrapText="1"/>
    </xf>
    <xf numFmtId="183" fontId="12" fillId="0" borderId="17" xfId="0" applyNumberFormat="1" applyFont="1" applyFill="1" applyBorder="1" applyAlignment="1">
      <alignment vertical="top" wrapText="1"/>
    </xf>
    <xf numFmtId="10" fontId="12" fillId="0" borderId="17" xfId="0" applyNumberFormat="1" applyFont="1" applyFill="1" applyBorder="1" applyAlignment="1">
      <alignment vertical="top"/>
    </xf>
    <xf numFmtId="0" fontId="6" fillId="0" borderId="17" xfId="0" applyFont="1" applyFill="1" applyBorder="1" applyAlignment="1">
      <alignment vertical="top" wrapText="1"/>
    </xf>
    <xf numFmtId="182" fontId="6" fillId="0" borderId="30" xfId="0" applyNumberFormat="1" applyFont="1" applyFill="1" applyBorder="1" applyAlignment="1">
      <alignment horizontal="center" vertical="top" wrapText="1"/>
    </xf>
    <xf numFmtId="10" fontId="12" fillId="0" borderId="19" xfId="0" applyNumberFormat="1" applyFont="1" applyFill="1" applyBorder="1" applyAlignment="1">
      <alignment vertical="top"/>
    </xf>
    <xf numFmtId="0" fontId="6" fillId="0" borderId="11" xfId="0" applyFont="1" applyFill="1" applyBorder="1" applyAlignment="1">
      <alignment horizontal="left" vertical="top" wrapText="1"/>
    </xf>
    <xf numFmtId="3" fontId="12" fillId="0" borderId="22" xfId="0" applyNumberFormat="1" applyFont="1" applyFill="1" applyBorder="1" applyAlignment="1">
      <alignment horizontal="right" vertical="top" wrapText="1"/>
    </xf>
    <xf numFmtId="3" fontId="12" fillId="0" borderId="17" xfId="0" applyNumberFormat="1" applyFont="1" applyFill="1" applyBorder="1" applyAlignment="1">
      <alignment horizontal="right" vertical="top" wrapText="1"/>
    </xf>
    <xf numFmtId="0" fontId="12" fillId="0" borderId="26" xfId="0" applyFont="1" applyFill="1" applyBorder="1" applyAlignment="1">
      <alignment horizontal="right" vertical="top" wrapText="1"/>
    </xf>
    <xf numFmtId="0" fontId="6" fillId="0" borderId="17" xfId="0" applyFont="1" applyFill="1" applyBorder="1" applyAlignment="1">
      <alignment horizontal="left" vertical="top" wrapText="1"/>
    </xf>
    <xf numFmtId="0" fontId="6" fillId="0" borderId="31" xfId="0" applyFont="1" applyFill="1" applyBorder="1" applyAlignment="1">
      <alignment horizontal="left" vertical="top" wrapText="1"/>
    </xf>
    <xf numFmtId="3" fontId="12" fillId="0" borderId="30" xfId="0" applyNumberFormat="1" applyFont="1" applyFill="1" applyBorder="1" applyAlignment="1">
      <alignment horizontal="right" vertical="top" wrapText="1"/>
    </xf>
    <xf numFmtId="3" fontId="12" fillId="0" borderId="19" xfId="0" applyNumberFormat="1" applyFont="1" applyFill="1" applyBorder="1" applyAlignment="1">
      <alignment horizontal="right" vertical="top" wrapText="1"/>
    </xf>
    <xf numFmtId="181" fontId="12" fillId="0" borderId="31" xfId="34" applyNumberFormat="1" applyFont="1" applyFill="1" applyBorder="1" applyAlignment="1">
      <alignment horizontal="right" vertical="top" wrapText="1"/>
    </xf>
    <xf numFmtId="0" fontId="12" fillId="0" borderId="32" xfId="0" applyFont="1" applyFill="1" applyBorder="1" applyAlignment="1">
      <alignment horizontal="right" vertical="top" wrapText="1"/>
    </xf>
    <xf numFmtId="0" fontId="6" fillId="0" borderId="19" xfId="0" applyFont="1" applyFill="1" applyBorder="1" applyAlignment="1">
      <alignment horizontal="left" vertical="top" wrapText="1"/>
    </xf>
    <xf numFmtId="183" fontId="12" fillId="0" borderId="22" xfId="0" applyNumberFormat="1" applyFont="1" applyFill="1" applyBorder="1" applyAlignment="1">
      <alignment horizontal="right" vertical="top" wrapText="1"/>
    </xf>
    <xf numFmtId="183" fontId="12" fillId="0" borderId="17" xfId="0" applyNumberFormat="1" applyFont="1" applyFill="1" applyBorder="1" applyAlignment="1">
      <alignment horizontal="right" vertical="top" wrapText="1"/>
    </xf>
    <xf numFmtId="183" fontId="12" fillId="0" borderId="11" xfId="0" applyNumberFormat="1" applyFont="1" applyFill="1" applyBorder="1" applyAlignment="1">
      <alignment horizontal="right" vertical="top" wrapText="1"/>
    </xf>
    <xf numFmtId="183" fontId="12" fillId="0" borderId="26" xfId="0" applyNumberFormat="1" applyFont="1" applyFill="1" applyBorder="1" applyAlignment="1">
      <alignment horizontal="right" vertical="top" wrapText="1"/>
    </xf>
    <xf numFmtId="183" fontId="12" fillId="0" borderId="25" xfId="0" applyNumberFormat="1" applyFont="1" applyFill="1" applyBorder="1" applyAlignment="1">
      <alignment horizontal="right" vertical="top" wrapText="1"/>
    </xf>
    <xf numFmtId="183" fontId="12" fillId="0" borderId="30" xfId="0" applyNumberFormat="1" applyFont="1" applyFill="1" applyBorder="1" applyAlignment="1">
      <alignment horizontal="right" vertical="top" wrapText="1"/>
    </xf>
    <xf numFmtId="183" fontId="12" fillId="0" borderId="19" xfId="0" applyNumberFormat="1" applyFont="1" applyFill="1" applyBorder="1" applyAlignment="1">
      <alignment horizontal="right" vertical="top" wrapText="1"/>
    </xf>
    <xf numFmtId="183" fontId="12" fillId="0" borderId="31" xfId="0" applyNumberFormat="1" applyFont="1" applyFill="1" applyBorder="1" applyAlignment="1">
      <alignment horizontal="right" vertical="top" wrapText="1"/>
    </xf>
    <xf numFmtId="183" fontId="12" fillId="0" borderId="32" xfId="0" applyNumberFormat="1" applyFont="1" applyFill="1" applyBorder="1" applyAlignment="1">
      <alignment horizontal="right" vertical="top" wrapText="1"/>
    </xf>
    <xf numFmtId="183" fontId="12" fillId="0" borderId="33" xfId="0" applyNumberFormat="1" applyFont="1" applyFill="1" applyBorder="1" applyAlignment="1">
      <alignment horizontal="right" vertical="top" wrapText="1"/>
    </xf>
    <xf numFmtId="10" fontId="12" fillId="0" borderId="17" xfId="0" applyNumberFormat="1" applyFont="1" applyFill="1" applyBorder="1" applyAlignment="1">
      <alignment horizontal="right" vertical="top" wrapText="1"/>
    </xf>
    <xf numFmtId="0" fontId="6" fillId="0" borderId="29" xfId="0" applyFont="1" applyFill="1" applyBorder="1" applyAlignment="1">
      <alignment horizontal="left" vertical="top" wrapText="1"/>
    </xf>
    <xf numFmtId="183" fontId="12" fillId="0" borderId="29" xfId="0" applyNumberFormat="1" applyFont="1" applyFill="1" applyBorder="1" applyAlignment="1">
      <alignment horizontal="right" vertical="top" wrapText="1"/>
    </xf>
    <xf numFmtId="0" fontId="6" fillId="0" borderId="28" xfId="0" applyFont="1" applyFill="1" applyBorder="1" applyAlignment="1">
      <alignment horizontal="left" vertical="top" wrapText="1"/>
    </xf>
    <xf numFmtId="183" fontId="12" fillId="0" borderId="28" xfId="0" applyNumberFormat="1" applyFont="1" applyFill="1" applyBorder="1" applyAlignment="1">
      <alignment horizontal="right" vertical="top" wrapText="1"/>
    </xf>
    <xf numFmtId="183" fontId="13" fillId="0" borderId="34" xfId="0" applyNumberFormat="1" applyFont="1" applyFill="1" applyBorder="1" applyAlignment="1">
      <alignment horizontal="right" vertical="top" wrapText="1"/>
    </xf>
    <xf numFmtId="0" fontId="4" fillId="0" borderId="11" xfId="0" applyFont="1" applyFill="1" applyBorder="1" applyAlignment="1">
      <alignment horizontal="left" vertical="center"/>
    </xf>
    <xf numFmtId="10" fontId="13" fillId="0" borderId="12" xfId="0" applyNumberFormat="1" applyFont="1" applyFill="1" applyBorder="1" applyAlignment="1">
      <alignment horizontal="right" vertical="top"/>
    </xf>
    <xf numFmtId="10" fontId="13" fillId="0" borderId="15" xfId="0" applyNumberFormat="1" applyFont="1" applyFill="1" applyBorder="1" applyAlignment="1">
      <alignment horizontal="right" vertical="top"/>
    </xf>
    <xf numFmtId="0" fontId="6" fillId="0" borderId="35" xfId="0" applyFont="1" applyFill="1" applyBorder="1" applyAlignment="1">
      <alignment horizontal="left" vertical="top" wrapText="1"/>
    </xf>
    <xf numFmtId="183" fontId="13" fillId="0" borderId="12" xfId="0" applyNumberFormat="1" applyFont="1" applyFill="1" applyBorder="1" applyAlignment="1">
      <alignment horizontal="right" vertical="top" wrapText="1"/>
    </xf>
    <xf numFmtId="0" fontId="7" fillId="0" borderId="12" xfId="0" applyFont="1" applyFill="1" applyBorder="1" applyAlignment="1">
      <alignment horizontal="left" vertical="top"/>
    </xf>
    <xf numFmtId="0" fontId="6" fillId="0" borderId="36" xfId="0" applyFont="1" applyFill="1" applyBorder="1" applyAlignment="1">
      <alignment vertical="top" wrapText="1"/>
    </xf>
    <xf numFmtId="183" fontId="13" fillId="0" borderId="23" xfId="0" applyNumberFormat="1" applyFont="1" applyFill="1" applyBorder="1" applyAlignment="1">
      <alignment horizontal="right" vertical="top" wrapText="1"/>
    </xf>
    <xf numFmtId="183" fontId="12" fillId="0" borderId="11" xfId="34" applyNumberFormat="1" applyFont="1" applyFill="1" applyBorder="1" applyAlignment="1">
      <alignment horizontal="right" vertical="top" wrapText="1"/>
    </xf>
    <xf numFmtId="3" fontId="13" fillId="0" borderId="12" xfId="0" applyNumberFormat="1" applyFont="1" applyFill="1" applyBorder="1" applyAlignment="1">
      <alignment horizontal="right" vertical="top" wrapText="1"/>
    </xf>
    <xf numFmtId="10" fontId="13" fillId="0" borderId="12" xfId="0" applyNumberFormat="1" applyFont="1" applyFill="1" applyBorder="1" applyAlignment="1">
      <alignment horizontal="right" vertical="top" wrapText="1"/>
    </xf>
    <xf numFmtId="0" fontId="6" fillId="0" borderId="12" xfId="0" applyFont="1" applyFill="1" applyBorder="1" applyAlignment="1">
      <alignment horizontal="left" vertical="top"/>
    </xf>
    <xf numFmtId="182" fontId="6" fillId="0" borderId="37" xfId="0" applyNumberFormat="1" applyFont="1" applyFill="1" applyBorder="1" applyAlignment="1">
      <alignment horizontal="center" vertical="top" wrapText="1"/>
    </xf>
    <xf numFmtId="0" fontId="6" fillId="0" borderId="38" xfId="0" applyFont="1" applyFill="1" applyBorder="1" applyAlignment="1">
      <alignment horizontal="left" vertical="top" wrapText="1"/>
    </xf>
    <xf numFmtId="183" fontId="12" fillId="0" borderId="0" xfId="34" applyNumberFormat="1" applyFont="1" applyFill="1" applyBorder="1" applyAlignment="1">
      <alignment horizontal="right" vertical="top" wrapText="1"/>
    </xf>
    <xf numFmtId="182" fontId="6" fillId="0" borderId="23" xfId="0" applyNumberFormat="1" applyFont="1" applyFill="1" applyBorder="1" applyAlignment="1">
      <alignment horizontal="center" vertical="top" wrapText="1"/>
    </xf>
    <xf numFmtId="0" fontId="6" fillId="0" borderId="39" xfId="0" applyFont="1" applyFill="1" applyBorder="1" applyAlignment="1">
      <alignment horizontal="left" vertical="top" wrapText="1"/>
    </xf>
    <xf numFmtId="183" fontId="12" fillId="0" borderId="13" xfId="0" applyNumberFormat="1" applyFont="1" applyFill="1" applyBorder="1" applyAlignment="1">
      <alignment horizontal="right" vertical="top" wrapText="1"/>
    </xf>
    <xf numFmtId="183" fontId="12" fillId="0" borderId="12" xfId="0" applyNumberFormat="1" applyFont="1" applyFill="1" applyBorder="1" applyAlignment="1">
      <alignment horizontal="right" vertical="top" wrapText="1"/>
    </xf>
    <xf numFmtId="183" fontId="12" fillId="0" borderId="14" xfId="0" applyNumberFormat="1" applyFont="1" applyFill="1" applyBorder="1" applyAlignment="1">
      <alignment horizontal="right" vertical="top" wrapText="1"/>
    </xf>
    <xf numFmtId="183" fontId="12" fillId="0" borderId="20" xfId="0" applyNumberFormat="1" applyFont="1" applyFill="1" applyBorder="1" applyAlignment="1">
      <alignment horizontal="right" vertical="top" wrapText="1"/>
    </xf>
    <xf numFmtId="0" fontId="6" fillId="0" borderId="12" xfId="0" applyFont="1" applyFill="1" applyBorder="1" applyAlignment="1">
      <alignment vertical="top" wrapText="1"/>
    </xf>
    <xf numFmtId="0" fontId="6" fillId="0" borderId="40" xfId="0" applyFont="1" applyFill="1" applyBorder="1" applyAlignment="1">
      <alignment horizontal="left" vertical="top" wrapText="1"/>
    </xf>
    <xf numFmtId="0" fontId="4" fillId="0" borderId="0" xfId="0" applyFont="1" applyFill="1" applyAlignment="1">
      <alignment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top"/>
    </xf>
    <xf numFmtId="0" fontId="2"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top" wrapText="1"/>
    </xf>
    <xf numFmtId="0" fontId="4" fillId="0" borderId="0" xfId="0" applyFont="1" applyFill="1" applyBorder="1" applyAlignment="1">
      <alignment horizontal="left" vertical="center" wrapText="1"/>
    </xf>
    <xf numFmtId="0" fontId="2" fillId="0" borderId="0" xfId="0" applyFont="1" applyFill="1" applyAlignment="1">
      <alignment vertical="center"/>
    </xf>
    <xf numFmtId="0" fontId="7" fillId="0" borderId="34" xfId="0" applyFont="1" applyFill="1" applyBorder="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2" fillId="0" borderId="0" xfId="0" applyFont="1" applyFill="1" applyAlignment="1">
      <alignment horizontal="left" vertical="center"/>
    </xf>
    <xf numFmtId="0" fontId="7" fillId="0" borderId="23" xfId="0" applyFont="1" applyFill="1" applyBorder="1" applyAlignment="1">
      <alignment vertical="center" wrapText="1"/>
    </xf>
    <xf numFmtId="0" fontId="7" fillId="0" borderId="27"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xf>
    <xf numFmtId="0" fontId="6" fillId="0" borderId="2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 fillId="0" borderId="0" xfId="0" applyFont="1" applyFill="1" applyAlignment="1">
      <alignment horizontal="left" vertical="center" wrapText="1"/>
    </xf>
    <xf numFmtId="0" fontId="7" fillId="0" borderId="1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41" xfId="0" applyFont="1" applyFill="1" applyBorder="1" applyAlignment="1">
      <alignment vertical="center" wrapText="1"/>
    </xf>
    <xf numFmtId="0" fontId="7" fillId="0" borderId="42" xfId="0" applyFont="1" applyFill="1" applyBorder="1" applyAlignment="1">
      <alignment vertical="center" wrapText="1"/>
    </xf>
    <xf numFmtId="0" fontId="7" fillId="0" borderId="22" xfId="0" applyFont="1" applyFill="1" applyBorder="1" applyAlignment="1">
      <alignment horizontal="center" vertical="top" wrapText="1"/>
    </xf>
    <xf numFmtId="0" fontId="7" fillId="0" borderId="29" xfId="0" applyFont="1" applyFill="1" applyBorder="1" applyAlignment="1">
      <alignment horizontal="center" vertical="top" wrapText="1"/>
    </xf>
    <xf numFmtId="0" fontId="7" fillId="0" borderId="12" xfId="0" applyFont="1" applyFill="1" applyBorder="1" applyAlignment="1">
      <alignment horizontal="center" vertical="center" wrapText="1"/>
    </xf>
    <xf numFmtId="0" fontId="7" fillId="0" borderId="23"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7" fillId="0" borderId="27" xfId="0" applyFont="1" applyFill="1" applyBorder="1" applyAlignment="1">
      <alignment horizontal="center" vertical="top" wrapText="1"/>
    </xf>
    <xf numFmtId="0" fontId="7" fillId="0" borderId="23" xfId="0" applyFont="1" applyFill="1" applyBorder="1" applyAlignment="1">
      <alignment horizontal="left" vertical="center" wrapText="1"/>
    </xf>
    <xf numFmtId="0" fontId="7" fillId="0" borderId="27" xfId="0" applyFont="1" applyFill="1" applyBorder="1" applyAlignment="1">
      <alignment horizontal="lef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256"/>
  <sheetViews>
    <sheetView tabSelected="1" zoomScale="95" zoomScaleNormal="95" zoomScaleSheetLayoutView="100" workbookViewId="0" topLeftCell="A214">
      <selection activeCell="K1" sqref="K1:K16384"/>
    </sheetView>
  </sheetViews>
  <sheetFormatPr defaultColWidth="9.00390625" defaultRowHeight="16.5"/>
  <cols>
    <col min="1" max="1" width="6.00390625" style="5" customWidth="1"/>
    <col min="2" max="2" width="16.625" style="5" customWidth="1"/>
    <col min="3" max="3" width="14.75390625" style="5" customWidth="1"/>
    <col min="4" max="4" width="13.125" style="5" customWidth="1"/>
    <col min="5" max="7" width="13.00390625" style="5" customWidth="1"/>
    <col min="8" max="8" width="13.25390625" style="5" customWidth="1"/>
    <col min="9" max="9" width="8.625" style="5" customWidth="1"/>
    <col min="10" max="10" width="18.00390625" style="5" customWidth="1"/>
    <col min="11" max="16384" width="8.875" style="5" customWidth="1"/>
  </cols>
  <sheetData>
    <row r="2" spans="2:10" ht="21.75">
      <c r="B2" s="141" t="s">
        <v>34</v>
      </c>
      <c r="C2" s="142"/>
      <c r="D2" s="142"/>
      <c r="E2" s="142"/>
      <c r="F2" s="142"/>
      <c r="G2" s="142"/>
      <c r="H2" s="142"/>
      <c r="I2" s="142"/>
      <c r="J2" s="142"/>
    </row>
    <row r="3" spans="2:10" ht="24">
      <c r="B3" s="150" t="s">
        <v>14</v>
      </c>
      <c r="C3" s="142"/>
      <c r="D3" s="142"/>
      <c r="E3" s="142"/>
      <c r="F3" s="142"/>
      <c r="G3" s="142"/>
      <c r="H3" s="142"/>
      <c r="I3" s="142"/>
      <c r="J3" s="142"/>
    </row>
    <row r="4" spans="2:10" ht="19.5">
      <c r="B4" s="151" t="s">
        <v>224</v>
      </c>
      <c r="C4" s="142"/>
      <c r="D4" s="142"/>
      <c r="E4" s="142"/>
      <c r="F4" s="142"/>
      <c r="G4" s="142"/>
      <c r="H4" s="142"/>
      <c r="I4" s="142"/>
      <c r="J4" s="142"/>
    </row>
    <row r="5" spans="1:10" ht="30" customHeight="1">
      <c r="A5" s="155" t="s">
        <v>32</v>
      </c>
      <c r="B5" s="145"/>
      <c r="C5" s="145"/>
      <c r="D5" s="145"/>
      <c r="E5" s="145"/>
      <c r="F5" s="145"/>
      <c r="G5" s="145"/>
      <c r="H5" s="145"/>
      <c r="I5" s="145"/>
      <c r="J5" s="145"/>
    </row>
    <row r="6" spans="1:10" s="3" customFormat="1" ht="24" customHeight="1">
      <c r="A6" s="144" t="s">
        <v>25</v>
      </c>
      <c r="B6" s="145"/>
      <c r="C6" s="145"/>
      <c r="D6" s="145"/>
      <c r="E6" s="145"/>
      <c r="F6" s="145"/>
      <c r="G6" s="145"/>
      <c r="H6" s="145"/>
      <c r="I6" s="145"/>
      <c r="J6" s="145"/>
    </row>
    <row r="7" spans="1:10" s="3" customFormat="1" ht="24" customHeight="1">
      <c r="A7" s="144" t="s">
        <v>26</v>
      </c>
      <c r="B7" s="145"/>
      <c r="C7" s="145"/>
      <c r="D7" s="145"/>
      <c r="E7" s="145"/>
      <c r="F7" s="145"/>
      <c r="G7" s="145"/>
      <c r="H7" s="145"/>
      <c r="I7" s="145"/>
      <c r="J7" s="145"/>
    </row>
    <row r="8" spans="1:10" s="3" customFormat="1" ht="24" customHeight="1">
      <c r="A8" s="144" t="s">
        <v>18</v>
      </c>
      <c r="B8" s="145"/>
      <c r="C8" s="145"/>
      <c r="D8" s="145"/>
      <c r="E8" s="145"/>
      <c r="F8" s="145"/>
      <c r="G8" s="145"/>
      <c r="H8" s="145"/>
      <c r="I8" s="145"/>
      <c r="J8" s="145"/>
    </row>
    <row r="9" s="3" customFormat="1" ht="24" customHeight="1">
      <c r="A9" s="2" t="s">
        <v>27</v>
      </c>
    </row>
    <row r="10" spans="1:10" s="3" customFormat="1" ht="24" customHeight="1">
      <c r="A10" s="144" t="s">
        <v>28</v>
      </c>
      <c r="B10" s="145"/>
      <c r="C10" s="145"/>
      <c r="D10" s="145"/>
      <c r="E10" s="145"/>
      <c r="F10" s="145"/>
      <c r="G10" s="145"/>
      <c r="H10" s="145"/>
      <c r="I10" s="145"/>
      <c r="J10" s="145"/>
    </row>
    <row r="11" spans="1:10" ht="19.5">
      <c r="A11" s="148" t="s">
        <v>225</v>
      </c>
      <c r="B11" s="148"/>
      <c r="C11" s="148"/>
      <c r="D11" s="148"/>
      <c r="E11" s="148"/>
      <c r="F11" s="148"/>
      <c r="G11" s="148"/>
      <c r="H11" s="148"/>
      <c r="I11" s="148"/>
      <c r="J11" s="148"/>
    </row>
    <row r="12" spans="1:10" ht="19.5">
      <c r="A12" s="148" t="s">
        <v>29</v>
      </c>
      <c r="B12" s="148"/>
      <c r="C12" s="148"/>
      <c r="D12" s="148"/>
      <c r="E12" s="148"/>
      <c r="F12" s="148"/>
      <c r="G12" s="148"/>
      <c r="H12" s="148"/>
      <c r="I12" s="148"/>
      <c r="J12" s="148"/>
    </row>
    <row r="13" spans="1:10" ht="62.25" customHeight="1">
      <c r="A13" s="155" t="s">
        <v>190</v>
      </c>
      <c r="B13" s="155"/>
      <c r="C13" s="155"/>
      <c r="D13" s="155"/>
      <c r="E13" s="155"/>
      <c r="F13" s="155"/>
      <c r="G13" s="155"/>
      <c r="H13" s="155"/>
      <c r="I13" s="155"/>
      <c r="J13" s="155"/>
    </row>
    <row r="14" spans="1:10" ht="19.5" customHeight="1">
      <c r="A14" s="155" t="s">
        <v>35</v>
      </c>
      <c r="B14" s="155"/>
      <c r="C14" s="155"/>
      <c r="D14" s="155"/>
      <c r="E14" s="155"/>
      <c r="F14" s="155"/>
      <c r="G14" s="155"/>
      <c r="H14" s="155"/>
      <c r="I14" s="155"/>
      <c r="J14" s="155"/>
    </row>
    <row r="15" spans="1:10" ht="19.5" customHeight="1">
      <c r="A15" s="155" t="s">
        <v>226</v>
      </c>
      <c r="B15" s="155"/>
      <c r="C15" s="155"/>
      <c r="D15" s="155"/>
      <c r="E15" s="155"/>
      <c r="F15" s="155"/>
      <c r="G15" s="155"/>
      <c r="H15" s="155"/>
      <c r="I15" s="155"/>
      <c r="J15" s="155"/>
    </row>
    <row r="16" spans="1:10" ht="19.5" customHeight="1">
      <c r="A16" s="148" t="s">
        <v>30</v>
      </c>
      <c r="B16" s="148"/>
      <c r="C16" s="148"/>
      <c r="D16" s="148"/>
      <c r="E16" s="148"/>
      <c r="F16" s="148"/>
      <c r="G16" s="148"/>
      <c r="H16" s="148"/>
      <c r="I16" s="148"/>
      <c r="J16" s="148"/>
    </row>
    <row r="17" spans="1:10" ht="19.5" customHeight="1">
      <c r="A17" s="155" t="s">
        <v>51</v>
      </c>
      <c r="B17" s="155"/>
      <c r="C17" s="155"/>
      <c r="D17" s="155"/>
      <c r="E17" s="155"/>
      <c r="F17" s="155"/>
      <c r="G17" s="155"/>
      <c r="H17" s="155"/>
      <c r="I17" s="155"/>
      <c r="J17" s="155"/>
    </row>
    <row r="18" spans="1:10" ht="19.5" customHeight="1">
      <c r="A18" s="155" t="s">
        <v>220</v>
      </c>
      <c r="B18" s="155"/>
      <c r="C18" s="155"/>
      <c r="D18" s="155"/>
      <c r="E18" s="155"/>
      <c r="F18" s="155"/>
      <c r="G18" s="155"/>
      <c r="H18" s="155"/>
      <c r="I18" s="155"/>
      <c r="J18" s="155"/>
    </row>
    <row r="19" spans="1:10" s="6" customFormat="1" ht="45.75" customHeight="1">
      <c r="A19" s="159" t="s">
        <v>223</v>
      </c>
      <c r="B19" s="159"/>
      <c r="C19" s="159"/>
      <c r="D19" s="159"/>
      <c r="E19" s="159"/>
      <c r="F19" s="159"/>
      <c r="G19" s="159"/>
      <c r="H19" s="159"/>
      <c r="I19" s="159"/>
      <c r="J19" s="159"/>
    </row>
    <row r="20" spans="1:10" ht="42.75" customHeight="1">
      <c r="A20" s="155" t="s">
        <v>191</v>
      </c>
      <c r="B20" s="155"/>
      <c r="C20" s="155"/>
      <c r="D20" s="155"/>
      <c r="E20" s="155"/>
      <c r="F20" s="155"/>
      <c r="G20" s="155"/>
      <c r="H20" s="155"/>
      <c r="I20" s="155"/>
      <c r="J20" s="155"/>
    </row>
    <row r="21" spans="1:10" ht="46.5" customHeight="1">
      <c r="A21" s="155" t="s">
        <v>221</v>
      </c>
      <c r="B21" s="155"/>
      <c r="C21" s="155"/>
      <c r="D21" s="155"/>
      <c r="E21" s="155"/>
      <c r="F21" s="155"/>
      <c r="G21" s="155"/>
      <c r="H21" s="155"/>
      <c r="I21" s="155"/>
      <c r="J21" s="155"/>
    </row>
    <row r="22" spans="1:11" ht="26.25" customHeight="1">
      <c r="A22" s="156" t="s">
        <v>31</v>
      </c>
      <c r="B22" s="156"/>
      <c r="C22" s="156"/>
      <c r="D22" s="156"/>
      <c r="E22" s="156"/>
      <c r="F22" s="7"/>
      <c r="G22" s="7"/>
      <c r="H22" s="7"/>
      <c r="I22" s="8"/>
      <c r="J22" s="117" t="s">
        <v>17</v>
      </c>
      <c r="K22" s="4"/>
    </row>
    <row r="23" spans="1:12" ht="50.25" customHeight="1">
      <c r="A23" s="157" t="s">
        <v>19</v>
      </c>
      <c r="B23" s="158"/>
      <c r="C23" s="9" t="s">
        <v>5</v>
      </c>
      <c r="D23" s="9" t="s">
        <v>36</v>
      </c>
      <c r="E23" s="10" t="s">
        <v>37</v>
      </c>
      <c r="F23" s="11" t="s">
        <v>38</v>
      </c>
      <c r="G23" s="11" t="s">
        <v>39</v>
      </c>
      <c r="H23" s="9" t="s">
        <v>40</v>
      </c>
      <c r="I23" s="9" t="s">
        <v>41</v>
      </c>
      <c r="J23" s="9" t="s">
        <v>6</v>
      </c>
      <c r="K23" s="4"/>
      <c r="L23" s="4"/>
    </row>
    <row r="24" spans="1:12" ht="31.5" customHeight="1">
      <c r="A24" s="153" t="s">
        <v>20</v>
      </c>
      <c r="B24" s="154"/>
      <c r="C24" s="32"/>
      <c r="D24" s="32"/>
      <c r="E24" s="33"/>
      <c r="F24" s="34"/>
      <c r="G24" s="34"/>
      <c r="H24" s="32"/>
      <c r="I24" s="63"/>
      <c r="J24" s="9"/>
      <c r="K24" s="4"/>
      <c r="L24" s="4"/>
    </row>
    <row r="25" spans="1:12" ht="31.5" customHeight="1">
      <c r="A25" s="153" t="s">
        <v>45</v>
      </c>
      <c r="B25" s="154"/>
      <c r="C25" s="35"/>
      <c r="D25" s="35"/>
      <c r="E25" s="36"/>
      <c r="F25" s="37"/>
      <c r="G25" s="37"/>
      <c r="H25" s="35"/>
      <c r="I25" s="64"/>
      <c r="J25" s="12"/>
      <c r="K25" s="4"/>
      <c r="L25" s="4"/>
    </row>
    <row r="26" spans="1:12" ht="60">
      <c r="A26" s="1">
        <v>1</v>
      </c>
      <c r="B26" s="72" t="s">
        <v>107</v>
      </c>
      <c r="C26" s="73">
        <v>7500000</v>
      </c>
      <c r="D26" s="73">
        <v>1387500</v>
      </c>
      <c r="E26" s="73">
        <v>772813</v>
      </c>
      <c r="F26" s="73">
        <v>2074445</v>
      </c>
      <c r="G26" s="73"/>
      <c r="H26" s="73">
        <f>SUM(D26:G26)</f>
        <v>4234758</v>
      </c>
      <c r="I26" s="65">
        <f>H26/C26</f>
        <v>0.5646344</v>
      </c>
      <c r="J26" s="29" t="s">
        <v>231</v>
      </c>
      <c r="K26" s="30"/>
      <c r="L26" s="4"/>
    </row>
    <row r="27" spans="1:12" ht="90">
      <c r="A27" s="1">
        <v>2</v>
      </c>
      <c r="B27" s="74" t="s">
        <v>108</v>
      </c>
      <c r="C27" s="75">
        <v>35000000</v>
      </c>
      <c r="D27" s="75">
        <v>0</v>
      </c>
      <c r="E27" s="75">
        <v>8833669</v>
      </c>
      <c r="F27" s="75">
        <v>10555794</v>
      </c>
      <c r="G27" s="75"/>
      <c r="H27" s="75">
        <f>SUM(D27:G27)</f>
        <v>19389463</v>
      </c>
      <c r="I27" s="65">
        <f>H27/C27</f>
        <v>0.5539846571428572</v>
      </c>
      <c r="J27" s="29" t="s">
        <v>227</v>
      </c>
      <c r="K27" s="30"/>
      <c r="L27" s="4"/>
    </row>
    <row r="28" spans="1:12" ht="60.75" customHeight="1">
      <c r="A28" s="1">
        <v>3</v>
      </c>
      <c r="B28" s="74" t="s">
        <v>109</v>
      </c>
      <c r="C28" s="75">
        <v>100000000</v>
      </c>
      <c r="D28" s="75">
        <v>10072565</v>
      </c>
      <c r="E28" s="75">
        <v>23868531</v>
      </c>
      <c r="F28" s="75">
        <v>30011935</v>
      </c>
      <c r="G28" s="75"/>
      <c r="H28" s="75">
        <f>SUM(D28:G28)</f>
        <v>63953031</v>
      </c>
      <c r="I28" s="65">
        <f>H28/C28</f>
        <v>0.63953031</v>
      </c>
      <c r="J28" s="29" t="s">
        <v>227</v>
      </c>
      <c r="K28" s="30"/>
      <c r="L28" s="4"/>
    </row>
    <row r="29" spans="1:12" ht="155.25" customHeight="1">
      <c r="A29" s="83">
        <v>4</v>
      </c>
      <c r="B29" s="84" t="s">
        <v>110</v>
      </c>
      <c r="C29" s="85">
        <v>100000000</v>
      </c>
      <c r="D29" s="85">
        <v>0</v>
      </c>
      <c r="E29" s="85">
        <v>24772399</v>
      </c>
      <c r="F29" s="85">
        <v>28405596</v>
      </c>
      <c r="G29" s="85"/>
      <c r="H29" s="85">
        <f>SUM(D29:G29)</f>
        <v>53177995</v>
      </c>
      <c r="I29" s="86">
        <f>H29/C29</f>
        <v>0.53177995</v>
      </c>
      <c r="J29" s="87" t="s">
        <v>228</v>
      </c>
      <c r="K29" s="30"/>
      <c r="L29" s="4"/>
    </row>
    <row r="30" spans="1:12" ht="50.25" customHeight="1">
      <c r="A30" s="88">
        <v>5</v>
      </c>
      <c r="B30" s="72" t="s">
        <v>111</v>
      </c>
      <c r="C30" s="73">
        <v>980000</v>
      </c>
      <c r="D30" s="73">
        <v>0</v>
      </c>
      <c r="E30" s="73">
        <v>0</v>
      </c>
      <c r="F30" s="73">
        <v>1177651</v>
      </c>
      <c r="G30" s="73"/>
      <c r="H30" s="73">
        <f>SUM(D30:G30)</f>
        <v>1177651</v>
      </c>
      <c r="I30" s="89">
        <f aca="true" t="shared" si="0" ref="I30:I54">H30/C30</f>
        <v>1.201684693877551</v>
      </c>
      <c r="J30" s="28" t="s">
        <v>233</v>
      </c>
      <c r="K30" s="30"/>
      <c r="L30" s="4"/>
    </row>
    <row r="31" spans="1:12" ht="141" customHeight="1">
      <c r="A31" s="1">
        <v>6</v>
      </c>
      <c r="B31" s="74" t="s">
        <v>112</v>
      </c>
      <c r="C31" s="75">
        <v>7200000</v>
      </c>
      <c r="D31" s="75">
        <v>1674775</v>
      </c>
      <c r="E31" s="75">
        <v>351454</v>
      </c>
      <c r="F31" s="75">
        <v>4029183</v>
      </c>
      <c r="G31" s="75"/>
      <c r="H31" s="75">
        <f aca="true" t="shared" si="1" ref="H31:H54">SUM(D31:G31)</f>
        <v>6055412</v>
      </c>
      <c r="I31" s="65">
        <f t="shared" si="0"/>
        <v>0.8410294444444445</v>
      </c>
      <c r="J31" s="29" t="s">
        <v>227</v>
      </c>
      <c r="K31" s="30"/>
      <c r="L31" s="4"/>
    </row>
    <row r="32" spans="1:12" ht="68.25" customHeight="1">
      <c r="A32" s="1">
        <v>7</v>
      </c>
      <c r="B32" s="74" t="s">
        <v>113</v>
      </c>
      <c r="C32" s="75">
        <v>1620000</v>
      </c>
      <c r="D32" s="75">
        <v>0</v>
      </c>
      <c r="E32" s="75">
        <v>0</v>
      </c>
      <c r="F32" s="75">
        <v>0</v>
      </c>
      <c r="G32" s="75"/>
      <c r="H32" s="75">
        <f t="shared" si="1"/>
        <v>0</v>
      </c>
      <c r="I32" s="65">
        <f t="shared" si="0"/>
        <v>0</v>
      </c>
      <c r="J32" s="29" t="s">
        <v>232</v>
      </c>
      <c r="K32" s="30"/>
      <c r="L32" s="4"/>
    </row>
    <row r="33" spans="1:12" ht="78" customHeight="1">
      <c r="A33" s="1">
        <v>8</v>
      </c>
      <c r="B33" s="74" t="s">
        <v>114</v>
      </c>
      <c r="C33" s="75">
        <v>150000</v>
      </c>
      <c r="D33" s="75">
        <v>5000</v>
      </c>
      <c r="E33" s="75">
        <v>62000</v>
      </c>
      <c r="F33" s="75">
        <v>402000</v>
      </c>
      <c r="G33" s="75"/>
      <c r="H33" s="75">
        <f t="shared" si="1"/>
        <v>469000</v>
      </c>
      <c r="I33" s="65">
        <f t="shared" si="0"/>
        <v>3.1266666666666665</v>
      </c>
      <c r="J33" s="29" t="s">
        <v>230</v>
      </c>
      <c r="K33" s="30"/>
      <c r="L33" s="4"/>
    </row>
    <row r="34" spans="1:12" ht="57" customHeight="1">
      <c r="A34" s="1">
        <v>9</v>
      </c>
      <c r="B34" s="74" t="s">
        <v>115</v>
      </c>
      <c r="C34" s="75">
        <v>3500000</v>
      </c>
      <c r="D34" s="75">
        <v>0</v>
      </c>
      <c r="E34" s="75">
        <v>2139250</v>
      </c>
      <c r="F34" s="75">
        <v>0</v>
      </c>
      <c r="G34" s="75"/>
      <c r="H34" s="75">
        <f t="shared" si="1"/>
        <v>2139250</v>
      </c>
      <c r="I34" s="65">
        <f t="shared" si="0"/>
        <v>0.6112142857142857</v>
      </c>
      <c r="J34" s="29" t="s">
        <v>229</v>
      </c>
      <c r="K34" s="30"/>
      <c r="L34" s="4"/>
    </row>
    <row r="35" spans="1:12" ht="87.75" customHeight="1">
      <c r="A35" s="1">
        <v>10</v>
      </c>
      <c r="B35" s="74" t="s">
        <v>116</v>
      </c>
      <c r="C35" s="75">
        <v>31990000</v>
      </c>
      <c r="D35" s="75">
        <v>0</v>
      </c>
      <c r="E35" s="75">
        <v>4729761</v>
      </c>
      <c r="F35" s="75">
        <v>6740907</v>
      </c>
      <c r="G35" s="75"/>
      <c r="H35" s="75">
        <f t="shared" si="1"/>
        <v>11470668</v>
      </c>
      <c r="I35" s="65">
        <f t="shared" si="0"/>
        <v>0.3585704282588309</v>
      </c>
      <c r="J35" s="29" t="s">
        <v>240</v>
      </c>
      <c r="K35" s="30"/>
      <c r="L35" s="4"/>
    </row>
    <row r="36" spans="1:12" ht="54" customHeight="1">
      <c r="A36" s="1">
        <v>11</v>
      </c>
      <c r="B36" s="74" t="s">
        <v>117</v>
      </c>
      <c r="C36" s="75">
        <v>8000000</v>
      </c>
      <c r="D36" s="75">
        <v>0</v>
      </c>
      <c r="E36" s="75">
        <v>1700592</v>
      </c>
      <c r="F36" s="75">
        <v>1769441</v>
      </c>
      <c r="G36" s="75"/>
      <c r="H36" s="75">
        <f t="shared" si="1"/>
        <v>3470033</v>
      </c>
      <c r="I36" s="65">
        <f t="shared" si="0"/>
        <v>0.433754125</v>
      </c>
      <c r="J36" s="29" t="s">
        <v>240</v>
      </c>
      <c r="K36" s="30"/>
      <c r="L36" s="4"/>
    </row>
    <row r="37" spans="1:12" ht="57" customHeight="1">
      <c r="A37" s="1">
        <v>12</v>
      </c>
      <c r="B37" s="74" t="s">
        <v>118</v>
      </c>
      <c r="C37" s="75">
        <v>5130000</v>
      </c>
      <c r="D37" s="75">
        <v>0</v>
      </c>
      <c r="E37" s="75">
        <v>1073468</v>
      </c>
      <c r="F37" s="75">
        <v>1111141</v>
      </c>
      <c r="G37" s="75"/>
      <c r="H37" s="75">
        <f t="shared" si="1"/>
        <v>2184609</v>
      </c>
      <c r="I37" s="65">
        <f t="shared" si="0"/>
        <v>0.4258497076023392</v>
      </c>
      <c r="J37" s="29" t="s">
        <v>240</v>
      </c>
      <c r="K37" s="30"/>
      <c r="L37" s="4"/>
    </row>
    <row r="38" spans="1:12" ht="48" customHeight="1">
      <c r="A38" s="1">
        <v>13</v>
      </c>
      <c r="B38" s="74" t="s">
        <v>119</v>
      </c>
      <c r="C38" s="75">
        <v>2302000</v>
      </c>
      <c r="D38" s="75">
        <v>91183</v>
      </c>
      <c r="E38" s="75">
        <v>2166192</v>
      </c>
      <c r="F38" s="75">
        <v>44625</v>
      </c>
      <c r="G38" s="75"/>
      <c r="H38" s="75">
        <f t="shared" si="1"/>
        <v>2302000</v>
      </c>
      <c r="I38" s="65">
        <f t="shared" si="0"/>
        <v>1</v>
      </c>
      <c r="J38" s="29"/>
      <c r="K38" s="30"/>
      <c r="L38" s="4"/>
    </row>
    <row r="39" spans="1:12" ht="41.25" customHeight="1">
      <c r="A39" s="1">
        <v>14</v>
      </c>
      <c r="B39" s="74" t="s">
        <v>120</v>
      </c>
      <c r="C39" s="75">
        <v>1800000</v>
      </c>
      <c r="D39" s="75">
        <v>0</v>
      </c>
      <c r="E39" s="75">
        <v>1800000</v>
      </c>
      <c r="F39" s="75">
        <v>0</v>
      </c>
      <c r="G39" s="75"/>
      <c r="H39" s="75">
        <f t="shared" si="1"/>
        <v>1800000</v>
      </c>
      <c r="I39" s="65">
        <f t="shared" si="0"/>
        <v>1</v>
      </c>
      <c r="J39" s="29"/>
      <c r="K39" s="30"/>
      <c r="L39" s="4"/>
    </row>
    <row r="40" spans="1:12" ht="50.25" customHeight="1">
      <c r="A40" s="1">
        <v>15</v>
      </c>
      <c r="B40" s="74" t="s">
        <v>121</v>
      </c>
      <c r="C40" s="75">
        <v>3040000</v>
      </c>
      <c r="D40" s="75">
        <v>0</v>
      </c>
      <c r="E40" s="75">
        <v>489888</v>
      </c>
      <c r="F40" s="75">
        <v>681908</v>
      </c>
      <c r="G40" s="75"/>
      <c r="H40" s="75">
        <f t="shared" si="1"/>
        <v>1171796</v>
      </c>
      <c r="I40" s="65">
        <f t="shared" si="0"/>
        <v>0.38545921052631577</v>
      </c>
      <c r="J40" s="29" t="s">
        <v>240</v>
      </c>
      <c r="K40" s="30"/>
      <c r="L40" s="4"/>
    </row>
    <row r="41" spans="1:12" ht="50.25" customHeight="1">
      <c r="A41" s="1">
        <v>16</v>
      </c>
      <c r="B41" s="74" t="s">
        <v>122</v>
      </c>
      <c r="C41" s="75">
        <v>11950000</v>
      </c>
      <c r="D41" s="75">
        <v>0</v>
      </c>
      <c r="E41" s="75">
        <v>0</v>
      </c>
      <c r="F41" s="75">
        <v>4576201</v>
      </c>
      <c r="G41" s="75"/>
      <c r="H41" s="75">
        <f t="shared" si="1"/>
        <v>4576201</v>
      </c>
      <c r="I41" s="65">
        <f t="shared" si="0"/>
        <v>0.38294569037656906</v>
      </c>
      <c r="J41" s="29" t="s">
        <v>240</v>
      </c>
      <c r="K41" s="30"/>
      <c r="L41" s="4"/>
    </row>
    <row r="42" spans="1:12" ht="70.5" customHeight="1">
      <c r="A42" s="1">
        <v>17</v>
      </c>
      <c r="B42" s="74" t="s">
        <v>123</v>
      </c>
      <c r="C42" s="75">
        <v>3300000</v>
      </c>
      <c r="D42" s="75">
        <v>0</v>
      </c>
      <c r="E42" s="75">
        <v>576498</v>
      </c>
      <c r="F42" s="75">
        <v>0</v>
      </c>
      <c r="G42" s="75"/>
      <c r="H42" s="75">
        <f t="shared" si="1"/>
        <v>576498</v>
      </c>
      <c r="I42" s="65">
        <f t="shared" si="0"/>
        <v>0.17469636363636365</v>
      </c>
      <c r="J42" s="29" t="s">
        <v>234</v>
      </c>
      <c r="K42" s="30"/>
      <c r="L42" s="4"/>
    </row>
    <row r="43" spans="1:12" ht="56.25" customHeight="1">
      <c r="A43" s="1">
        <v>18</v>
      </c>
      <c r="B43" s="74" t="s">
        <v>124</v>
      </c>
      <c r="C43" s="75">
        <v>2722000</v>
      </c>
      <c r="D43" s="75">
        <v>0</v>
      </c>
      <c r="E43" s="75">
        <v>0</v>
      </c>
      <c r="F43" s="75">
        <v>1326875</v>
      </c>
      <c r="G43" s="75"/>
      <c r="H43" s="75">
        <f t="shared" si="1"/>
        <v>1326875</v>
      </c>
      <c r="I43" s="65">
        <f t="shared" si="0"/>
        <v>0.4874632623071271</v>
      </c>
      <c r="J43" s="29" t="s">
        <v>234</v>
      </c>
      <c r="K43" s="30"/>
      <c r="L43" s="4"/>
    </row>
    <row r="44" spans="1:12" ht="83.25" customHeight="1">
      <c r="A44" s="83">
        <v>19</v>
      </c>
      <c r="B44" s="84" t="s">
        <v>125</v>
      </c>
      <c r="C44" s="85">
        <v>470000</v>
      </c>
      <c r="D44" s="85">
        <v>0</v>
      </c>
      <c r="E44" s="85">
        <v>0</v>
      </c>
      <c r="F44" s="85">
        <v>0</v>
      </c>
      <c r="G44" s="85"/>
      <c r="H44" s="85">
        <f t="shared" si="1"/>
        <v>0</v>
      </c>
      <c r="I44" s="86">
        <f t="shared" si="0"/>
        <v>0</v>
      </c>
      <c r="J44" s="87" t="s">
        <v>236</v>
      </c>
      <c r="K44" s="30"/>
      <c r="L44" s="4"/>
    </row>
    <row r="45" spans="1:12" ht="55.5" customHeight="1">
      <c r="A45" s="88">
        <v>20</v>
      </c>
      <c r="B45" s="72" t="s">
        <v>126</v>
      </c>
      <c r="C45" s="73">
        <v>3200000</v>
      </c>
      <c r="D45" s="73">
        <v>0</v>
      </c>
      <c r="E45" s="73">
        <v>656305</v>
      </c>
      <c r="F45" s="73">
        <v>749781</v>
      </c>
      <c r="G45" s="73"/>
      <c r="H45" s="73">
        <f t="shared" si="1"/>
        <v>1406086</v>
      </c>
      <c r="I45" s="89">
        <f t="shared" si="0"/>
        <v>0.439401875</v>
      </c>
      <c r="J45" s="28" t="s">
        <v>240</v>
      </c>
      <c r="K45" s="30"/>
      <c r="L45" s="4"/>
    </row>
    <row r="46" spans="1:12" ht="66.75" customHeight="1">
      <c r="A46" s="1">
        <v>21</v>
      </c>
      <c r="B46" s="74" t="s">
        <v>127</v>
      </c>
      <c r="C46" s="75">
        <v>22540000</v>
      </c>
      <c r="D46" s="75">
        <v>20950</v>
      </c>
      <c r="E46" s="75">
        <v>942909</v>
      </c>
      <c r="F46" s="75">
        <v>1015708</v>
      </c>
      <c r="G46" s="75"/>
      <c r="H46" s="75">
        <f t="shared" si="1"/>
        <v>1979567</v>
      </c>
      <c r="I46" s="65">
        <f t="shared" si="0"/>
        <v>0.08782462289263532</v>
      </c>
      <c r="J46" s="29" t="s">
        <v>234</v>
      </c>
      <c r="K46" s="30"/>
      <c r="L46" s="4"/>
    </row>
    <row r="47" spans="1:12" ht="51.75" customHeight="1">
      <c r="A47" s="1">
        <v>22</v>
      </c>
      <c r="B47" s="74" t="s">
        <v>128</v>
      </c>
      <c r="C47" s="75">
        <v>300000</v>
      </c>
      <c r="D47" s="75">
        <v>0</v>
      </c>
      <c r="E47" s="75">
        <v>0</v>
      </c>
      <c r="F47" s="75">
        <v>0</v>
      </c>
      <c r="G47" s="75"/>
      <c r="H47" s="75">
        <f t="shared" si="1"/>
        <v>0</v>
      </c>
      <c r="I47" s="65">
        <f t="shared" si="0"/>
        <v>0</v>
      </c>
      <c r="J47" s="29" t="s">
        <v>237</v>
      </c>
      <c r="K47" s="30"/>
      <c r="L47" s="4"/>
    </row>
    <row r="48" spans="1:12" ht="51" customHeight="1">
      <c r="A48" s="1">
        <v>23</v>
      </c>
      <c r="B48" s="74" t="s">
        <v>129</v>
      </c>
      <c r="C48" s="75">
        <v>6000000</v>
      </c>
      <c r="D48" s="75">
        <v>0</v>
      </c>
      <c r="E48" s="75">
        <v>0</v>
      </c>
      <c r="F48" s="75">
        <v>309204</v>
      </c>
      <c r="G48" s="75"/>
      <c r="H48" s="75">
        <f t="shared" si="1"/>
        <v>309204</v>
      </c>
      <c r="I48" s="65">
        <f t="shared" si="0"/>
        <v>0.051534</v>
      </c>
      <c r="J48" s="29" t="s">
        <v>234</v>
      </c>
      <c r="K48" s="4"/>
      <c r="L48" s="4"/>
    </row>
    <row r="49" spans="1:12" ht="48.75" customHeight="1">
      <c r="A49" s="1">
        <v>24</v>
      </c>
      <c r="B49" s="74" t="s">
        <v>130</v>
      </c>
      <c r="C49" s="75">
        <v>69994000</v>
      </c>
      <c r="D49" s="75">
        <v>6477095</v>
      </c>
      <c r="E49" s="75">
        <v>16450355</v>
      </c>
      <c r="F49" s="75">
        <v>19821947</v>
      </c>
      <c r="G49" s="75"/>
      <c r="H49" s="75">
        <f t="shared" si="1"/>
        <v>42749397</v>
      </c>
      <c r="I49" s="65">
        <f t="shared" si="0"/>
        <v>0.6107580221161814</v>
      </c>
      <c r="J49" s="29" t="s">
        <v>235</v>
      </c>
      <c r="K49" s="4"/>
      <c r="L49" s="4"/>
    </row>
    <row r="50" spans="1:12" ht="54" customHeight="1">
      <c r="A50" s="1">
        <v>25</v>
      </c>
      <c r="B50" s="74" t="s">
        <v>131</v>
      </c>
      <c r="C50" s="75">
        <v>600000</v>
      </c>
      <c r="D50" s="75">
        <v>255517</v>
      </c>
      <c r="E50" s="75">
        <v>225365</v>
      </c>
      <c r="F50" s="75">
        <v>119118</v>
      </c>
      <c r="G50" s="75"/>
      <c r="H50" s="75">
        <f t="shared" si="1"/>
        <v>600000</v>
      </c>
      <c r="I50" s="65">
        <f t="shared" si="0"/>
        <v>1</v>
      </c>
      <c r="J50" s="29"/>
      <c r="K50" s="4"/>
      <c r="L50" s="4"/>
    </row>
    <row r="51" spans="1:12" ht="46.5" customHeight="1">
      <c r="A51" s="1">
        <v>26</v>
      </c>
      <c r="B51" s="74" t="s">
        <v>132</v>
      </c>
      <c r="C51" s="75">
        <v>80000</v>
      </c>
      <c r="D51" s="75">
        <v>15458</v>
      </c>
      <c r="E51" s="75">
        <v>0</v>
      </c>
      <c r="F51" s="75">
        <v>0</v>
      </c>
      <c r="G51" s="75"/>
      <c r="H51" s="75">
        <f t="shared" si="1"/>
        <v>15458</v>
      </c>
      <c r="I51" s="65">
        <f t="shared" si="0"/>
        <v>0.193225</v>
      </c>
      <c r="J51" s="29" t="s">
        <v>238</v>
      </c>
      <c r="K51" s="4"/>
      <c r="L51" s="4"/>
    </row>
    <row r="52" spans="1:12" ht="39.75" customHeight="1">
      <c r="A52" s="1">
        <v>27</v>
      </c>
      <c r="B52" s="74" t="s">
        <v>133</v>
      </c>
      <c r="C52" s="75">
        <v>5300000</v>
      </c>
      <c r="D52" s="75">
        <v>1150917</v>
      </c>
      <c r="E52" s="75">
        <v>1920222</v>
      </c>
      <c r="F52" s="75">
        <v>1781092</v>
      </c>
      <c r="G52" s="75"/>
      <c r="H52" s="75">
        <f t="shared" si="1"/>
        <v>4852231</v>
      </c>
      <c r="I52" s="65">
        <f t="shared" si="0"/>
        <v>0.915515283018868</v>
      </c>
      <c r="J52" s="29"/>
      <c r="K52" s="4"/>
      <c r="L52" s="4"/>
    </row>
    <row r="53" spans="1:12" ht="128.25" customHeight="1">
      <c r="A53" s="1">
        <v>28</v>
      </c>
      <c r="B53" s="74" t="s">
        <v>134</v>
      </c>
      <c r="C53" s="75">
        <v>7810000</v>
      </c>
      <c r="D53" s="75">
        <v>134230</v>
      </c>
      <c r="E53" s="75">
        <v>489450</v>
      </c>
      <c r="F53" s="75">
        <v>619482</v>
      </c>
      <c r="G53" s="75"/>
      <c r="H53" s="75">
        <f t="shared" si="1"/>
        <v>1243162</v>
      </c>
      <c r="I53" s="65">
        <f t="shared" si="0"/>
        <v>0.15917567221510884</v>
      </c>
      <c r="J53" s="29" t="s">
        <v>239</v>
      </c>
      <c r="K53" s="4"/>
      <c r="L53" s="4"/>
    </row>
    <row r="54" spans="1:12" ht="156.75" customHeight="1">
      <c r="A54" s="1">
        <v>29</v>
      </c>
      <c r="B54" s="74" t="s">
        <v>135</v>
      </c>
      <c r="C54" s="75">
        <v>3848000</v>
      </c>
      <c r="D54" s="75">
        <v>579478</v>
      </c>
      <c r="E54" s="75">
        <v>375906</v>
      </c>
      <c r="F54" s="75">
        <v>1940452</v>
      </c>
      <c r="G54" s="75"/>
      <c r="H54" s="75">
        <f t="shared" si="1"/>
        <v>2895836</v>
      </c>
      <c r="I54" s="65">
        <f t="shared" si="0"/>
        <v>0.752556133056133</v>
      </c>
      <c r="J54" s="29" t="s">
        <v>241</v>
      </c>
      <c r="K54" s="30"/>
      <c r="L54" s="4"/>
    </row>
    <row r="55" spans="1:12" ht="22.5" customHeight="1">
      <c r="A55" s="160" t="s">
        <v>10</v>
      </c>
      <c r="B55" s="161"/>
      <c r="C55" s="76">
        <f>SUM(C26:C54)</f>
        <v>446326000</v>
      </c>
      <c r="D55" s="76">
        <f>SUM(D26:D54)</f>
        <v>21864668</v>
      </c>
      <c r="E55" s="76">
        <f>SUM(E26:E54)</f>
        <v>94397027</v>
      </c>
      <c r="F55" s="76">
        <f>SUM(F26:F54)</f>
        <v>119264486</v>
      </c>
      <c r="G55" s="76"/>
      <c r="H55" s="76">
        <f>SUM(H26:H54)</f>
        <v>235526181</v>
      </c>
      <c r="I55" s="66">
        <f aca="true" t="shared" si="2" ref="I55:I67">H55/C55</f>
        <v>0.5276998897666728</v>
      </c>
      <c r="J55" s="17"/>
      <c r="K55" s="4"/>
      <c r="L55" s="4"/>
    </row>
    <row r="56" spans="1:12" ht="31.5" customHeight="1">
      <c r="A56" s="153" t="s">
        <v>46</v>
      </c>
      <c r="B56" s="154"/>
      <c r="C56" s="39"/>
      <c r="D56" s="39"/>
      <c r="E56" s="40"/>
      <c r="F56" s="41"/>
      <c r="G56" s="41"/>
      <c r="H56" s="42"/>
      <c r="I56" s="64"/>
      <c r="J56" s="12"/>
      <c r="K56" s="4"/>
      <c r="L56" s="4"/>
    </row>
    <row r="57" spans="1:12" ht="44.25" customHeight="1">
      <c r="A57" s="1">
        <v>1</v>
      </c>
      <c r="B57" s="14" t="s">
        <v>79</v>
      </c>
      <c r="C57" s="38">
        <v>950000</v>
      </c>
      <c r="D57" s="38">
        <v>720820</v>
      </c>
      <c r="E57" s="43">
        <v>123900</v>
      </c>
      <c r="F57" s="56">
        <v>80955</v>
      </c>
      <c r="G57" s="44"/>
      <c r="H57" s="38">
        <f>SUM(D57:G57)</f>
        <v>925675</v>
      </c>
      <c r="I57" s="65">
        <f t="shared" si="2"/>
        <v>0.9743947368421053</v>
      </c>
      <c r="J57" s="15"/>
      <c r="K57" s="4"/>
      <c r="L57" s="4"/>
    </row>
    <row r="58" spans="1:12" ht="96" customHeight="1">
      <c r="A58" s="1">
        <v>2</v>
      </c>
      <c r="B58" s="18" t="s">
        <v>80</v>
      </c>
      <c r="C58" s="45">
        <v>6800000</v>
      </c>
      <c r="D58" s="38">
        <v>8588</v>
      </c>
      <c r="E58" s="43">
        <v>165900</v>
      </c>
      <c r="F58" s="56">
        <v>251853</v>
      </c>
      <c r="G58" s="44"/>
      <c r="H58" s="38">
        <f aca="true" t="shared" si="3" ref="H58:H66">SUM(D58:G58)</f>
        <v>426341</v>
      </c>
      <c r="I58" s="65">
        <f t="shared" si="2"/>
        <v>0.06269720588235295</v>
      </c>
      <c r="J58" s="15" t="s">
        <v>242</v>
      </c>
      <c r="K58" s="4"/>
      <c r="L58" s="4"/>
    </row>
    <row r="59" spans="1:12" ht="54" customHeight="1">
      <c r="A59" s="1">
        <v>3</v>
      </c>
      <c r="B59" s="18" t="s">
        <v>81</v>
      </c>
      <c r="C59" s="45">
        <v>7400000</v>
      </c>
      <c r="D59" s="38">
        <v>1127700</v>
      </c>
      <c r="E59" s="43">
        <v>651187</v>
      </c>
      <c r="F59" s="56">
        <v>1181324</v>
      </c>
      <c r="G59" s="44"/>
      <c r="H59" s="38">
        <f t="shared" si="3"/>
        <v>2960211</v>
      </c>
      <c r="I59" s="65">
        <f t="shared" si="2"/>
        <v>0.40002851351351354</v>
      </c>
      <c r="J59" s="15" t="s">
        <v>243</v>
      </c>
      <c r="K59" s="4"/>
      <c r="L59" s="4"/>
    </row>
    <row r="60" spans="1:12" ht="57" customHeight="1">
      <c r="A60" s="83">
        <v>4</v>
      </c>
      <c r="B60" s="90" t="s">
        <v>82</v>
      </c>
      <c r="C60" s="91">
        <v>1700000</v>
      </c>
      <c r="D60" s="92">
        <v>0</v>
      </c>
      <c r="E60" s="125">
        <v>0</v>
      </c>
      <c r="F60" s="104">
        <v>540000</v>
      </c>
      <c r="G60" s="93"/>
      <c r="H60" s="92">
        <f t="shared" si="3"/>
        <v>540000</v>
      </c>
      <c r="I60" s="86">
        <f t="shared" si="2"/>
        <v>0.3176470588235294</v>
      </c>
      <c r="J60" s="123" t="s">
        <v>244</v>
      </c>
      <c r="K60" s="4"/>
      <c r="L60" s="4"/>
    </row>
    <row r="61" spans="1:12" ht="171" customHeight="1">
      <c r="A61" s="88">
        <v>5</v>
      </c>
      <c r="B61" s="95" t="s">
        <v>83</v>
      </c>
      <c r="C61" s="96">
        <v>3200000</v>
      </c>
      <c r="D61" s="97">
        <v>47000</v>
      </c>
      <c r="E61" s="98">
        <v>217824</v>
      </c>
      <c r="F61" s="109">
        <v>142720</v>
      </c>
      <c r="G61" s="99"/>
      <c r="H61" s="97">
        <f t="shared" si="3"/>
        <v>407544</v>
      </c>
      <c r="I61" s="89">
        <f t="shared" si="2"/>
        <v>0.1273575</v>
      </c>
      <c r="J61" s="100" t="s">
        <v>245</v>
      </c>
      <c r="K61" s="4"/>
      <c r="L61" s="4"/>
    </row>
    <row r="62" spans="1:12" ht="56.25" customHeight="1">
      <c r="A62" s="1">
        <v>6</v>
      </c>
      <c r="B62" s="18" t="s">
        <v>84</v>
      </c>
      <c r="C62" s="45">
        <v>1480000</v>
      </c>
      <c r="D62" s="38">
        <v>0</v>
      </c>
      <c r="E62" s="43">
        <v>265602</v>
      </c>
      <c r="F62" s="56">
        <v>189530</v>
      </c>
      <c r="G62" s="44"/>
      <c r="H62" s="38">
        <f t="shared" si="3"/>
        <v>455132</v>
      </c>
      <c r="I62" s="65">
        <f t="shared" si="2"/>
        <v>0.3075216216216216</v>
      </c>
      <c r="J62" s="15" t="s">
        <v>246</v>
      </c>
      <c r="K62" s="4"/>
      <c r="L62" s="4"/>
    </row>
    <row r="63" spans="1:12" ht="70.5" customHeight="1">
      <c r="A63" s="1">
        <v>7</v>
      </c>
      <c r="B63" s="18" t="s">
        <v>85</v>
      </c>
      <c r="C63" s="45">
        <v>9000000</v>
      </c>
      <c r="D63" s="38">
        <v>0</v>
      </c>
      <c r="E63" s="131">
        <v>0</v>
      </c>
      <c r="F63" s="56">
        <v>0</v>
      </c>
      <c r="G63" s="44"/>
      <c r="H63" s="38">
        <f t="shared" si="3"/>
        <v>0</v>
      </c>
      <c r="I63" s="65">
        <f t="shared" si="2"/>
        <v>0</v>
      </c>
      <c r="J63" s="15" t="s">
        <v>247</v>
      </c>
      <c r="K63" s="4"/>
      <c r="L63" s="4"/>
    </row>
    <row r="64" spans="1:12" ht="99" customHeight="1">
      <c r="A64" s="1">
        <v>8</v>
      </c>
      <c r="B64" s="18" t="s">
        <v>86</v>
      </c>
      <c r="C64" s="45">
        <v>2000000</v>
      </c>
      <c r="D64" s="38">
        <v>0</v>
      </c>
      <c r="E64" s="131">
        <v>0</v>
      </c>
      <c r="F64" s="56">
        <v>404777</v>
      </c>
      <c r="G64" s="44"/>
      <c r="H64" s="38">
        <f t="shared" si="3"/>
        <v>404777</v>
      </c>
      <c r="I64" s="65">
        <f t="shared" si="2"/>
        <v>0.2023885</v>
      </c>
      <c r="J64" s="15" t="s">
        <v>248</v>
      </c>
      <c r="K64" s="4"/>
      <c r="L64" s="4"/>
    </row>
    <row r="65" spans="1:12" ht="57" customHeight="1">
      <c r="A65" s="1">
        <v>9</v>
      </c>
      <c r="B65" s="18" t="s">
        <v>87</v>
      </c>
      <c r="C65" s="45">
        <v>950000</v>
      </c>
      <c r="D65" s="38">
        <v>0</v>
      </c>
      <c r="E65" s="131">
        <v>0</v>
      </c>
      <c r="F65" s="56">
        <v>0</v>
      </c>
      <c r="G65" s="44"/>
      <c r="H65" s="38">
        <f t="shared" si="3"/>
        <v>0</v>
      </c>
      <c r="I65" s="65">
        <f t="shared" si="2"/>
        <v>0</v>
      </c>
      <c r="J65" s="15" t="s">
        <v>249</v>
      </c>
      <c r="K65" s="4"/>
      <c r="L65" s="4"/>
    </row>
    <row r="66" spans="1:12" ht="99" customHeight="1">
      <c r="A66" s="1">
        <v>10</v>
      </c>
      <c r="B66" s="18" t="s">
        <v>88</v>
      </c>
      <c r="C66" s="45">
        <v>1900000</v>
      </c>
      <c r="D66" s="38">
        <v>0</v>
      </c>
      <c r="E66" s="43">
        <v>75340</v>
      </c>
      <c r="F66" s="56">
        <v>461184</v>
      </c>
      <c r="G66" s="44"/>
      <c r="H66" s="38">
        <f t="shared" si="3"/>
        <v>536524</v>
      </c>
      <c r="I66" s="65">
        <f t="shared" si="2"/>
        <v>0.2823810526315789</v>
      </c>
      <c r="J66" s="15" t="s">
        <v>250</v>
      </c>
      <c r="K66" s="4"/>
      <c r="L66" s="4"/>
    </row>
    <row r="67" spans="1:12" ht="21.75" customHeight="1">
      <c r="A67" s="160" t="s">
        <v>9</v>
      </c>
      <c r="B67" s="161"/>
      <c r="C67" s="46">
        <f>SUM(C57:C66)</f>
        <v>35380000</v>
      </c>
      <c r="D67" s="46">
        <f>SUM(D57:D66)</f>
        <v>1904108</v>
      </c>
      <c r="E67" s="46">
        <f>SUM(E57:E66)</f>
        <v>1499753</v>
      </c>
      <c r="F67" s="46">
        <f>SUM(F57:F66)</f>
        <v>3252343</v>
      </c>
      <c r="G67" s="46"/>
      <c r="H67" s="46">
        <f>SUM(H57:H66)</f>
        <v>6656204</v>
      </c>
      <c r="I67" s="66">
        <f t="shared" si="2"/>
        <v>0.18813465234595816</v>
      </c>
      <c r="J67" s="19"/>
      <c r="K67" s="4"/>
      <c r="L67" s="4"/>
    </row>
    <row r="68" spans="1:12" ht="31.5" customHeight="1">
      <c r="A68" s="153" t="s">
        <v>47</v>
      </c>
      <c r="B68" s="154"/>
      <c r="C68" s="47"/>
      <c r="D68" s="39"/>
      <c r="E68" s="39"/>
      <c r="F68" s="40"/>
      <c r="G68" s="41"/>
      <c r="H68" s="42"/>
      <c r="I68" s="67"/>
      <c r="J68" s="12"/>
      <c r="K68" s="4"/>
      <c r="L68" s="4"/>
    </row>
    <row r="69" spans="1:12" ht="37.5" customHeight="1">
      <c r="A69" s="1">
        <v>1</v>
      </c>
      <c r="B69" s="14" t="s">
        <v>192</v>
      </c>
      <c r="C69" s="77">
        <v>200000</v>
      </c>
      <c r="D69" s="54">
        <v>0</v>
      </c>
      <c r="E69" s="54">
        <v>0</v>
      </c>
      <c r="F69" s="55">
        <v>0</v>
      </c>
      <c r="G69" s="56"/>
      <c r="H69" s="57">
        <f>SUM(D69:G69)</f>
        <v>0</v>
      </c>
      <c r="I69" s="68">
        <f>H69/C69</f>
        <v>0</v>
      </c>
      <c r="J69" s="29" t="s">
        <v>251</v>
      </c>
      <c r="K69" s="4"/>
      <c r="L69" s="4"/>
    </row>
    <row r="70" spans="1:12" ht="88.5" customHeight="1">
      <c r="A70" s="1">
        <v>2</v>
      </c>
      <c r="B70" s="18" t="s">
        <v>193</v>
      </c>
      <c r="C70" s="77">
        <v>1920000</v>
      </c>
      <c r="D70" s="54">
        <v>0</v>
      </c>
      <c r="E70" s="54">
        <v>0</v>
      </c>
      <c r="F70" s="55">
        <v>0</v>
      </c>
      <c r="G70" s="56"/>
      <c r="H70" s="57">
        <f aca="true" t="shared" si="4" ref="H70:H92">SUM(D70:G70)</f>
        <v>0</v>
      </c>
      <c r="I70" s="68">
        <f aca="true" t="shared" si="5" ref="I70:I93">H70/C70</f>
        <v>0</v>
      </c>
      <c r="J70" s="29" t="s">
        <v>252</v>
      </c>
      <c r="K70" s="4"/>
      <c r="L70" s="4"/>
    </row>
    <row r="71" spans="1:12" ht="69" customHeight="1">
      <c r="A71" s="1">
        <v>3</v>
      </c>
      <c r="B71" s="18" t="s">
        <v>194</v>
      </c>
      <c r="C71" s="77">
        <v>500000</v>
      </c>
      <c r="D71" s="54">
        <v>0</v>
      </c>
      <c r="E71" s="54">
        <v>0</v>
      </c>
      <c r="F71" s="55">
        <v>0</v>
      </c>
      <c r="G71" s="56"/>
      <c r="H71" s="57">
        <f t="shared" si="4"/>
        <v>0</v>
      </c>
      <c r="I71" s="68">
        <f t="shared" si="5"/>
        <v>0</v>
      </c>
      <c r="J71" s="29" t="s">
        <v>253</v>
      </c>
      <c r="K71" s="4"/>
      <c r="L71" s="4"/>
    </row>
    <row r="72" spans="1:12" ht="96" customHeight="1">
      <c r="A72" s="1">
        <v>4</v>
      </c>
      <c r="B72" s="18" t="s">
        <v>195</v>
      </c>
      <c r="C72" s="77">
        <v>30000</v>
      </c>
      <c r="D72" s="54">
        <v>4000</v>
      </c>
      <c r="E72" s="54">
        <v>3750</v>
      </c>
      <c r="F72" s="55">
        <v>3250</v>
      </c>
      <c r="G72" s="56"/>
      <c r="H72" s="57">
        <f t="shared" si="4"/>
        <v>11000</v>
      </c>
      <c r="I72" s="68">
        <f t="shared" si="5"/>
        <v>0.36666666666666664</v>
      </c>
      <c r="J72" s="29" t="s">
        <v>254</v>
      </c>
      <c r="K72" s="4"/>
      <c r="L72" s="4"/>
    </row>
    <row r="73" spans="1:12" ht="48" customHeight="1">
      <c r="A73" s="1">
        <v>5</v>
      </c>
      <c r="B73" s="18" t="s">
        <v>196</v>
      </c>
      <c r="C73" s="77">
        <v>3200000</v>
      </c>
      <c r="D73" s="54">
        <v>395964</v>
      </c>
      <c r="E73" s="54">
        <v>590202</v>
      </c>
      <c r="F73" s="55">
        <v>665438</v>
      </c>
      <c r="G73" s="56"/>
      <c r="H73" s="57">
        <f t="shared" si="4"/>
        <v>1651604</v>
      </c>
      <c r="I73" s="68">
        <f t="shared" si="5"/>
        <v>0.51612625</v>
      </c>
      <c r="J73" s="29" t="s">
        <v>255</v>
      </c>
      <c r="K73" s="4"/>
      <c r="L73" s="4"/>
    </row>
    <row r="74" spans="1:12" ht="54.75" customHeight="1">
      <c r="A74" s="83">
        <v>6</v>
      </c>
      <c r="B74" s="90" t="s">
        <v>197</v>
      </c>
      <c r="C74" s="101">
        <v>100000</v>
      </c>
      <c r="D74" s="102">
        <v>0</v>
      </c>
      <c r="E74" s="102">
        <v>0</v>
      </c>
      <c r="F74" s="103">
        <v>0</v>
      </c>
      <c r="G74" s="104"/>
      <c r="H74" s="105">
        <f t="shared" si="4"/>
        <v>0</v>
      </c>
      <c r="I74" s="81">
        <f t="shared" si="5"/>
        <v>0</v>
      </c>
      <c r="J74" s="87" t="s">
        <v>256</v>
      </c>
      <c r="K74" s="4"/>
      <c r="L74" s="4"/>
    </row>
    <row r="75" spans="1:12" ht="54" customHeight="1">
      <c r="A75" s="88">
        <v>7</v>
      </c>
      <c r="B75" s="95" t="s">
        <v>198</v>
      </c>
      <c r="C75" s="106">
        <v>7500000</v>
      </c>
      <c r="D75" s="107">
        <v>0</v>
      </c>
      <c r="E75" s="107">
        <v>3161250</v>
      </c>
      <c r="F75" s="108">
        <v>2825280</v>
      </c>
      <c r="G75" s="109"/>
      <c r="H75" s="110">
        <f t="shared" si="4"/>
        <v>5986530</v>
      </c>
      <c r="I75" s="80">
        <f t="shared" si="5"/>
        <v>0.798204</v>
      </c>
      <c r="J75" s="28" t="s">
        <v>257</v>
      </c>
      <c r="K75" s="4"/>
      <c r="L75" s="4"/>
    </row>
    <row r="76" spans="1:12" ht="63" customHeight="1">
      <c r="A76" s="1">
        <v>8</v>
      </c>
      <c r="B76" s="18" t="s">
        <v>199</v>
      </c>
      <c r="C76" s="77">
        <v>2210000</v>
      </c>
      <c r="D76" s="54">
        <v>1785718</v>
      </c>
      <c r="E76" s="54">
        <v>1021697</v>
      </c>
      <c r="F76" s="55">
        <v>2022141</v>
      </c>
      <c r="G76" s="56"/>
      <c r="H76" s="57">
        <f t="shared" si="4"/>
        <v>4829556</v>
      </c>
      <c r="I76" s="68">
        <f t="shared" si="5"/>
        <v>2.1853194570135748</v>
      </c>
      <c r="J76" s="29" t="s">
        <v>266</v>
      </c>
      <c r="K76" s="4"/>
      <c r="L76" s="4"/>
    </row>
    <row r="77" spans="1:12" ht="81" customHeight="1">
      <c r="A77" s="1">
        <v>9</v>
      </c>
      <c r="B77" s="18" t="s">
        <v>200</v>
      </c>
      <c r="C77" s="77">
        <v>600000</v>
      </c>
      <c r="D77" s="54">
        <v>0</v>
      </c>
      <c r="E77" s="54">
        <v>0</v>
      </c>
      <c r="F77" s="55">
        <v>0</v>
      </c>
      <c r="G77" s="56"/>
      <c r="H77" s="57">
        <f t="shared" si="4"/>
        <v>0</v>
      </c>
      <c r="I77" s="68">
        <f t="shared" si="5"/>
        <v>0</v>
      </c>
      <c r="J77" s="29" t="s">
        <v>258</v>
      </c>
      <c r="K77" s="4"/>
      <c r="L77" s="4"/>
    </row>
    <row r="78" spans="1:12" ht="53.25" customHeight="1">
      <c r="A78" s="1">
        <v>10</v>
      </c>
      <c r="B78" s="18" t="s">
        <v>209</v>
      </c>
      <c r="C78" s="77">
        <v>6040000</v>
      </c>
      <c r="D78" s="54">
        <v>0</v>
      </c>
      <c r="E78" s="54">
        <v>439364</v>
      </c>
      <c r="F78" s="55">
        <v>535729</v>
      </c>
      <c r="G78" s="56"/>
      <c r="H78" s="57">
        <f t="shared" si="4"/>
        <v>975093</v>
      </c>
      <c r="I78" s="68">
        <f t="shared" si="5"/>
        <v>0.16143923841059601</v>
      </c>
      <c r="J78" s="29" t="s">
        <v>259</v>
      </c>
      <c r="K78" s="4"/>
      <c r="L78" s="4"/>
    </row>
    <row r="79" spans="1:12" ht="53.25" customHeight="1">
      <c r="A79" s="1">
        <v>11</v>
      </c>
      <c r="B79" s="18" t="s">
        <v>210</v>
      </c>
      <c r="C79" s="77">
        <v>1200000</v>
      </c>
      <c r="D79" s="54">
        <v>0</v>
      </c>
      <c r="E79" s="54">
        <v>0</v>
      </c>
      <c r="F79" s="55">
        <v>0</v>
      </c>
      <c r="G79" s="56"/>
      <c r="H79" s="57">
        <f t="shared" si="4"/>
        <v>0</v>
      </c>
      <c r="I79" s="68">
        <f t="shared" si="5"/>
        <v>0</v>
      </c>
      <c r="J79" s="29" t="s">
        <v>260</v>
      </c>
      <c r="K79" s="4"/>
      <c r="L79" s="4"/>
    </row>
    <row r="80" spans="1:12" ht="54" customHeight="1">
      <c r="A80" s="1">
        <v>12</v>
      </c>
      <c r="B80" s="18" t="s">
        <v>201</v>
      </c>
      <c r="C80" s="77">
        <v>400000</v>
      </c>
      <c r="D80" s="54">
        <v>74560</v>
      </c>
      <c r="E80" s="54">
        <v>94412</v>
      </c>
      <c r="F80" s="55">
        <v>84160</v>
      </c>
      <c r="G80" s="56"/>
      <c r="H80" s="57">
        <f t="shared" si="4"/>
        <v>253132</v>
      </c>
      <c r="I80" s="68">
        <f t="shared" si="5"/>
        <v>0.63283</v>
      </c>
      <c r="J80" s="29" t="s">
        <v>255</v>
      </c>
      <c r="K80" s="4"/>
      <c r="L80" s="4"/>
    </row>
    <row r="81" spans="1:12" ht="129" customHeight="1">
      <c r="A81" s="1">
        <v>13</v>
      </c>
      <c r="B81" s="18" t="s">
        <v>202</v>
      </c>
      <c r="C81" s="77">
        <v>664000</v>
      </c>
      <c r="D81" s="54">
        <v>10000</v>
      </c>
      <c r="E81" s="54">
        <v>131160</v>
      </c>
      <c r="F81" s="55">
        <v>114290</v>
      </c>
      <c r="G81" s="56"/>
      <c r="H81" s="57">
        <f t="shared" si="4"/>
        <v>255450</v>
      </c>
      <c r="I81" s="68">
        <f t="shared" si="5"/>
        <v>0.38471385542168673</v>
      </c>
      <c r="J81" s="29" t="s">
        <v>251</v>
      </c>
      <c r="K81" s="4"/>
      <c r="L81" s="4"/>
    </row>
    <row r="82" spans="1:12" ht="66.75" customHeight="1">
      <c r="A82" s="1">
        <v>14</v>
      </c>
      <c r="B82" s="18" t="s">
        <v>203</v>
      </c>
      <c r="C82" s="77">
        <v>12035000</v>
      </c>
      <c r="D82" s="54">
        <v>0</v>
      </c>
      <c r="E82" s="54">
        <v>14629715</v>
      </c>
      <c r="F82" s="55">
        <v>1772941</v>
      </c>
      <c r="G82" s="56"/>
      <c r="H82" s="57">
        <f t="shared" si="4"/>
        <v>16402656</v>
      </c>
      <c r="I82" s="68">
        <f t="shared" si="5"/>
        <v>1.3629128375571251</v>
      </c>
      <c r="J82" s="29" t="s">
        <v>265</v>
      </c>
      <c r="K82" s="4"/>
      <c r="L82" s="4"/>
    </row>
    <row r="83" spans="1:12" ht="37.5" customHeight="1">
      <c r="A83" s="1">
        <v>15</v>
      </c>
      <c r="B83" s="18" t="s">
        <v>204</v>
      </c>
      <c r="C83" s="77">
        <v>1740000</v>
      </c>
      <c r="D83" s="54">
        <v>227210</v>
      </c>
      <c r="E83" s="54">
        <v>230000</v>
      </c>
      <c r="F83" s="55">
        <v>428368</v>
      </c>
      <c r="G83" s="56"/>
      <c r="H83" s="57">
        <f t="shared" si="4"/>
        <v>885578</v>
      </c>
      <c r="I83" s="68">
        <f t="shared" si="5"/>
        <v>0.5089528735632184</v>
      </c>
      <c r="J83" s="29" t="s">
        <v>251</v>
      </c>
      <c r="K83" s="4"/>
      <c r="L83" s="4"/>
    </row>
    <row r="84" spans="1:12" ht="34.5" customHeight="1">
      <c r="A84" s="1">
        <v>16</v>
      </c>
      <c r="B84" s="18" t="s">
        <v>215</v>
      </c>
      <c r="C84" s="77">
        <v>4073000</v>
      </c>
      <c r="D84" s="54">
        <v>0</v>
      </c>
      <c r="E84" s="54">
        <v>0</v>
      </c>
      <c r="F84" s="55">
        <v>6171838</v>
      </c>
      <c r="G84" s="56"/>
      <c r="H84" s="57">
        <f t="shared" si="4"/>
        <v>6171838</v>
      </c>
      <c r="I84" s="68">
        <f t="shared" si="5"/>
        <v>1.515305180456666</v>
      </c>
      <c r="J84" s="29" t="s">
        <v>268</v>
      </c>
      <c r="K84" s="4"/>
      <c r="L84" s="4"/>
    </row>
    <row r="85" spans="1:12" ht="41.25" customHeight="1">
      <c r="A85" s="1">
        <v>17</v>
      </c>
      <c r="B85" s="18" t="s">
        <v>214</v>
      </c>
      <c r="C85" s="77">
        <v>736000</v>
      </c>
      <c r="D85" s="54">
        <v>0</v>
      </c>
      <c r="E85" s="54">
        <v>0</v>
      </c>
      <c r="F85" s="55">
        <v>0</v>
      </c>
      <c r="G85" s="56"/>
      <c r="H85" s="57">
        <f t="shared" si="4"/>
        <v>0</v>
      </c>
      <c r="I85" s="68">
        <f t="shared" si="5"/>
        <v>0</v>
      </c>
      <c r="J85" s="29" t="s">
        <v>261</v>
      </c>
      <c r="K85" s="4"/>
      <c r="L85" s="4"/>
    </row>
    <row r="86" spans="1:12" ht="52.5" customHeight="1">
      <c r="A86" s="1">
        <v>18</v>
      </c>
      <c r="B86" s="18" t="s">
        <v>213</v>
      </c>
      <c r="C86" s="77">
        <v>300000</v>
      </c>
      <c r="D86" s="54">
        <v>0</v>
      </c>
      <c r="E86" s="54">
        <v>0</v>
      </c>
      <c r="F86" s="55">
        <v>0</v>
      </c>
      <c r="G86" s="56"/>
      <c r="H86" s="57">
        <f t="shared" si="4"/>
        <v>0</v>
      </c>
      <c r="I86" s="68">
        <f t="shared" si="5"/>
        <v>0</v>
      </c>
      <c r="J86" s="29" t="s">
        <v>262</v>
      </c>
      <c r="K86" s="4"/>
      <c r="L86" s="4"/>
    </row>
    <row r="87" spans="1:12" ht="72" customHeight="1">
      <c r="A87" s="1">
        <v>19</v>
      </c>
      <c r="B87" s="18" t="s">
        <v>205</v>
      </c>
      <c r="C87" s="77">
        <v>19754000</v>
      </c>
      <c r="D87" s="54">
        <v>0</v>
      </c>
      <c r="E87" s="54">
        <v>7142447</v>
      </c>
      <c r="F87" s="55">
        <v>17462813</v>
      </c>
      <c r="G87" s="56"/>
      <c r="H87" s="57">
        <f t="shared" si="4"/>
        <v>24605260</v>
      </c>
      <c r="I87" s="68">
        <f t="shared" si="5"/>
        <v>1.2455836792548345</v>
      </c>
      <c r="J87" s="29" t="s">
        <v>269</v>
      </c>
      <c r="K87" s="4"/>
      <c r="L87" s="4"/>
    </row>
    <row r="88" spans="1:12" ht="40.5" customHeight="1">
      <c r="A88" s="1">
        <v>20</v>
      </c>
      <c r="B88" s="18" t="s">
        <v>211</v>
      </c>
      <c r="C88" s="77">
        <v>1655000</v>
      </c>
      <c r="D88" s="54">
        <v>339424</v>
      </c>
      <c r="E88" s="54">
        <v>441028</v>
      </c>
      <c r="F88" s="55">
        <v>509732</v>
      </c>
      <c r="G88" s="56"/>
      <c r="H88" s="57">
        <f t="shared" si="4"/>
        <v>1290184</v>
      </c>
      <c r="I88" s="68">
        <f t="shared" si="5"/>
        <v>0.7795673716012085</v>
      </c>
      <c r="J88" s="29" t="s">
        <v>267</v>
      </c>
      <c r="K88" s="4"/>
      <c r="L88" s="4"/>
    </row>
    <row r="89" spans="1:12" ht="142.5" customHeight="1">
      <c r="A89" s="83">
        <v>21</v>
      </c>
      <c r="B89" s="90" t="s">
        <v>212</v>
      </c>
      <c r="C89" s="101">
        <v>1000000</v>
      </c>
      <c r="D89" s="102">
        <v>0</v>
      </c>
      <c r="E89" s="102">
        <v>0</v>
      </c>
      <c r="F89" s="103">
        <v>191016</v>
      </c>
      <c r="G89" s="104"/>
      <c r="H89" s="105">
        <f t="shared" si="4"/>
        <v>191016</v>
      </c>
      <c r="I89" s="81">
        <f t="shared" si="5"/>
        <v>0.191016</v>
      </c>
      <c r="J89" s="87" t="s">
        <v>263</v>
      </c>
      <c r="K89" s="4"/>
      <c r="L89" s="4"/>
    </row>
    <row r="90" spans="1:12" ht="60">
      <c r="A90" s="88">
        <v>22</v>
      </c>
      <c r="B90" s="95" t="s">
        <v>206</v>
      </c>
      <c r="C90" s="106">
        <v>12750000</v>
      </c>
      <c r="D90" s="107">
        <v>2644796</v>
      </c>
      <c r="E90" s="107">
        <v>3994185</v>
      </c>
      <c r="F90" s="108">
        <v>3630705</v>
      </c>
      <c r="G90" s="109"/>
      <c r="H90" s="110">
        <f t="shared" si="4"/>
        <v>10269686</v>
      </c>
      <c r="I90" s="80">
        <f t="shared" si="5"/>
        <v>0.805465568627451</v>
      </c>
      <c r="J90" s="28" t="s">
        <v>267</v>
      </c>
      <c r="K90" s="4"/>
      <c r="L90" s="4"/>
    </row>
    <row r="91" spans="1:12" ht="36" customHeight="1">
      <c r="A91" s="1">
        <v>23</v>
      </c>
      <c r="B91" s="18" t="s">
        <v>207</v>
      </c>
      <c r="C91" s="77">
        <v>16916000</v>
      </c>
      <c r="D91" s="54">
        <v>1434120</v>
      </c>
      <c r="E91" s="54">
        <v>2645319</v>
      </c>
      <c r="F91" s="55">
        <v>607614</v>
      </c>
      <c r="G91" s="56"/>
      <c r="H91" s="57">
        <f t="shared" si="4"/>
        <v>4687053</v>
      </c>
      <c r="I91" s="68">
        <f t="shared" si="5"/>
        <v>0.277078091747458</v>
      </c>
      <c r="J91" s="29" t="s">
        <v>267</v>
      </c>
      <c r="K91" s="4"/>
      <c r="L91" s="4"/>
    </row>
    <row r="92" spans="1:12" ht="92.25" customHeight="1">
      <c r="A92" s="83">
        <v>24</v>
      </c>
      <c r="B92" s="90" t="s">
        <v>208</v>
      </c>
      <c r="C92" s="101">
        <v>300000</v>
      </c>
      <c r="D92" s="102">
        <v>0</v>
      </c>
      <c r="E92" s="102">
        <v>0</v>
      </c>
      <c r="F92" s="103">
        <v>0</v>
      </c>
      <c r="G92" s="104"/>
      <c r="H92" s="105">
        <f t="shared" si="4"/>
        <v>0</v>
      </c>
      <c r="I92" s="81">
        <f t="shared" si="5"/>
        <v>0</v>
      </c>
      <c r="J92" s="87" t="s">
        <v>264</v>
      </c>
      <c r="K92" s="4"/>
      <c r="L92" s="4"/>
    </row>
    <row r="93" spans="1:12" ht="24" customHeight="1">
      <c r="A93" s="167" t="s">
        <v>8</v>
      </c>
      <c r="B93" s="168"/>
      <c r="C93" s="124">
        <f>SUM(C69:C92)</f>
        <v>95823000</v>
      </c>
      <c r="D93" s="124">
        <f>SUM(D69:D92)</f>
        <v>6915792</v>
      </c>
      <c r="E93" s="124">
        <f>SUM(E69:E92)</f>
        <v>34524529</v>
      </c>
      <c r="F93" s="124">
        <f>SUM(F69:F92)</f>
        <v>37025315</v>
      </c>
      <c r="G93" s="124"/>
      <c r="H93" s="124">
        <f>SUM(H69:H92)</f>
        <v>78465636</v>
      </c>
      <c r="I93" s="118">
        <f t="shared" si="5"/>
        <v>0.81886014839861</v>
      </c>
      <c r="J93" s="122"/>
      <c r="K93" s="4"/>
      <c r="L93" s="4"/>
    </row>
    <row r="94" spans="1:12" ht="31.5" customHeight="1">
      <c r="A94" s="153" t="s">
        <v>48</v>
      </c>
      <c r="B94" s="154"/>
      <c r="C94" s="79"/>
      <c r="D94" s="39"/>
      <c r="E94" s="40"/>
      <c r="F94" s="41"/>
      <c r="G94" s="41"/>
      <c r="H94" s="42"/>
      <c r="I94" s="67"/>
      <c r="J94" s="12"/>
      <c r="K94" s="4"/>
      <c r="L94" s="4"/>
    </row>
    <row r="95" spans="1:12" ht="36" customHeight="1">
      <c r="A95" s="1">
        <v>1</v>
      </c>
      <c r="B95" s="14" t="s">
        <v>136</v>
      </c>
      <c r="C95" s="77">
        <v>980000</v>
      </c>
      <c r="D95" s="54">
        <v>0</v>
      </c>
      <c r="E95" s="55">
        <v>0</v>
      </c>
      <c r="F95" s="56">
        <v>0</v>
      </c>
      <c r="G95" s="56"/>
      <c r="H95" s="57">
        <f>SUM(D95:G95)</f>
        <v>0</v>
      </c>
      <c r="I95" s="68">
        <f>H95/C95</f>
        <v>0</v>
      </c>
      <c r="J95" s="29" t="s">
        <v>270</v>
      </c>
      <c r="K95" s="4"/>
      <c r="L95" s="4"/>
    </row>
    <row r="96" spans="1:12" ht="67.5" customHeight="1">
      <c r="A96" s="1">
        <v>2</v>
      </c>
      <c r="B96" s="18" t="s">
        <v>137</v>
      </c>
      <c r="C96" s="77">
        <v>3896000</v>
      </c>
      <c r="D96" s="54">
        <v>440071</v>
      </c>
      <c r="E96" s="55">
        <v>832780</v>
      </c>
      <c r="F96" s="56">
        <v>1330314</v>
      </c>
      <c r="G96" s="56"/>
      <c r="H96" s="57">
        <f aca="true" t="shared" si="6" ref="H96:H126">SUM(D96:G96)</f>
        <v>2603165</v>
      </c>
      <c r="I96" s="68">
        <f aca="true" t="shared" si="7" ref="I96:I127">H96/C96</f>
        <v>0.6681635010266941</v>
      </c>
      <c r="J96" s="29" t="s">
        <v>271</v>
      </c>
      <c r="K96" s="4"/>
      <c r="L96" s="4"/>
    </row>
    <row r="97" spans="1:12" ht="57.75" customHeight="1">
      <c r="A97" s="1">
        <v>3</v>
      </c>
      <c r="B97" s="18" t="s">
        <v>138</v>
      </c>
      <c r="C97" s="77">
        <v>19642000</v>
      </c>
      <c r="D97" s="54">
        <v>564622</v>
      </c>
      <c r="E97" s="55">
        <v>1806831</v>
      </c>
      <c r="F97" s="56">
        <v>3261161</v>
      </c>
      <c r="G97" s="56"/>
      <c r="H97" s="57">
        <f t="shared" si="6"/>
        <v>5632614</v>
      </c>
      <c r="I97" s="68">
        <f t="shared" si="7"/>
        <v>0.2867637715100295</v>
      </c>
      <c r="J97" s="29" t="s">
        <v>272</v>
      </c>
      <c r="K97" s="4"/>
      <c r="L97" s="4"/>
    </row>
    <row r="98" spans="1:12" ht="67.5" customHeight="1">
      <c r="A98" s="1">
        <v>4</v>
      </c>
      <c r="B98" s="18" t="s">
        <v>139</v>
      </c>
      <c r="C98" s="77">
        <v>198724000</v>
      </c>
      <c r="D98" s="54">
        <v>15979510</v>
      </c>
      <c r="E98" s="55">
        <v>64547486</v>
      </c>
      <c r="F98" s="56">
        <v>31071108</v>
      </c>
      <c r="G98" s="56"/>
      <c r="H98" s="57">
        <f t="shared" si="6"/>
        <v>111598104</v>
      </c>
      <c r="I98" s="68">
        <f t="shared" si="7"/>
        <v>0.5615733580241944</v>
      </c>
      <c r="J98" s="29" t="s">
        <v>273</v>
      </c>
      <c r="K98" s="4"/>
      <c r="L98" s="4"/>
    </row>
    <row r="99" spans="1:12" ht="51.75" customHeight="1">
      <c r="A99" s="1">
        <v>5</v>
      </c>
      <c r="B99" s="18" t="s">
        <v>140</v>
      </c>
      <c r="C99" s="77">
        <v>900000</v>
      </c>
      <c r="D99" s="54">
        <v>0</v>
      </c>
      <c r="E99" s="55">
        <v>0</v>
      </c>
      <c r="F99" s="56">
        <v>0</v>
      </c>
      <c r="G99" s="56"/>
      <c r="H99" s="57">
        <f t="shared" si="6"/>
        <v>0</v>
      </c>
      <c r="I99" s="68">
        <f t="shared" si="7"/>
        <v>0</v>
      </c>
      <c r="J99" s="29" t="s">
        <v>274</v>
      </c>
      <c r="K99" s="4"/>
      <c r="L99" s="4"/>
    </row>
    <row r="100" spans="1:12" ht="66" customHeight="1">
      <c r="A100" s="1">
        <v>6</v>
      </c>
      <c r="B100" s="18" t="s">
        <v>141</v>
      </c>
      <c r="C100" s="77">
        <v>1739000</v>
      </c>
      <c r="D100" s="54">
        <v>122839</v>
      </c>
      <c r="E100" s="55">
        <v>233842</v>
      </c>
      <c r="F100" s="56">
        <v>259154</v>
      </c>
      <c r="G100" s="56"/>
      <c r="H100" s="57">
        <f t="shared" si="6"/>
        <v>615835</v>
      </c>
      <c r="I100" s="68">
        <f t="shared" si="7"/>
        <v>0.3541316848763657</v>
      </c>
      <c r="J100" s="29" t="s">
        <v>275</v>
      </c>
      <c r="K100" s="4"/>
      <c r="L100" s="4"/>
    </row>
    <row r="101" spans="1:12" ht="49.5" customHeight="1">
      <c r="A101" s="1">
        <v>7</v>
      </c>
      <c r="B101" s="18" t="s">
        <v>142</v>
      </c>
      <c r="C101" s="77">
        <v>2153000</v>
      </c>
      <c r="D101" s="54">
        <v>43153</v>
      </c>
      <c r="E101" s="55">
        <v>610193</v>
      </c>
      <c r="F101" s="56">
        <v>407825</v>
      </c>
      <c r="G101" s="56"/>
      <c r="H101" s="57">
        <f t="shared" si="6"/>
        <v>1061171</v>
      </c>
      <c r="I101" s="68">
        <f t="shared" si="7"/>
        <v>0.4928801672085462</v>
      </c>
      <c r="J101" s="29" t="s">
        <v>276</v>
      </c>
      <c r="K101" s="4"/>
      <c r="L101" s="4"/>
    </row>
    <row r="102" spans="1:12" ht="45">
      <c r="A102" s="1">
        <v>8</v>
      </c>
      <c r="B102" s="18" t="s">
        <v>143</v>
      </c>
      <c r="C102" s="77">
        <v>3933000</v>
      </c>
      <c r="D102" s="54">
        <v>0</v>
      </c>
      <c r="E102" s="55">
        <v>930918</v>
      </c>
      <c r="F102" s="56">
        <v>2820746</v>
      </c>
      <c r="G102" s="56"/>
      <c r="H102" s="57">
        <f t="shared" si="6"/>
        <v>3751664</v>
      </c>
      <c r="I102" s="68">
        <f t="shared" si="7"/>
        <v>0.9538937198067633</v>
      </c>
      <c r="J102" s="29"/>
      <c r="K102" s="4"/>
      <c r="L102" s="4"/>
    </row>
    <row r="103" spans="1:12" ht="52.5" customHeight="1">
      <c r="A103" s="1">
        <v>9</v>
      </c>
      <c r="B103" s="18" t="s">
        <v>144</v>
      </c>
      <c r="C103" s="77">
        <v>1559000</v>
      </c>
      <c r="D103" s="54">
        <v>0</v>
      </c>
      <c r="E103" s="55">
        <v>326106</v>
      </c>
      <c r="F103" s="56">
        <v>338023</v>
      </c>
      <c r="G103" s="56"/>
      <c r="H103" s="57">
        <f t="shared" si="6"/>
        <v>664129</v>
      </c>
      <c r="I103" s="68">
        <f t="shared" si="7"/>
        <v>0.42599679281590763</v>
      </c>
      <c r="J103" s="29" t="s">
        <v>277</v>
      </c>
      <c r="K103" s="4"/>
      <c r="L103" s="4"/>
    </row>
    <row r="104" spans="1:12" ht="67.5" customHeight="1">
      <c r="A104" s="1">
        <v>10</v>
      </c>
      <c r="B104" s="18" t="s">
        <v>145</v>
      </c>
      <c r="C104" s="77">
        <v>721000</v>
      </c>
      <c r="D104" s="54">
        <v>427626</v>
      </c>
      <c r="E104" s="55">
        <v>0</v>
      </c>
      <c r="F104" s="56">
        <v>0</v>
      </c>
      <c r="G104" s="56"/>
      <c r="H104" s="57">
        <f t="shared" si="6"/>
        <v>427626</v>
      </c>
      <c r="I104" s="68">
        <f t="shared" si="7"/>
        <v>0.5931012482662968</v>
      </c>
      <c r="J104" s="29" t="s">
        <v>278</v>
      </c>
      <c r="K104" s="4"/>
      <c r="L104" s="4"/>
    </row>
    <row r="105" spans="1:12" ht="78.75" customHeight="1">
      <c r="A105" s="1">
        <v>11</v>
      </c>
      <c r="B105" s="18" t="s">
        <v>146</v>
      </c>
      <c r="C105" s="77">
        <v>6000000</v>
      </c>
      <c r="D105" s="54">
        <v>0</v>
      </c>
      <c r="E105" s="55">
        <v>1653742</v>
      </c>
      <c r="F105" s="56">
        <v>1209228</v>
      </c>
      <c r="G105" s="56"/>
      <c r="H105" s="57">
        <f t="shared" si="6"/>
        <v>2862970</v>
      </c>
      <c r="I105" s="68">
        <f t="shared" si="7"/>
        <v>0.47716166666666665</v>
      </c>
      <c r="J105" s="29" t="s">
        <v>279</v>
      </c>
      <c r="K105" s="4"/>
      <c r="L105" s="4"/>
    </row>
    <row r="106" spans="1:12" ht="54" customHeight="1">
      <c r="A106" s="83">
        <v>12</v>
      </c>
      <c r="B106" s="90" t="s">
        <v>147</v>
      </c>
      <c r="C106" s="101">
        <v>900000</v>
      </c>
      <c r="D106" s="102">
        <v>96865</v>
      </c>
      <c r="E106" s="103">
        <v>136563</v>
      </c>
      <c r="F106" s="104">
        <v>242487</v>
      </c>
      <c r="G106" s="104"/>
      <c r="H106" s="105">
        <f t="shared" si="6"/>
        <v>475915</v>
      </c>
      <c r="I106" s="81">
        <f t="shared" si="7"/>
        <v>0.5287944444444445</v>
      </c>
      <c r="J106" s="87" t="s">
        <v>280</v>
      </c>
      <c r="K106" s="4"/>
      <c r="L106" s="4"/>
    </row>
    <row r="107" spans="1:12" ht="111.75" customHeight="1">
      <c r="A107" s="88">
        <v>13</v>
      </c>
      <c r="B107" s="95" t="s">
        <v>148</v>
      </c>
      <c r="C107" s="106">
        <v>4011000</v>
      </c>
      <c r="D107" s="107">
        <v>0</v>
      </c>
      <c r="E107" s="108">
        <v>567264</v>
      </c>
      <c r="F107" s="109">
        <v>518137</v>
      </c>
      <c r="G107" s="109"/>
      <c r="H107" s="110">
        <f t="shared" si="6"/>
        <v>1085401</v>
      </c>
      <c r="I107" s="80">
        <f t="shared" si="7"/>
        <v>0.2706060832710047</v>
      </c>
      <c r="J107" s="28" t="s">
        <v>281</v>
      </c>
      <c r="K107" s="4"/>
      <c r="L107" s="4"/>
    </row>
    <row r="108" spans="1:12" ht="51.75" customHeight="1">
      <c r="A108" s="1">
        <v>14</v>
      </c>
      <c r="B108" s="18" t="s">
        <v>149</v>
      </c>
      <c r="C108" s="77">
        <v>6256000</v>
      </c>
      <c r="D108" s="54">
        <v>266291</v>
      </c>
      <c r="E108" s="55">
        <v>1438454</v>
      </c>
      <c r="F108" s="56">
        <v>709780</v>
      </c>
      <c r="G108" s="56"/>
      <c r="H108" s="57">
        <f t="shared" si="6"/>
        <v>2414525</v>
      </c>
      <c r="I108" s="68">
        <f t="shared" si="7"/>
        <v>0.38595348465473145</v>
      </c>
      <c r="J108" s="29" t="s">
        <v>282</v>
      </c>
      <c r="K108" s="4"/>
      <c r="L108" s="4"/>
    </row>
    <row r="109" spans="1:12" ht="40.5" customHeight="1">
      <c r="A109" s="1">
        <v>15</v>
      </c>
      <c r="B109" s="18" t="s">
        <v>150</v>
      </c>
      <c r="C109" s="77">
        <v>5154000</v>
      </c>
      <c r="D109" s="54">
        <v>590395</v>
      </c>
      <c r="E109" s="55">
        <v>3714295</v>
      </c>
      <c r="F109" s="56">
        <v>412829</v>
      </c>
      <c r="G109" s="56"/>
      <c r="H109" s="57">
        <f t="shared" si="6"/>
        <v>4717519</v>
      </c>
      <c r="I109" s="68">
        <f t="shared" si="7"/>
        <v>0.9153121847109041</v>
      </c>
      <c r="J109" s="29"/>
      <c r="K109" s="4"/>
      <c r="L109" s="4"/>
    </row>
    <row r="110" spans="1:12" ht="69.75" customHeight="1">
      <c r="A110" s="1">
        <v>16</v>
      </c>
      <c r="B110" s="18" t="s">
        <v>151</v>
      </c>
      <c r="C110" s="77">
        <v>1260000</v>
      </c>
      <c r="D110" s="54">
        <v>183099</v>
      </c>
      <c r="E110" s="55">
        <v>236938</v>
      </c>
      <c r="F110" s="56">
        <v>203402</v>
      </c>
      <c r="G110" s="56"/>
      <c r="H110" s="57">
        <f t="shared" si="6"/>
        <v>623439</v>
      </c>
      <c r="I110" s="68">
        <f t="shared" si="7"/>
        <v>0.49479285714285715</v>
      </c>
      <c r="J110" s="29" t="s">
        <v>283</v>
      </c>
      <c r="K110" s="4"/>
      <c r="L110" s="4"/>
    </row>
    <row r="111" spans="1:12" ht="64.5" customHeight="1">
      <c r="A111" s="1">
        <v>17</v>
      </c>
      <c r="B111" s="18" t="s">
        <v>152</v>
      </c>
      <c r="C111" s="77">
        <v>2692000</v>
      </c>
      <c r="D111" s="54">
        <v>0</v>
      </c>
      <c r="E111" s="55">
        <v>348895</v>
      </c>
      <c r="F111" s="56">
        <v>353607</v>
      </c>
      <c r="G111" s="56"/>
      <c r="H111" s="57">
        <f t="shared" si="6"/>
        <v>702502</v>
      </c>
      <c r="I111" s="68">
        <f t="shared" si="7"/>
        <v>0.2609591381872214</v>
      </c>
      <c r="J111" s="29" t="s">
        <v>284</v>
      </c>
      <c r="K111" s="4"/>
      <c r="L111" s="4"/>
    </row>
    <row r="112" spans="1:12" ht="83.25" customHeight="1">
      <c r="A112" s="1">
        <v>18</v>
      </c>
      <c r="B112" s="18" t="s">
        <v>153</v>
      </c>
      <c r="C112" s="77">
        <v>1537000</v>
      </c>
      <c r="D112" s="54">
        <v>177781</v>
      </c>
      <c r="E112" s="55">
        <v>425811</v>
      </c>
      <c r="F112" s="56">
        <v>358186</v>
      </c>
      <c r="G112" s="56"/>
      <c r="H112" s="57">
        <f t="shared" si="6"/>
        <v>961778</v>
      </c>
      <c r="I112" s="68">
        <f t="shared" si="7"/>
        <v>0.6257501626545218</v>
      </c>
      <c r="J112" s="29" t="s">
        <v>285</v>
      </c>
      <c r="K112" s="4"/>
      <c r="L112" s="4"/>
    </row>
    <row r="113" spans="1:12" ht="240" customHeight="1">
      <c r="A113" s="1">
        <v>19</v>
      </c>
      <c r="B113" s="18" t="s">
        <v>154</v>
      </c>
      <c r="C113" s="77">
        <v>12600000</v>
      </c>
      <c r="D113" s="54">
        <v>73800</v>
      </c>
      <c r="E113" s="55">
        <v>2001010</v>
      </c>
      <c r="F113" s="56">
        <v>2708790</v>
      </c>
      <c r="G113" s="56"/>
      <c r="H113" s="57">
        <f t="shared" si="6"/>
        <v>4783600</v>
      </c>
      <c r="I113" s="68">
        <f t="shared" si="7"/>
        <v>0.3796507936507936</v>
      </c>
      <c r="J113" s="29" t="s">
        <v>286</v>
      </c>
      <c r="K113" s="4"/>
      <c r="L113" s="4"/>
    </row>
    <row r="114" spans="1:12" ht="99" customHeight="1">
      <c r="A114" s="1">
        <v>20</v>
      </c>
      <c r="B114" s="18" t="s">
        <v>155</v>
      </c>
      <c r="C114" s="77">
        <v>1300000</v>
      </c>
      <c r="D114" s="54">
        <v>0</v>
      </c>
      <c r="E114" s="55">
        <v>0</v>
      </c>
      <c r="F114" s="56">
        <v>179947</v>
      </c>
      <c r="G114" s="56"/>
      <c r="H114" s="57">
        <f t="shared" si="6"/>
        <v>179947</v>
      </c>
      <c r="I114" s="68">
        <f t="shared" si="7"/>
        <v>0.13842076923076924</v>
      </c>
      <c r="J114" s="29" t="s">
        <v>287</v>
      </c>
      <c r="K114" s="4"/>
      <c r="L114" s="4"/>
    </row>
    <row r="115" spans="1:12" ht="68.25" customHeight="1">
      <c r="A115" s="1">
        <v>21</v>
      </c>
      <c r="B115" s="18" t="s">
        <v>156</v>
      </c>
      <c r="C115" s="77">
        <v>35491000</v>
      </c>
      <c r="D115" s="54">
        <v>0</v>
      </c>
      <c r="E115" s="55">
        <v>6155554</v>
      </c>
      <c r="F115" s="56">
        <v>6686303</v>
      </c>
      <c r="G115" s="56"/>
      <c r="H115" s="57">
        <f t="shared" si="6"/>
        <v>12841857</v>
      </c>
      <c r="I115" s="68">
        <f t="shared" si="7"/>
        <v>0.3618341833140796</v>
      </c>
      <c r="J115" s="29" t="s">
        <v>288</v>
      </c>
      <c r="K115" s="4"/>
      <c r="L115" s="4"/>
    </row>
    <row r="116" spans="1:12" ht="149.25" customHeight="1">
      <c r="A116" s="83">
        <v>22</v>
      </c>
      <c r="B116" s="90" t="s">
        <v>157</v>
      </c>
      <c r="C116" s="101">
        <v>5814000</v>
      </c>
      <c r="D116" s="102">
        <v>0</v>
      </c>
      <c r="E116" s="103">
        <v>172327</v>
      </c>
      <c r="F116" s="104">
        <v>208488</v>
      </c>
      <c r="G116" s="104"/>
      <c r="H116" s="105">
        <f t="shared" si="6"/>
        <v>380815</v>
      </c>
      <c r="I116" s="81">
        <f t="shared" si="7"/>
        <v>0.06549965600275198</v>
      </c>
      <c r="J116" s="87" t="s">
        <v>289</v>
      </c>
      <c r="K116" s="4"/>
      <c r="L116" s="4"/>
    </row>
    <row r="117" spans="1:12" ht="67.5" customHeight="1">
      <c r="A117" s="88">
        <v>23</v>
      </c>
      <c r="B117" s="95" t="s">
        <v>158</v>
      </c>
      <c r="C117" s="106">
        <v>1217000</v>
      </c>
      <c r="D117" s="107">
        <v>0</v>
      </c>
      <c r="E117" s="108">
        <v>0</v>
      </c>
      <c r="F117" s="109">
        <v>342966</v>
      </c>
      <c r="G117" s="109"/>
      <c r="H117" s="110">
        <f t="shared" si="6"/>
        <v>342966</v>
      </c>
      <c r="I117" s="80">
        <f t="shared" si="7"/>
        <v>0.2818126540673788</v>
      </c>
      <c r="J117" s="28" t="s">
        <v>290</v>
      </c>
      <c r="K117" s="4"/>
      <c r="L117" s="4"/>
    </row>
    <row r="118" spans="1:12" ht="69" customHeight="1">
      <c r="A118" s="1">
        <v>24</v>
      </c>
      <c r="B118" s="18" t="s">
        <v>159</v>
      </c>
      <c r="C118" s="77">
        <v>5857000</v>
      </c>
      <c r="D118" s="54">
        <v>0</v>
      </c>
      <c r="E118" s="55">
        <v>502142</v>
      </c>
      <c r="F118" s="56">
        <v>892088</v>
      </c>
      <c r="G118" s="56"/>
      <c r="H118" s="57">
        <f t="shared" si="6"/>
        <v>1394230</v>
      </c>
      <c r="I118" s="68">
        <f t="shared" si="7"/>
        <v>0.23804507427010416</v>
      </c>
      <c r="J118" s="29" t="s">
        <v>291</v>
      </c>
      <c r="K118" s="4"/>
      <c r="L118" s="4"/>
    </row>
    <row r="119" spans="1:12" ht="39.75" customHeight="1">
      <c r="A119" s="1">
        <v>25</v>
      </c>
      <c r="B119" s="18" t="s">
        <v>160</v>
      </c>
      <c r="C119" s="77">
        <v>4911000</v>
      </c>
      <c r="D119" s="54">
        <v>2594253</v>
      </c>
      <c r="E119" s="55">
        <v>2316747</v>
      </c>
      <c r="F119" s="56">
        <v>0</v>
      </c>
      <c r="G119" s="56"/>
      <c r="H119" s="57">
        <f t="shared" si="6"/>
        <v>4911000</v>
      </c>
      <c r="I119" s="68">
        <f t="shared" si="7"/>
        <v>1</v>
      </c>
      <c r="J119" s="29"/>
      <c r="K119" s="4"/>
      <c r="L119" s="4"/>
    </row>
    <row r="120" spans="1:12" ht="36.75" customHeight="1">
      <c r="A120" s="1">
        <v>26</v>
      </c>
      <c r="B120" s="18" t="s">
        <v>161</v>
      </c>
      <c r="C120" s="77">
        <v>2447000</v>
      </c>
      <c r="D120" s="54">
        <v>2036668</v>
      </c>
      <c r="E120" s="55">
        <v>410332</v>
      </c>
      <c r="F120" s="56">
        <v>0</v>
      </c>
      <c r="G120" s="56"/>
      <c r="H120" s="57">
        <f t="shared" si="6"/>
        <v>2447000</v>
      </c>
      <c r="I120" s="68">
        <f t="shared" si="7"/>
        <v>1</v>
      </c>
      <c r="J120" s="29"/>
      <c r="K120" s="4"/>
      <c r="L120" s="4"/>
    </row>
    <row r="121" spans="1:12" ht="53.25" customHeight="1">
      <c r="A121" s="1">
        <v>27</v>
      </c>
      <c r="B121" s="18" t="s">
        <v>162</v>
      </c>
      <c r="C121" s="77">
        <v>810000</v>
      </c>
      <c r="D121" s="54">
        <v>0</v>
      </c>
      <c r="E121" s="55">
        <v>0</v>
      </c>
      <c r="F121" s="56">
        <v>0</v>
      </c>
      <c r="G121" s="56"/>
      <c r="H121" s="57">
        <f t="shared" si="6"/>
        <v>0</v>
      </c>
      <c r="I121" s="68">
        <f t="shared" si="7"/>
        <v>0</v>
      </c>
      <c r="J121" s="29" t="s">
        <v>342</v>
      </c>
      <c r="K121" s="4"/>
      <c r="L121" s="4"/>
    </row>
    <row r="122" spans="1:12" ht="53.25" customHeight="1">
      <c r="A122" s="1">
        <v>28</v>
      </c>
      <c r="B122" s="18" t="s">
        <v>163</v>
      </c>
      <c r="C122" s="77">
        <v>50000</v>
      </c>
      <c r="D122" s="54">
        <v>0</v>
      </c>
      <c r="E122" s="55">
        <v>0</v>
      </c>
      <c r="F122" s="56">
        <v>0</v>
      </c>
      <c r="G122" s="56"/>
      <c r="H122" s="57">
        <f t="shared" si="6"/>
        <v>0</v>
      </c>
      <c r="I122" s="68">
        <f t="shared" si="7"/>
        <v>0</v>
      </c>
      <c r="J122" s="29" t="s">
        <v>292</v>
      </c>
      <c r="K122" s="4"/>
      <c r="L122" s="4"/>
    </row>
    <row r="123" spans="1:12" ht="51" customHeight="1">
      <c r="A123" s="1">
        <v>29</v>
      </c>
      <c r="B123" s="18" t="s">
        <v>164</v>
      </c>
      <c r="C123" s="77">
        <v>1840000</v>
      </c>
      <c r="D123" s="54">
        <v>624000</v>
      </c>
      <c r="E123" s="55">
        <v>615600</v>
      </c>
      <c r="F123" s="56">
        <v>553200</v>
      </c>
      <c r="G123" s="56"/>
      <c r="H123" s="57">
        <f t="shared" si="6"/>
        <v>1792800</v>
      </c>
      <c r="I123" s="68">
        <f t="shared" si="7"/>
        <v>0.9743478260869565</v>
      </c>
      <c r="J123" s="29"/>
      <c r="K123" s="4"/>
      <c r="L123" s="4"/>
    </row>
    <row r="124" spans="1:12" ht="39.75" customHeight="1">
      <c r="A124" s="1">
        <v>30</v>
      </c>
      <c r="B124" s="18" t="s">
        <v>165</v>
      </c>
      <c r="C124" s="77">
        <v>20000</v>
      </c>
      <c r="D124" s="54">
        <v>2938</v>
      </c>
      <c r="E124" s="55">
        <v>7085</v>
      </c>
      <c r="F124" s="56">
        <v>2160</v>
      </c>
      <c r="G124" s="56"/>
      <c r="H124" s="57">
        <f t="shared" si="6"/>
        <v>12183</v>
      </c>
      <c r="I124" s="68">
        <f t="shared" si="7"/>
        <v>0.60915</v>
      </c>
      <c r="J124" s="29" t="s">
        <v>293</v>
      </c>
      <c r="K124" s="4"/>
      <c r="L124" s="4"/>
    </row>
    <row r="125" spans="1:12" ht="67.5" customHeight="1">
      <c r="A125" s="1">
        <v>31</v>
      </c>
      <c r="B125" s="18" t="s">
        <v>166</v>
      </c>
      <c r="C125" s="77">
        <v>60683000</v>
      </c>
      <c r="D125" s="54">
        <v>60680233</v>
      </c>
      <c r="E125" s="55">
        <v>2767</v>
      </c>
      <c r="F125" s="56">
        <v>0</v>
      </c>
      <c r="G125" s="56"/>
      <c r="H125" s="57">
        <f t="shared" si="6"/>
        <v>60683000</v>
      </c>
      <c r="I125" s="68">
        <f t="shared" si="7"/>
        <v>1</v>
      </c>
      <c r="J125" s="29"/>
      <c r="K125" s="4"/>
      <c r="L125" s="4"/>
    </row>
    <row r="126" spans="1:12" ht="166.5" customHeight="1">
      <c r="A126" s="1">
        <v>32</v>
      </c>
      <c r="B126" s="18" t="s">
        <v>167</v>
      </c>
      <c r="C126" s="77">
        <v>17714000</v>
      </c>
      <c r="D126" s="54">
        <v>711166</v>
      </c>
      <c r="E126" s="131">
        <v>1335523</v>
      </c>
      <c r="F126" s="56">
        <v>2359577</v>
      </c>
      <c r="G126" s="56"/>
      <c r="H126" s="57">
        <f t="shared" si="6"/>
        <v>4406266</v>
      </c>
      <c r="I126" s="68">
        <f t="shared" si="7"/>
        <v>0.24874483459410635</v>
      </c>
      <c r="J126" s="15" t="s">
        <v>294</v>
      </c>
      <c r="K126" s="4"/>
      <c r="L126" s="4"/>
    </row>
    <row r="127" spans="1:12" ht="24" customHeight="1">
      <c r="A127" s="169" t="s">
        <v>7</v>
      </c>
      <c r="B127" s="169"/>
      <c r="C127" s="52">
        <f>SUM(C95:C126)</f>
        <v>412811000</v>
      </c>
      <c r="D127" s="52">
        <f>SUM(D95:D126)</f>
        <v>85615310</v>
      </c>
      <c r="E127" s="52">
        <f>SUM(E95:E126)</f>
        <v>91329205</v>
      </c>
      <c r="F127" s="52">
        <f>SUM(F95:F126)</f>
        <v>57429506</v>
      </c>
      <c r="G127" s="52"/>
      <c r="H127" s="52">
        <f>SUM(H95:H126)</f>
        <v>234374021</v>
      </c>
      <c r="I127" s="119">
        <f t="shared" si="7"/>
        <v>0.567751394706052</v>
      </c>
      <c r="J127" s="19"/>
      <c r="K127" s="4"/>
      <c r="L127" s="4"/>
    </row>
    <row r="128" spans="1:12" ht="34.5" customHeight="1">
      <c r="A128" s="153" t="s">
        <v>49</v>
      </c>
      <c r="B128" s="154"/>
      <c r="C128" s="39"/>
      <c r="D128" s="39"/>
      <c r="E128" s="40"/>
      <c r="F128" s="41"/>
      <c r="G128" s="41"/>
      <c r="H128" s="42"/>
      <c r="I128" s="67"/>
      <c r="J128" s="12"/>
      <c r="K128" s="4"/>
      <c r="L128" s="4"/>
    </row>
    <row r="129" spans="1:12" ht="123.75" customHeight="1">
      <c r="A129" s="88">
        <v>1</v>
      </c>
      <c r="B129" s="114" t="s">
        <v>59</v>
      </c>
      <c r="C129" s="107">
        <v>7000000</v>
      </c>
      <c r="D129" s="107">
        <v>0</v>
      </c>
      <c r="E129" s="108">
        <v>1188533</v>
      </c>
      <c r="F129" s="109">
        <v>1541972</v>
      </c>
      <c r="G129" s="109"/>
      <c r="H129" s="110">
        <f>SUM(D129:G129)</f>
        <v>2730505</v>
      </c>
      <c r="I129" s="70">
        <f>H129/C129</f>
        <v>0.39007214285714287</v>
      </c>
      <c r="J129" s="28" t="s">
        <v>295</v>
      </c>
      <c r="K129" s="30"/>
      <c r="L129" s="4"/>
    </row>
    <row r="130" spans="1:12" ht="96" customHeight="1">
      <c r="A130" s="83">
        <v>2</v>
      </c>
      <c r="B130" s="90" t="s">
        <v>60</v>
      </c>
      <c r="C130" s="102">
        <v>7000000</v>
      </c>
      <c r="D130" s="102">
        <v>0</v>
      </c>
      <c r="E130" s="103">
        <v>0</v>
      </c>
      <c r="F130" s="104">
        <v>0</v>
      </c>
      <c r="G130" s="104"/>
      <c r="H130" s="105">
        <f>SUM(D130:G130)</f>
        <v>0</v>
      </c>
      <c r="I130" s="111">
        <f aca="true" t="shared" si="8" ref="I130:I177">H130/C130</f>
        <v>0</v>
      </c>
      <c r="J130" s="87" t="s">
        <v>296</v>
      </c>
      <c r="K130" s="4"/>
      <c r="L130" s="4"/>
    </row>
    <row r="131" spans="1:12" ht="179.25" customHeight="1">
      <c r="A131" s="88">
        <v>3</v>
      </c>
      <c r="B131" s="95" t="s">
        <v>61</v>
      </c>
      <c r="C131" s="107">
        <v>4600000</v>
      </c>
      <c r="D131" s="107">
        <v>52453</v>
      </c>
      <c r="E131" s="108">
        <v>837857</v>
      </c>
      <c r="F131" s="109">
        <v>825252</v>
      </c>
      <c r="G131" s="109"/>
      <c r="H131" s="110">
        <f aca="true" t="shared" si="9" ref="H131:H176">SUM(D131:G131)</f>
        <v>1715562</v>
      </c>
      <c r="I131" s="70">
        <f t="shared" si="8"/>
        <v>0.37294826086956523</v>
      </c>
      <c r="J131" s="28" t="s">
        <v>297</v>
      </c>
      <c r="K131" s="4"/>
      <c r="L131" s="4"/>
    </row>
    <row r="132" spans="1:12" ht="90" customHeight="1">
      <c r="A132" s="1">
        <v>4</v>
      </c>
      <c r="B132" s="18" t="s">
        <v>62</v>
      </c>
      <c r="C132" s="54">
        <v>150000</v>
      </c>
      <c r="D132" s="54">
        <v>5000</v>
      </c>
      <c r="E132" s="55">
        <v>2500</v>
      </c>
      <c r="F132" s="56">
        <v>10000</v>
      </c>
      <c r="G132" s="56"/>
      <c r="H132" s="57">
        <f t="shared" si="9"/>
        <v>17500</v>
      </c>
      <c r="I132" s="71">
        <f t="shared" si="8"/>
        <v>0.11666666666666667</v>
      </c>
      <c r="J132" s="29" t="s">
        <v>298</v>
      </c>
      <c r="K132" s="4"/>
      <c r="L132" s="4"/>
    </row>
    <row r="133" spans="1:12" ht="87" customHeight="1">
      <c r="A133" s="1">
        <v>5</v>
      </c>
      <c r="B133" s="18" t="s">
        <v>63</v>
      </c>
      <c r="C133" s="54">
        <v>60000000</v>
      </c>
      <c r="D133" s="54">
        <v>0</v>
      </c>
      <c r="E133" s="55">
        <v>0</v>
      </c>
      <c r="F133" s="56">
        <v>0</v>
      </c>
      <c r="G133" s="56"/>
      <c r="H133" s="57">
        <f t="shared" si="9"/>
        <v>0</v>
      </c>
      <c r="I133" s="71">
        <f t="shared" si="8"/>
        <v>0</v>
      </c>
      <c r="J133" s="29" t="s">
        <v>299</v>
      </c>
      <c r="K133" s="4"/>
      <c r="L133" s="4"/>
    </row>
    <row r="134" spans="1:12" ht="134.25" customHeight="1">
      <c r="A134" s="1">
        <v>6</v>
      </c>
      <c r="B134" s="18" t="s">
        <v>64</v>
      </c>
      <c r="C134" s="54">
        <v>300000</v>
      </c>
      <c r="D134" s="54">
        <v>0</v>
      </c>
      <c r="E134" s="55">
        <v>0</v>
      </c>
      <c r="F134" s="56">
        <v>0</v>
      </c>
      <c r="G134" s="56"/>
      <c r="H134" s="57">
        <f t="shared" si="9"/>
        <v>0</v>
      </c>
      <c r="I134" s="71">
        <f t="shared" si="8"/>
        <v>0</v>
      </c>
      <c r="J134" s="29" t="s">
        <v>315</v>
      </c>
      <c r="K134" s="4"/>
      <c r="L134" s="4"/>
    </row>
    <row r="135" spans="1:12" ht="84.75" customHeight="1">
      <c r="A135" s="1">
        <v>7</v>
      </c>
      <c r="B135" s="18" t="s">
        <v>65</v>
      </c>
      <c r="C135" s="54">
        <v>7000000</v>
      </c>
      <c r="D135" s="54">
        <v>5655000</v>
      </c>
      <c r="E135" s="55">
        <v>0</v>
      </c>
      <c r="F135" s="56">
        <v>0</v>
      </c>
      <c r="G135" s="56"/>
      <c r="H135" s="57">
        <f t="shared" si="9"/>
        <v>5655000</v>
      </c>
      <c r="I135" s="71">
        <f t="shared" si="8"/>
        <v>0.8078571428571428</v>
      </c>
      <c r="J135" s="13"/>
      <c r="K135" s="4"/>
      <c r="L135" s="4"/>
    </row>
    <row r="136" spans="1:12" ht="117.75" customHeight="1">
      <c r="A136" s="1">
        <v>8</v>
      </c>
      <c r="B136" s="18" t="s">
        <v>170</v>
      </c>
      <c r="C136" s="54">
        <v>20000</v>
      </c>
      <c r="D136" s="54">
        <v>0</v>
      </c>
      <c r="E136" s="55">
        <v>0</v>
      </c>
      <c r="F136" s="56">
        <v>0</v>
      </c>
      <c r="G136" s="56"/>
      <c r="H136" s="57">
        <f t="shared" si="9"/>
        <v>0</v>
      </c>
      <c r="I136" s="71">
        <f t="shared" si="8"/>
        <v>0</v>
      </c>
      <c r="J136" s="29" t="s">
        <v>300</v>
      </c>
      <c r="K136" s="30"/>
      <c r="L136" s="4"/>
    </row>
    <row r="137" spans="1:12" ht="75.75" customHeight="1">
      <c r="A137" s="1">
        <v>9</v>
      </c>
      <c r="B137" s="18" t="s">
        <v>66</v>
      </c>
      <c r="C137" s="54">
        <v>100000</v>
      </c>
      <c r="D137" s="54">
        <v>1150</v>
      </c>
      <c r="E137" s="55">
        <v>0</v>
      </c>
      <c r="F137" s="56">
        <v>0</v>
      </c>
      <c r="G137" s="56"/>
      <c r="H137" s="57">
        <f t="shared" si="9"/>
        <v>1150</v>
      </c>
      <c r="I137" s="71">
        <f t="shared" si="8"/>
        <v>0.0115</v>
      </c>
      <c r="J137" s="29" t="s">
        <v>301</v>
      </c>
      <c r="K137" s="4"/>
      <c r="L137" s="4"/>
    </row>
    <row r="138" spans="1:12" ht="105" customHeight="1">
      <c r="A138" s="1">
        <v>10</v>
      </c>
      <c r="B138" s="18" t="s">
        <v>168</v>
      </c>
      <c r="C138" s="54">
        <v>3800000</v>
      </c>
      <c r="D138" s="54">
        <v>0</v>
      </c>
      <c r="E138" s="55">
        <v>0</v>
      </c>
      <c r="F138" s="56">
        <v>107780</v>
      </c>
      <c r="G138" s="56"/>
      <c r="H138" s="57">
        <f t="shared" si="9"/>
        <v>107780</v>
      </c>
      <c r="I138" s="71">
        <f t="shared" si="8"/>
        <v>0.028363157894736844</v>
      </c>
      <c r="J138" s="29" t="s">
        <v>302</v>
      </c>
      <c r="K138" s="4"/>
      <c r="L138" s="4"/>
    </row>
    <row r="139" spans="1:12" ht="42.75" customHeight="1">
      <c r="A139" s="1">
        <v>11</v>
      </c>
      <c r="B139" s="18" t="s">
        <v>74</v>
      </c>
      <c r="C139" s="54">
        <v>600000</v>
      </c>
      <c r="D139" s="54">
        <v>0</v>
      </c>
      <c r="E139" s="55">
        <v>145900</v>
      </c>
      <c r="F139" s="56">
        <v>433921</v>
      </c>
      <c r="G139" s="56"/>
      <c r="H139" s="57">
        <f t="shared" si="9"/>
        <v>579821</v>
      </c>
      <c r="I139" s="71">
        <f t="shared" si="8"/>
        <v>0.9663683333333334</v>
      </c>
      <c r="J139" s="29"/>
      <c r="K139" s="4"/>
      <c r="L139" s="4"/>
    </row>
    <row r="140" spans="1:12" ht="43.5" customHeight="1">
      <c r="A140" s="1">
        <v>12</v>
      </c>
      <c r="B140" s="18" t="s">
        <v>169</v>
      </c>
      <c r="C140" s="54">
        <v>12368000</v>
      </c>
      <c r="D140" s="54">
        <v>521198</v>
      </c>
      <c r="E140" s="55">
        <v>2138881</v>
      </c>
      <c r="F140" s="56">
        <v>1919716</v>
      </c>
      <c r="G140" s="56"/>
      <c r="H140" s="57">
        <f t="shared" si="9"/>
        <v>4579795</v>
      </c>
      <c r="I140" s="71">
        <f t="shared" si="8"/>
        <v>0.37029390362225095</v>
      </c>
      <c r="J140" s="29" t="s">
        <v>303</v>
      </c>
      <c r="K140" s="4"/>
      <c r="L140" s="4"/>
    </row>
    <row r="141" spans="1:12" ht="52.5" customHeight="1">
      <c r="A141" s="83">
        <v>13</v>
      </c>
      <c r="B141" s="90" t="s">
        <v>67</v>
      </c>
      <c r="C141" s="102">
        <v>800000</v>
      </c>
      <c r="D141" s="102">
        <v>63797</v>
      </c>
      <c r="E141" s="103">
        <v>156687</v>
      </c>
      <c r="F141" s="104">
        <v>149037</v>
      </c>
      <c r="G141" s="104"/>
      <c r="H141" s="105">
        <f t="shared" si="9"/>
        <v>369521</v>
      </c>
      <c r="I141" s="111">
        <f t="shared" si="8"/>
        <v>0.46190125</v>
      </c>
      <c r="J141" s="87" t="s">
        <v>304</v>
      </c>
      <c r="K141" s="4"/>
      <c r="L141" s="4"/>
    </row>
    <row r="142" spans="1:12" ht="68.25" customHeight="1">
      <c r="A142" s="88">
        <v>14</v>
      </c>
      <c r="B142" s="95" t="s">
        <v>68</v>
      </c>
      <c r="C142" s="107">
        <v>2700000</v>
      </c>
      <c r="D142" s="107">
        <v>5547</v>
      </c>
      <c r="E142" s="108">
        <v>170628</v>
      </c>
      <c r="F142" s="109">
        <v>902903</v>
      </c>
      <c r="G142" s="109"/>
      <c r="H142" s="110">
        <f t="shared" si="9"/>
        <v>1079078</v>
      </c>
      <c r="I142" s="70">
        <f t="shared" si="8"/>
        <v>0.3996585185185185</v>
      </c>
      <c r="J142" s="28" t="s">
        <v>303</v>
      </c>
      <c r="K142" s="4"/>
      <c r="L142" s="4"/>
    </row>
    <row r="143" spans="1:12" ht="178.5" customHeight="1">
      <c r="A143" s="1">
        <v>15</v>
      </c>
      <c r="B143" s="18" t="s">
        <v>69</v>
      </c>
      <c r="C143" s="54">
        <v>2598000</v>
      </c>
      <c r="D143" s="54">
        <v>133000</v>
      </c>
      <c r="E143" s="55">
        <v>334552</v>
      </c>
      <c r="F143" s="56">
        <v>362730</v>
      </c>
      <c r="G143" s="56"/>
      <c r="H143" s="57">
        <f t="shared" si="9"/>
        <v>830282</v>
      </c>
      <c r="I143" s="71">
        <f t="shared" si="8"/>
        <v>0.31958506543494997</v>
      </c>
      <c r="J143" s="29" t="s">
        <v>303</v>
      </c>
      <c r="K143" s="4"/>
      <c r="L143" s="4"/>
    </row>
    <row r="144" spans="1:12" ht="86.25" customHeight="1">
      <c r="A144" s="1">
        <v>16</v>
      </c>
      <c r="B144" s="18" t="s">
        <v>70</v>
      </c>
      <c r="C144" s="54">
        <v>120000</v>
      </c>
      <c r="D144" s="54">
        <v>0</v>
      </c>
      <c r="E144" s="55">
        <v>0</v>
      </c>
      <c r="F144" s="56">
        <v>0</v>
      </c>
      <c r="G144" s="56"/>
      <c r="H144" s="57">
        <f t="shared" si="9"/>
        <v>0</v>
      </c>
      <c r="I144" s="71">
        <f t="shared" si="8"/>
        <v>0</v>
      </c>
      <c r="J144" s="29" t="s">
        <v>305</v>
      </c>
      <c r="K144" s="4"/>
      <c r="L144" s="4"/>
    </row>
    <row r="145" spans="1:12" ht="117.75" customHeight="1">
      <c r="A145" s="1">
        <v>17</v>
      </c>
      <c r="B145" s="18" t="s">
        <v>71</v>
      </c>
      <c r="C145" s="54">
        <v>1140000</v>
      </c>
      <c r="D145" s="54">
        <v>0</v>
      </c>
      <c r="E145" s="55">
        <v>0</v>
      </c>
      <c r="F145" s="56">
        <v>0</v>
      </c>
      <c r="G145" s="56"/>
      <c r="H145" s="57">
        <f t="shared" si="9"/>
        <v>0</v>
      </c>
      <c r="I145" s="71">
        <f t="shared" si="8"/>
        <v>0</v>
      </c>
      <c r="J145" s="29" t="s">
        <v>306</v>
      </c>
      <c r="K145" s="4"/>
      <c r="L145" s="4"/>
    </row>
    <row r="146" spans="1:12" ht="104.25" customHeight="1">
      <c r="A146" s="1">
        <v>18</v>
      </c>
      <c r="B146" s="18" t="s">
        <v>72</v>
      </c>
      <c r="C146" s="54">
        <v>5880000</v>
      </c>
      <c r="D146" s="54">
        <v>0</v>
      </c>
      <c r="E146" s="55">
        <v>831847</v>
      </c>
      <c r="F146" s="56">
        <v>1029955</v>
      </c>
      <c r="G146" s="56"/>
      <c r="H146" s="57">
        <f t="shared" si="9"/>
        <v>1861802</v>
      </c>
      <c r="I146" s="71">
        <f t="shared" si="8"/>
        <v>0.3166329931972789</v>
      </c>
      <c r="J146" s="29" t="s">
        <v>303</v>
      </c>
      <c r="K146" s="4"/>
      <c r="L146" s="4"/>
    </row>
    <row r="147" spans="1:12" ht="72" customHeight="1">
      <c r="A147" s="1">
        <v>19</v>
      </c>
      <c r="B147" s="18" t="s">
        <v>73</v>
      </c>
      <c r="C147" s="54">
        <v>23800000</v>
      </c>
      <c r="D147" s="54">
        <v>2865330</v>
      </c>
      <c r="E147" s="55">
        <v>4337148</v>
      </c>
      <c r="F147" s="56">
        <v>6328759</v>
      </c>
      <c r="G147" s="56"/>
      <c r="H147" s="57">
        <f t="shared" si="9"/>
        <v>13531237</v>
      </c>
      <c r="I147" s="71">
        <f t="shared" si="8"/>
        <v>0.5685393697478992</v>
      </c>
      <c r="J147" s="29" t="s">
        <v>307</v>
      </c>
      <c r="K147" s="4"/>
      <c r="L147" s="4"/>
    </row>
    <row r="148" spans="1:12" ht="54" customHeight="1">
      <c r="A148" s="1">
        <v>20</v>
      </c>
      <c r="B148" s="18" t="s">
        <v>75</v>
      </c>
      <c r="C148" s="54">
        <v>370000</v>
      </c>
      <c r="D148" s="54">
        <v>0</v>
      </c>
      <c r="E148" s="55">
        <v>135000</v>
      </c>
      <c r="F148" s="56">
        <v>100000</v>
      </c>
      <c r="G148" s="56"/>
      <c r="H148" s="57">
        <f t="shared" si="9"/>
        <v>235000</v>
      </c>
      <c r="I148" s="71">
        <f t="shared" si="8"/>
        <v>0.6351351351351351</v>
      </c>
      <c r="J148" s="29" t="s">
        <v>244</v>
      </c>
      <c r="K148" s="30"/>
      <c r="L148" s="4"/>
    </row>
    <row r="149" spans="1:12" ht="63" customHeight="1">
      <c r="A149" s="1">
        <v>21</v>
      </c>
      <c r="B149" s="18" t="s">
        <v>76</v>
      </c>
      <c r="C149" s="54">
        <v>1850000</v>
      </c>
      <c r="D149" s="54">
        <v>0</v>
      </c>
      <c r="E149" s="55">
        <v>370000</v>
      </c>
      <c r="F149" s="56">
        <v>0</v>
      </c>
      <c r="G149" s="56"/>
      <c r="H149" s="57">
        <f t="shared" si="9"/>
        <v>370000</v>
      </c>
      <c r="I149" s="71">
        <f t="shared" si="8"/>
        <v>0.2</v>
      </c>
      <c r="J149" s="29" t="s">
        <v>244</v>
      </c>
      <c r="K149" s="4"/>
      <c r="L149" s="4"/>
    </row>
    <row r="150" spans="1:12" ht="70.5" customHeight="1">
      <c r="A150" s="1">
        <v>22</v>
      </c>
      <c r="B150" s="18" t="s">
        <v>77</v>
      </c>
      <c r="C150" s="54">
        <v>1500000</v>
      </c>
      <c r="D150" s="54">
        <v>157500</v>
      </c>
      <c r="E150" s="55">
        <v>344050</v>
      </c>
      <c r="F150" s="56">
        <v>638865</v>
      </c>
      <c r="G150" s="56"/>
      <c r="H150" s="57">
        <f t="shared" si="9"/>
        <v>1140415</v>
      </c>
      <c r="I150" s="71">
        <f t="shared" si="8"/>
        <v>0.7602766666666667</v>
      </c>
      <c r="J150" s="29"/>
      <c r="K150" s="4"/>
      <c r="L150" s="4"/>
    </row>
    <row r="151" spans="1:12" ht="54" customHeight="1">
      <c r="A151" s="1">
        <v>23</v>
      </c>
      <c r="B151" s="18" t="s">
        <v>78</v>
      </c>
      <c r="C151" s="54">
        <v>1000000</v>
      </c>
      <c r="D151" s="54">
        <v>0</v>
      </c>
      <c r="E151" s="55">
        <v>0</v>
      </c>
      <c r="F151" s="56">
        <v>0</v>
      </c>
      <c r="G151" s="56"/>
      <c r="H151" s="57">
        <f t="shared" si="9"/>
        <v>0</v>
      </c>
      <c r="I151" s="71">
        <f t="shared" si="8"/>
        <v>0</v>
      </c>
      <c r="J151" s="29" t="s">
        <v>244</v>
      </c>
      <c r="K151" s="4"/>
      <c r="L151" s="4"/>
    </row>
    <row r="152" spans="1:12" ht="69" customHeight="1">
      <c r="A152" s="1">
        <v>24</v>
      </c>
      <c r="B152" s="18" t="s">
        <v>89</v>
      </c>
      <c r="C152" s="54">
        <v>1000000</v>
      </c>
      <c r="D152" s="54">
        <v>0</v>
      </c>
      <c r="E152" s="55">
        <v>0</v>
      </c>
      <c r="F152" s="56">
        <v>0</v>
      </c>
      <c r="G152" s="56"/>
      <c r="H152" s="57">
        <f t="shared" si="9"/>
        <v>0</v>
      </c>
      <c r="I152" s="71">
        <f t="shared" si="8"/>
        <v>0</v>
      </c>
      <c r="J152" s="29" t="s">
        <v>308</v>
      </c>
      <c r="K152" s="30"/>
      <c r="L152" s="4"/>
    </row>
    <row r="153" spans="1:12" ht="71.25" customHeight="1">
      <c r="A153" s="83">
        <v>25</v>
      </c>
      <c r="B153" s="90" t="s">
        <v>90</v>
      </c>
      <c r="C153" s="102">
        <v>8000000</v>
      </c>
      <c r="D153" s="102">
        <v>333348</v>
      </c>
      <c r="E153" s="103">
        <v>1493711</v>
      </c>
      <c r="F153" s="104">
        <v>1899768</v>
      </c>
      <c r="G153" s="104"/>
      <c r="H153" s="105">
        <f t="shared" si="9"/>
        <v>3726827</v>
      </c>
      <c r="I153" s="111">
        <f t="shared" si="8"/>
        <v>0.465853375</v>
      </c>
      <c r="J153" s="87" t="s">
        <v>310</v>
      </c>
      <c r="K153" s="4"/>
      <c r="L153" s="4"/>
    </row>
    <row r="154" spans="1:12" ht="69" customHeight="1">
      <c r="A154" s="88">
        <v>26</v>
      </c>
      <c r="B154" s="95" t="s">
        <v>91</v>
      </c>
      <c r="C154" s="107">
        <v>1000000</v>
      </c>
      <c r="D154" s="107">
        <v>50000</v>
      </c>
      <c r="E154" s="108">
        <v>100000</v>
      </c>
      <c r="F154" s="109">
        <v>160800</v>
      </c>
      <c r="G154" s="109"/>
      <c r="H154" s="110">
        <f t="shared" si="9"/>
        <v>310800</v>
      </c>
      <c r="I154" s="70">
        <f t="shared" si="8"/>
        <v>0.3108</v>
      </c>
      <c r="J154" s="28" t="s">
        <v>311</v>
      </c>
      <c r="K154" s="4"/>
      <c r="L154" s="4"/>
    </row>
    <row r="155" spans="1:12" ht="141" customHeight="1">
      <c r="A155" s="1">
        <v>27</v>
      </c>
      <c r="B155" s="18" t="s">
        <v>92</v>
      </c>
      <c r="C155" s="54">
        <v>2550000</v>
      </c>
      <c r="D155" s="54">
        <v>0</v>
      </c>
      <c r="E155" s="55">
        <v>0</v>
      </c>
      <c r="F155" s="56">
        <v>96000</v>
      </c>
      <c r="G155" s="56"/>
      <c r="H155" s="57">
        <f t="shared" si="9"/>
        <v>96000</v>
      </c>
      <c r="I155" s="71">
        <f t="shared" si="8"/>
        <v>0.03764705882352941</v>
      </c>
      <c r="J155" s="29" t="s">
        <v>309</v>
      </c>
      <c r="K155" s="4"/>
      <c r="L155" s="4"/>
    </row>
    <row r="156" spans="1:12" ht="148.5" customHeight="1">
      <c r="A156" s="1">
        <v>28</v>
      </c>
      <c r="B156" s="18" t="s">
        <v>93</v>
      </c>
      <c r="C156" s="54">
        <v>128520000</v>
      </c>
      <c r="D156" s="54">
        <v>33050659</v>
      </c>
      <c r="E156" s="55">
        <v>20933329</v>
      </c>
      <c r="F156" s="56">
        <v>18674239</v>
      </c>
      <c r="G156" s="56"/>
      <c r="H156" s="57">
        <f t="shared" si="9"/>
        <v>72658227</v>
      </c>
      <c r="I156" s="71">
        <f t="shared" si="8"/>
        <v>0.5653456816059758</v>
      </c>
      <c r="J156" s="29" t="s">
        <v>312</v>
      </c>
      <c r="K156" s="30"/>
      <c r="L156" s="4"/>
    </row>
    <row r="157" spans="1:12" ht="150" customHeight="1">
      <c r="A157" s="1">
        <v>29</v>
      </c>
      <c r="B157" s="18" t="s">
        <v>94</v>
      </c>
      <c r="C157" s="54">
        <v>9368000</v>
      </c>
      <c r="D157" s="54">
        <v>2456664</v>
      </c>
      <c r="E157" s="55">
        <v>1084622</v>
      </c>
      <c r="F157" s="56">
        <v>3301860</v>
      </c>
      <c r="G157" s="56"/>
      <c r="H157" s="57">
        <f t="shared" si="9"/>
        <v>6843146</v>
      </c>
      <c r="I157" s="71">
        <f t="shared" si="8"/>
        <v>0.730480999146029</v>
      </c>
      <c r="J157" s="29" t="s">
        <v>316</v>
      </c>
      <c r="K157" s="4"/>
      <c r="L157" s="4"/>
    </row>
    <row r="158" spans="1:12" ht="69.75" customHeight="1">
      <c r="A158" s="1">
        <v>30</v>
      </c>
      <c r="B158" s="18" t="s">
        <v>95</v>
      </c>
      <c r="C158" s="54">
        <v>13330000</v>
      </c>
      <c r="D158" s="54">
        <v>1364369</v>
      </c>
      <c r="E158" s="55">
        <v>4336769</v>
      </c>
      <c r="F158" s="56">
        <v>5403750</v>
      </c>
      <c r="G158" s="56"/>
      <c r="H158" s="57">
        <f t="shared" si="9"/>
        <v>11104888</v>
      </c>
      <c r="I158" s="71">
        <f t="shared" si="8"/>
        <v>0.8330748687171793</v>
      </c>
      <c r="J158" s="29"/>
      <c r="K158" s="4"/>
      <c r="L158" s="4"/>
    </row>
    <row r="159" spans="1:12" ht="147" customHeight="1">
      <c r="A159" s="1">
        <v>31</v>
      </c>
      <c r="B159" s="18" t="s">
        <v>96</v>
      </c>
      <c r="C159" s="54">
        <v>16180000</v>
      </c>
      <c r="D159" s="54">
        <v>3626983</v>
      </c>
      <c r="E159" s="55">
        <v>1097104</v>
      </c>
      <c r="F159" s="56">
        <v>2114379</v>
      </c>
      <c r="G159" s="56"/>
      <c r="H159" s="57">
        <f t="shared" si="9"/>
        <v>6838466</v>
      </c>
      <c r="I159" s="71">
        <f t="shared" si="8"/>
        <v>0.4226493201483313</v>
      </c>
      <c r="J159" s="29" t="s">
        <v>313</v>
      </c>
      <c r="K159" s="4"/>
      <c r="L159" s="4"/>
    </row>
    <row r="160" spans="1:12" ht="103.5" customHeight="1">
      <c r="A160" s="1">
        <v>32</v>
      </c>
      <c r="B160" s="18" t="s">
        <v>97</v>
      </c>
      <c r="C160" s="54">
        <v>9617000</v>
      </c>
      <c r="D160" s="54">
        <v>2137946</v>
      </c>
      <c r="E160" s="55">
        <v>1561958</v>
      </c>
      <c r="F160" s="56">
        <v>1846565</v>
      </c>
      <c r="G160" s="56"/>
      <c r="H160" s="57">
        <f t="shared" si="9"/>
        <v>5546469</v>
      </c>
      <c r="I160" s="71">
        <f t="shared" si="8"/>
        <v>0.5767358843714256</v>
      </c>
      <c r="J160" s="29" t="s">
        <v>314</v>
      </c>
      <c r="K160" s="4"/>
      <c r="L160" s="4"/>
    </row>
    <row r="161" spans="1:12" ht="57.75" customHeight="1">
      <c r="A161" s="1">
        <v>33</v>
      </c>
      <c r="B161" s="18" t="s">
        <v>98</v>
      </c>
      <c r="C161" s="54">
        <v>504000</v>
      </c>
      <c r="D161" s="54">
        <v>0</v>
      </c>
      <c r="E161" s="55">
        <v>504000</v>
      </c>
      <c r="F161" s="56">
        <v>0</v>
      </c>
      <c r="G161" s="56"/>
      <c r="H161" s="57">
        <f t="shared" si="9"/>
        <v>504000</v>
      </c>
      <c r="I161" s="71">
        <f t="shared" si="8"/>
        <v>1</v>
      </c>
      <c r="J161" s="29"/>
      <c r="K161" s="30"/>
      <c r="L161" s="4"/>
    </row>
    <row r="162" spans="1:12" ht="66.75" customHeight="1">
      <c r="A162" s="83">
        <v>34</v>
      </c>
      <c r="B162" s="90" t="s">
        <v>99</v>
      </c>
      <c r="C162" s="102">
        <v>950000</v>
      </c>
      <c r="D162" s="102">
        <v>0</v>
      </c>
      <c r="E162" s="103">
        <v>0</v>
      </c>
      <c r="F162" s="104">
        <v>285000</v>
      </c>
      <c r="G162" s="104"/>
      <c r="H162" s="105">
        <f t="shared" si="9"/>
        <v>285000</v>
      </c>
      <c r="I162" s="111">
        <f t="shared" si="8"/>
        <v>0.3</v>
      </c>
      <c r="J162" s="87" t="s">
        <v>317</v>
      </c>
      <c r="K162" s="4"/>
      <c r="L162" s="4"/>
    </row>
    <row r="163" spans="1:12" ht="85.5" customHeight="1">
      <c r="A163" s="88">
        <v>35</v>
      </c>
      <c r="B163" s="95" t="s">
        <v>100</v>
      </c>
      <c r="C163" s="107">
        <v>400000</v>
      </c>
      <c r="D163" s="107">
        <v>0</v>
      </c>
      <c r="E163" s="108">
        <v>0</v>
      </c>
      <c r="F163" s="109">
        <v>0</v>
      </c>
      <c r="G163" s="109"/>
      <c r="H163" s="110">
        <f t="shared" si="9"/>
        <v>0</v>
      </c>
      <c r="I163" s="70">
        <f t="shared" si="8"/>
        <v>0</v>
      </c>
      <c r="J163" s="28" t="s">
        <v>318</v>
      </c>
      <c r="K163" s="4"/>
      <c r="L163" s="4"/>
    </row>
    <row r="164" spans="1:12" ht="61.5" customHeight="1">
      <c r="A164" s="1">
        <v>36</v>
      </c>
      <c r="B164" s="18" t="s">
        <v>101</v>
      </c>
      <c r="C164" s="54">
        <v>544000</v>
      </c>
      <c r="D164" s="54">
        <v>0</v>
      </c>
      <c r="E164" s="55">
        <v>100000</v>
      </c>
      <c r="F164" s="56">
        <v>0</v>
      </c>
      <c r="G164" s="56"/>
      <c r="H164" s="57">
        <f t="shared" si="9"/>
        <v>100000</v>
      </c>
      <c r="I164" s="71">
        <f t="shared" si="8"/>
        <v>0.18382352941176472</v>
      </c>
      <c r="J164" s="29" t="s">
        <v>319</v>
      </c>
      <c r="K164" s="4"/>
      <c r="L164" s="4"/>
    </row>
    <row r="165" spans="1:12" ht="55.5" customHeight="1">
      <c r="A165" s="1">
        <v>37</v>
      </c>
      <c r="B165" s="18" t="s">
        <v>102</v>
      </c>
      <c r="C165" s="54">
        <v>501000</v>
      </c>
      <c r="D165" s="54">
        <v>0</v>
      </c>
      <c r="E165" s="55">
        <v>106500</v>
      </c>
      <c r="F165" s="56">
        <v>237124</v>
      </c>
      <c r="G165" s="56"/>
      <c r="H165" s="57">
        <f t="shared" si="9"/>
        <v>343624</v>
      </c>
      <c r="I165" s="71">
        <f t="shared" si="8"/>
        <v>0.68587624750499</v>
      </c>
      <c r="J165" s="29" t="s">
        <v>317</v>
      </c>
      <c r="K165" s="4"/>
      <c r="L165" s="4"/>
    </row>
    <row r="166" spans="1:12" ht="51.75" customHeight="1">
      <c r="A166" s="1">
        <v>38</v>
      </c>
      <c r="B166" s="18" t="s">
        <v>103</v>
      </c>
      <c r="C166" s="54">
        <v>1460000</v>
      </c>
      <c r="D166" s="54">
        <v>0</v>
      </c>
      <c r="E166" s="55">
        <v>1350000</v>
      </c>
      <c r="F166" s="56">
        <v>110000</v>
      </c>
      <c r="G166" s="56"/>
      <c r="H166" s="57">
        <f t="shared" si="9"/>
        <v>1460000</v>
      </c>
      <c r="I166" s="71">
        <f t="shared" si="8"/>
        <v>1</v>
      </c>
      <c r="J166" s="29"/>
      <c r="K166" s="4"/>
      <c r="L166" s="4"/>
    </row>
    <row r="167" spans="1:12" ht="57" customHeight="1">
      <c r="A167" s="1">
        <v>39</v>
      </c>
      <c r="B167" s="18" t="s">
        <v>104</v>
      </c>
      <c r="C167" s="54">
        <v>448000</v>
      </c>
      <c r="D167" s="54">
        <v>0</v>
      </c>
      <c r="E167" s="55">
        <v>113244</v>
      </c>
      <c r="F167" s="56">
        <v>65130</v>
      </c>
      <c r="G167" s="56"/>
      <c r="H167" s="57">
        <f t="shared" si="9"/>
        <v>178374</v>
      </c>
      <c r="I167" s="71">
        <f t="shared" si="8"/>
        <v>0.39815625</v>
      </c>
      <c r="J167" s="29" t="s">
        <v>317</v>
      </c>
      <c r="K167" s="4"/>
      <c r="L167" s="4"/>
    </row>
    <row r="168" spans="1:12" ht="63" customHeight="1">
      <c r="A168" s="1">
        <v>40</v>
      </c>
      <c r="B168" s="18" t="s">
        <v>105</v>
      </c>
      <c r="C168" s="54">
        <v>868000</v>
      </c>
      <c r="D168" s="54">
        <v>420674</v>
      </c>
      <c r="E168" s="55">
        <v>314849</v>
      </c>
      <c r="F168" s="56">
        <v>64290</v>
      </c>
      <c r="G168" s="56"/>
      <c r="H168" s="57">
        <f t="shared" si="9"/>
        <v>799813</v>
      </c>
      <c r="I168" s="71">
        <f t="shared" si="8"/>
        <v>0.9214435483870967</v>
      </c>
      <c r="J168" s="29" t="s">
        <v>320</v>
      </c>
      <c r="K168" s="4"/>
      <c r="L168" s="4"/>
    </row>
    <row r="169" spans="1:12" ht="71.25" customHeight="1">
      <c r="A169" s="1">
        <v>41</v>
      </c>
      <c r="B169" s="18" t="s">
        <v>106</v>
      </c>
      <c r="C169" s="54">
        <v>207000</v>
      </c>
      <c r="D169" s="54">
        <v>0</v>
      </c>
      <c r="E169" s="55">
        <v>45000</v>
      </c>
      <c r="F169" s="56">
        <v>0</v>
      </c>
      <c r="G169" s="56"/>
      <c r="H169" s="57">
        <f t="shared" si="9"/>
        <v>45000</v>
      </c>
      <c r="I169" s="71">
        <f t="shared" si="8"/>
        <v>0.21739130434782608</v>
      </c>
      <c r="J169" s="29" t="s">
        <v>320</v>
      </c>
      <c r="K169" s="4"/>
      <c r="L169" s="4"/>
    </row>
    <row r="170" spans="1:12" ht="45" customHeight="1">
      <c r="A170" s="1">
        <v>42</v>
      </c>
      <c r="B170" s="18" t="s">
        <v>52</v>
      </c>
      <c r="C170" s="54">
        <v>13190000</v>
      </c>
      <c r="D170" s="54">
        <v>2542017</v>
      </c>
      <c r="E170" s="55">
        <v>1681705</v>
      </c>
      <c r="F170" s="56">
        <v>1666300</v>
      </c>
      <c r="G170" s="56"/>
      <c r="H170" s="57">
        <f t="shared" si="9"/>
        <v>5890022</v>
      </c>
      <c r="I170" s="71">
        <f t="shared" si="8"/>
        <v>0.44655208491281273</v>
      </c>
      <c r="J170" s="29" t="s">
        <v>321</v>
      </c>
      <c r="K170" s="31"/>
      <c r="L170" s="4"/>
    </row>
    <row r="171" spans="1:12" ht="62.25" customHeight="1">
      <c r="A171" s="1">
        <v>43</v>
      </c>
      <c r="B171" s="18" t="s">
        <v>53</v>
      </c>
      <c r="C171" s="54">
        <v>258000</v>
      </c>
      <c r="D171" s="54">
        <v>10000</v>
      </c>
      <c r="E171" s="55">
        <v>2654</v>
      </c>
      <c r="F171" s="56">
        <v>53489</v>
      </c>
      <c r="G171" s="56"/>
      <c r="H171" s="57">
        <f t="shared" si="9"/>
        <v>66143</v>
      </c>
      <c r="I171" s="71">
        <f t="shared" si="8"/>
        <v>0.25636821705426355</v>
      </c>
      <c r="J171" s="29" t="s">
        <v>322</v>
      </c>
      <c r="K171" s="4"/>
      <c r="L171" s="4"/>
    </row>
    <row r="172" spans="1:12" ht="42" customHeight="1">
      <c r="A172" s="1">
        <v>44</v>
      </c>
      <c r="B172" s="18" t="s">
        <v>54</v>
      </c>
      <c r="C172" s="54">
        <v>60000</v>
      </c>
      <c r="D172" s="54">
        <v>0</v>
      </c>
      <c r="E172" s="55">
        <v>2990</v>
      </c>
      <c r="F172" s="56">
        <v>14490</v>
      </c>
      <c r="G172" s="56"/>
      <c r="H172" s="57">
        <f t="shared" si="9"/>
        <v>17480</v>
      </c>
      <c r="I172" s="71">
        <f t="shared" si="8"/>
        <v>0.29133333333333333</v>
      </c>
      <c r="J172" s="29" t="s">
        <v>323</v>
      </c>
      <c r="K172" s="4"/>
      <c r="L172" s="4"/>
    </row>
    <row r="173" spans="1:12" ht="42" customHeight="1">
      <c r="A173" s="1">
        <v>45</v>
      </c>
      <c r="B173" s="18" t="s">
        <v>55</v>
      </c>
      <c r="C173" s="54">
        <v>19000</v>
      </c>
      <c r="D173" s="54">
        <v>0</v>
      </c>
      <c r="E173" s="55">
        <v>0</v>
      </c>
      <c r="F173" s="56">
        <v>3875</v>
      </c>
      <c r="G173" s="56"/>
      <c r="H173" s="57">
        <f t="shared" si="9"/>
        <v>3875</v>
      </c>
      <c r="I173" s="71">
        <f t="shared" si="8"/>
        <v>0.20394736842105263</v>
      </c>
      <c r="J173" s="29" t="s">
        <v>323</v>
      </c>
      <c r="K173" s="4"/>
      <c r="L173" s="4"/>
    </row>
    <row r="174" spans="1:12" ht="48" customHeight="1">
      <c r="A174" s="1">
        <v>46</v>
      </c>
      <c r="B174" s="18" t="s">
        <v>56</v>
      </c>
      <c r="C174" s="54">
        <v>935000</v>
      </c>
      <c r="D174" s="54">
        <v>208204</v>
      </c>
      <c r="E174" s="55">
        <v>201437</v>
      </c>
      <c r="F174" s="56">
        <v>206832</v>
      </c>
      <c r="G174" s="56"/>
      <c r="H174" s="57">
        <f t="shared" si="9"/>
        <v>616473</v>
      </c>
      <c r="I174" s="71">
        <f t="shared" si="8"/>
        <v>0.6593294117647058</v>
      </c>
      <c r="J174" s="29" t="s">
        <v>321</v>
      </c>
      <c r="K174" s="4"/>
      <c r="L174" s="4"/>
    </row>
    <row r="175" spans="1:12" ht="54" customHeight="1">
      <c r="A175" s="1">
        <v>47</v>
      </c>
      <c r="B175" s="18" t="s">
        <v>57</v>
      </c>
      <c r="C175" s="54">
        <v>60000</v>
      </c>
      <c r="D175" s="54">
        <v>0</v>
      </c>
      <c r="E175" s="55">
        <v>0</v>
      </c>
      <c r="F175" s="56">
        <v>10000</v>
      </c>
      <c r="G175" s="56"/>
      <c r="H175" s="57">
        <f t="shared" si="9"/>
        <v>10000</v>
      </c>
      <c r="I175" s="71">
        <f t="shared" si="8"/>
        <v>0.16666666666666666</v>
      </c>
      <c r="J175" s="29" t="s">
        <v>324</v>
      </c>
      <c r="K175" s="4"/>
      <c r="L175" s="4"/>
    </row>
    <row r="176" spans="1:12" ht="54" customHeight="1">
      <c r="A176" s="83">
        <v>48</v>
      </c>
      <c r="B176" s="90" t="s">
        <v>58</v>
      </c>
      <c r="C176" s="102">
        <v>523000</v>
      </c>
      <c r="D176" s="102">
        <v>43347</v>
      </c>
      <c r="E176" s="125">
        <v>98982</v>
      </c>
      <c r="F176" s="104">
        <v>46571</v>
      </c>
      <c r="G176" s="104"/>
      <c r="H176" s="105">
        <f t="shared" si="9"/>
        <v>188900</v>
      </c>
      <c r="I176" s="111">
        <f t="shared" si="8"/>
        <v>0.36118546845124283</v>
      </c>
      <c r="J176" s="94" t="s">
        <v>323</v>
      </c>
      <c r="K176" s="82"/>
      <c r="L176" s="4"/>
    </row>
    <row r="177" spans="1:12" ht="22.5" customHeight="1">
      <c r="A177" s="167" t="s">
        <v>0</v>
      </c>
      <c r="B177" s="176"/>
      <c r="C177" s="126">
        <f>SUM(C129:C176)</f>
        <v>355188000</v>
      </c>
      <c r="D177" s="126">
        <f>SUM(D129:D176)</f>
        <v>55704186</v>
      </c>
      <c r="E177" s="126">
        <f>SUM(E129:E176)</f>
        <v>46122437</v>
      </c>
      <c r="F177" s="126">
        <f>SUM(F129:F176)</f>
        <v>50611352</v>
      </c>
      <c r="G177" s="126"/>
      <c r="H177" s="126">
        <f>SUM(H129:H176)</f>
        <v>152437975</v>
      </c>
      <c r="I177" s="127">
        <f t="shared" si="8"/>
        <v>0.42917546482426205</v>
      </c>
      <c r="J177" s="128"/>
      <c r="K177" s="4"/>
      <c r="L177" s="4"/>
    </row>
    <row r="178" spans="1:12" ht="40.5" customHeight="1">
      <c r="A178" s="177" t="s">
        <v>50</v>
      </c>
      <c r="B178" s="178"/>
      <c r="C178" s="59"/>
      <c r="D178" s="39"/>
      <c r="E178" s="39"/>
      <c r="F178" s="40"/>
      <c r="G178" s="41"/>
      <c r="H178" s="42"/>
      <c r="I178" s="67"/>
      <c r="J178" s="12"/>
      <c r="K178" s="4"/>
      <c r="L178" s="4"/>
    </row>
    <row r="179" spans="1:12" ht="57.75" customHeight="1">
      <c r="A179" s="1">
        <v>1</v>
      </c>
      <c r="B179" s="14" t="s">
        <v>171</v>
      </c>
      <c r="C179" s="78">
        <v>600000</v>
      </c>
      <c r="D179" s="54">
        <v>0</v>
      </c>
      <c r="E179" s="54">
        <v>141750</v>
      </c>
      <c r="F179" s="55">
        <v>98978</v>
      </c>
      <c r="G179" s="56"/>
      <c r="H179" s="57">
        <f>SUM(D179:G179)</f>
        <v>240728</v>
      </c>
      <c r="I179" s="68">
        <f>H179/C179</f>
        <v>0.4012133333333333</v>
      </c>
      <c r="J179" s="29" t="s">
        <v>326</v>
      </c>
      <c r="K179" s="4"/>
      <c r="L179" s="4"/>
    </row>
    <row r="180" spans="1:12" ht="60.75" customHeight="1">
      <c r="A180" s="83">
        <v>2</v>
      </c>
      <c r="B180" s="112" t="s">
        <v>172</v>
      </c>
      <c r="C180" s="113">
        <v>14600000</v>
      </c>
      <c r="D180" s="102">
        <v>700474</v>
      </c>
      <c r="E180" s="102">
        <v>2442281</v>
      </c>
      <c r="F180" s="103">
        <v>2776889</v>
      </c>
      <c r="G180" s="104"/>
      <c r="H180" s="105">
        <f aca="true" t="shared" si="10" ref="H180:H197">SUM(D180:G180)</f>
        <v>5919644</v>
      </c>
      <c r="I180" s="81">
        <f aca="true" t="shared" si="11" ref="I180:I198">H180/C180</f>
        <v>0.40545506849315066</v>
      </c>
      <c r="J180" s="87" t="s">
        <v>327</v>
      </c>
      <c r="K180" s="4"/>
      <c r="L180" s="4"/>
    </row>
    <row r="181" spans="1:12" ht="58.5" customHeight="1">
      <c r="A181" s="88">
        <v>3</v>
      </c>
      <c r="B181" s="114" t="s">
        <v>173</v>
      </c>
      <c r="C181" s="115">
        <v>7000000</v>
      </c>
      <c r="D181" s="107">
        <v>0</v>
      </c>
      <c r="E181" s="107">
        <v>0</v>
      </c>
      <c r="F181" s="108">
        <v>2208592</v>
      </c>
      <c r="G181" s="109"/>
      <c r="H181" s="110">
        <f t="shared" si="10"/>
        <v>2208592</v>
      </c>
      <c r="I181" s="80">
        <f t="shared" si="11"/>
        <v>0.3155131428571429</v>
      </c>
      <c r="J181" s="28" t="s">
        <v>327</v>
      </c>
      <c r="K181" s="4"/>
      <c r="L181" s="4"/>
    </row>
    <row r="182" spans="1:12" ht="65.25" customHeight="1">
      <c r="A182" s="1">
        <v>4</v>
      </c>
      <c r="B182" s="14" t="s">
        <v>174</v>
      </c>
      <c r="C182" s="78">
        <v>11950000</v>
      </c>
      <c r="D182" s="54">
        <v>0</v>
      </c>
      <c r="E182" s="54">
        <v>917275</v>
      </c>
      <c r="F182" s="55">
        <v>3559256</v>
      </c>
      <c r="G182" s="56"/>
      <c r="H182" s="57">
        <f t="shared" si="10"/>
        <v>4476531</v>
      </c>
      <c r="I182" s="68">
        <f t="shared" si="11"/>
        <v>0.37460510460251045</v>
      </c>
      <c r="J182" s="29" t="s">
        <v>327</v>
      </c>
      <c r="K182" s="4"/>
      <c r="L182" s="4"/>
    </row>
    <row r="183" spans="1:12" ht="51" customHeight="1">
      <c r="A183" s="1">
        <v>5</v>
      </c>
      <c r="B183" s="14" t="s">
        <v>175</v>
      </c>
      <c r="C183" s="78">
        <v>4600000</v>
      </c>
      <c r="D183" s="54">
        <v>0</v>
      </c>
      <c r="E183" s="54">
        <v>4239444</v>
      </c>
      <c r="F183" s="55">
        <v>277976</v>
      </c>
      <c r="G183" s="56"/>
      <c r="H183" s="57">
        <f t="shared" si="10"/>
        <v>4517420</v>
      </c>
      <c r="I183" s="68">
        <f t="shared" si="11"/>
        <v>0.9820478260869565</v>
      </c>
      <c r="J183" s="29"/>
      <c r="K183" s="4"/>
      <c r="L183" s="4"/>
    </row>
    <row r="184" spans="1:12" ht="89.25" customHeight="1">
      <c r="A184" s="1">
        <v>6</v>
      </c>
      <c r="B184" s="14" t="s">
        <v>176</v>
      </c>
      <c r="C184" s="78">
        <v>100000</v>
      </c>
      <c r="D184" s="54">
        <v>17500</v>
      </c>
      <c r="E184" s="54">
        <v>26000</v>
      </c>
      <c r="F184" s="55">
        <v>64990</v>
      </c>
      <c r="G184" s="56"/>
      <c r="H184" s="57">
        <f t="shared" si="10"/>
        <v>108490</v>
      </c>
      <c r="I184" s="68">
        <f t="shared" si="11"/>
        <v>1.0849</v>
      </c>
      <c r="J184" s="29" t="s">
        <v>328</v>
      </c>
      <c r="K184" s="4"/>
      <c r="L184" s="4"/>
    </row>
    <row r="185" spans="1:12" ht="99" customHeight="1">
      <c r="A185" s="1">
        <v>7</v>
      </c>
      <c r="B185" s="14" t="s">
        <v>177</v>
      </c>
      <c r="C185" s="78">
        <v>400000</v>
      </c>
      <c r="D185" s="54">
        <v>0</v>
      </c>
      <c r="E185" s="54">
        <v>0</v>
      </c>
      <c r="F185" s="55">
        <v>2500</v>
      </c>
      <c r="G185" s="56"/>
      <c r="H185" s="57">
        <f t="shared" si="10"/>
        <v>2500</v>
      </c>
      <c r="I185" s="68">
        <f t="shared" si="11"/>
        <v>0.00625</v>
      </c>
      <c r="J185" s="29" t="s">
        <v>323</v>
      </c>
      <c r="K185" s="4"/>
      <c r="L185" s="4"/>
    </row>
    <row r="186" spans="1:12" ht="47.25" customHeight="1">
      <c r="A186" s="1">
        <v>8</v>
      </c>
      <c r="B186" s="14" t="s">
        <v>178</v>
      </c>
      <c r="C186" s="78">
        <v>4728000</v>
      </c>
      <c r="D186" s="54">
        <v>226800</v>
      </c>
      <c r="E186" s="54">
        <v>634800</v>
      </c>
      <c r="F186" s="55">
        <v>226800</v>
      </c>
      <c r="G186" s="56"/>
      <c r="H186" s="57">
        <f t="shared" si="10"/>
        <v>1088400</v>
      </c>
      <c r="I186" s="68">
        <f t="shared" si="11"/>
        <v>0.2302030456852792</v>
      </c>
      <c r="J186" s="29" t="s">
        <v>329</v>
      </c>
      <c r="K186" s="4"/>
      <c r="L186" s="4"/>
    </row>
    <row r="187" spans="1:12" ht="69" customHeight="1">
      <c r="A187" s="1">
        <v>9</v>
      </c>
      <c r="B187" s="14" t="s">
        <v>179</v>
      </c>
      <c r="C187" s="78">
        <v>350000</v>
      </c>
      <c r="D187" s="54">
        <v>0</v>
      </c>
      <c r="E187" s="54">
        <v>0</v>
      </c>
      <c r="F187" s="55">
        <v>200000</v>
      </c>
      <c r="G187" s="56"/>
      <c r="H187" s="57">
        <f t="shared" si="10"/>
        <v>200000</v>
      </c>
      <c r="I187" s="68">
        <f t="shared" si="11"/>
        <v>0.5714285714285714</v>
      </c>
      <c r="J187" s="29" t="s">
        <v>330</v>
      </c>
      <c r="K187" s="4"/>
      <c r="L187" s="4"/>
    </row>
    <row r="188" spans="1:12" ht="45" customHeight="1">
      <c r="A188" s="1">
        <v>10</v>
      </c>
      <c r="B188" s="14" t="s">
        <v>180</v>
      </c>
      <c r="C188" s="78">
        <v>8057000</v>
      </c>
      <c r="D188" s="54">
        <v>8057000</v>
      </c>
      <c r="E188" s="54">
        <v>0</v>
      </c>
      <c r="F188" s="55">
        <v>0</v>
      </c>
      <c r="G188" s="56"/>
      <c r="H188" s="57">
        <f t="shared" si="10"/>
        <v>8057000</v>
      </c>
      <c r="I188" s="68">
        <f t="shared" si="11"/>
        <v>1</v>
      </c>
      <c r="J188" s="29"/>
      <c r="K188" s="4"/>
      <c r="L188" s="4"/>
    </row>
    <row r="189" spans="1:12" ht="56.25" customHeight="1">
      <c r="A189" s="1">
        <v>11</v>
      </c>
      <c r="B189" s="14" t="s">
        <v>181</v>
      </c>
      <c r="C189" s="78">
        <v>150000</v>
      </c>
      <c r="D189" s="54">
        <v>0</v>
      </c>
      <c r="E189" s="54">
        <v>150000</v>
      </c>
      <c r="F189" s="55">
        <v>0</v>
      </c>
      <c r="G189" s="56"/>
      <c r="H189" s="57">
        <f t="shared" si="10"/>
        <v>150000</v>
      </c>
      <c r="I189" s="68">
        <f t="shared" si="11"/>
        <v>1</v>
      </c>
      <c r="J189" s="29"/>
      <c r="K189" s="4"/>
      <c r="L189" s="4"/>
    </row>
    <row r="190" spans="1:12" ht="72" customHeight="1">
      <c r="A190" s="1">
        <v>12</v>
      </c>
      <c r="B190" s="14" t="s">
        <v>182</v>
      </c>
      <c r="C190" s="78">
        <v>150000</v>
      </c>
      <c r="D190" s="54">
        <v>0</v>
      </c>
      <c r="E190" s="54">
        <v>0</v>
      </c>
      <c r="F190" s="55">
        <v>0</v>
      </c>
      <c r="G190" s="56"/>
      <c r="H190" s="57">
        <f t="shared" si="10"/>
        <v>0</v>
      </c>
      <c r="I190" s="68">
        <f t="shared" si="11"/>
        <v>0</v>
      </c>
      <c r="J190" s="29" t="s">
        <v>330</v>
      </c>
      <c r="K190" s="4"/>
      <c r="L190" s="4"/>
    </row>
    <row r="191" spans="1:12" ht="81" customHeight="1">
      <c r="A191" s="1">
        <v>13</v>
      </c>
      <c r="B191" s="14" t="s">
        <v>183</v>
      </c>
      <c r="C191" s="78">
        <v>12920000</v>
      </c>
      <c r="D191" s="54">
        <v>12920000</v>
      </c>
      <c r="E191" s="54">
        <v>0</v>
      </c>
      <c r="F191" s="55">
        <v>80000</v>
      </c>
      <c r="G191" s="56"/>
      <c r="H191" s="57">
        <f t="shared" si="10"/>
        <v>13000000</v>
      </c>
      <c r="I191" s="68">
        <f t="shared" si="11"/>
        <v>1.0061919504643964</v>
      </c>
      <c r="J191" s="29" t="s">
        <v>335</v>
      </c>
      <c r="K191" s="4"/>
      <c r="L191" s="4"/>
    </row>
    <row r="192" spans="1:12" ht="61.5" customHeight="1">
      <c r="A192" s="1">
        <v>14</v>
      </c>
      <c r="B192" s="14" t="s">
        <v>184</v>
      </c>
      <c r="C192" s="78">
        <v>1431000</v>
      </c>
      <c r="D192" s="54">
        <v>0</v>
      </c>
      <c r="E192" s="54">
        <v>0</v>
      </c>
      <c r="F192" s="55">
        <v>0</v>
      </c>
      <c r="G192" s="56"/>
      <c r="H192" s="57">
        <f t="shared" si="10"/>
        <v>0</v>
      </c>
      <c r="I192" s="68">
        <f t="shared" si="11"/>
        <v>0</v>
      </c>
      <c r="J192" s="29" t="s">
        <v>331</v>
      </c>
      <c r="K192" s="4"/>
      <c r="L192" s="4"/>
    </row>
    <row r="193" spans="1:12" ht="75" customHeight="1">
      <c r="A193" s="1">
        <v>15</v>
      </c>
      <c r="B193" s="14" t="s">
        <v>185</v>
      </c>
      <c r="C193" s="78">
        <v>4824000</v>
      </c>
      <c r="D193" s="54">
        <v>0</v>
      </c>
      <c r="E193" s="54">
        <v>251345</v>
      </c>
      <c r="F193" s="55">
        <v>0</v>
      </c>
      <c r="G193" s="56"/>
      <c r="H193" s="57">
        <f t="shared" si="10"/>
        <v>251345</v>
      </c>
      <c r="I193" s="68">
        <f t="shared" si="11"/>
        <v>0.052103026533996684</v>
      </c>
      <c r="J193" s="29" t="s">
        <v>320</v>
      </c>
      <c r="K193" s="4"/>
      <c r="L193" s="4"/>
    </row>
    <row r="194" spans="1:12" ht="54" customHeight="1">
      <c r="A194" s="1">
        <v>16</v>
      </c>
      <c r="B194" s="14" t="s">
        <v>186</v>
      </c>
      <c r="C194" s="78">
        <v>13167000</v>
      </c>
      <c r="D194" s="54">
        <v>0</v>
      </c>
      <c r="E194" s="54">
        <v>0</v>
      </c>
      <c r="F194" s="55">
        <v>0</v>
      </c>
      <c r="G194" s="56"/>
      <c r="H194" s="57">
        <f t="shared" si="10"/>
        <v>0</v>
      </c>
      <c r="I194" s="68">
        <f t="shared" si="11"/>
        <v>0</v>
      </c>
      <c r="J194" s="29" t="s">
        <v>325</v>
      </c>
      <c r="K194" s="4"/>
      <c r="L194" s="4"/>
    </row>
    <row r="195" spans="1:12" ht="68.25" customHeight="1">
      <c r="A195" s="83">
        <v>17</v>
      </c>
      <c r="B195" s="112" t="s">
        <v>187</v>
      </c>
      <c r="C195" s="113">
        <v>26542000</v>
      </c>
      <c r="D195" s="102">
        <v>0</v>
      </c>
      <c r="E195" s="102">
        <v>0</v>
      </c>
      <c r="F195" s="103">
        <v>0</v>
      </c>
      <c r="G195" s="104"/>
      <c r="H195" s="105">
        <f t="shared" si="10"/>
        <v>0</v>
      </c>
      <c r="I195" s="81">
        <f t="shared" si="11"/>
        <v>0</v>
      </c>
      <c r="J195" s="87" t="s">
        <v>325</v>
      </c>
      <c r="K195" s="4"/>
      <c r="L195" s="4"/>
    </row>
    <row r="196" spans="1:12" ht="91.5" customHeight="1">
      <c r="A196" s="88">
        <v>18</v>
      </c>
      <c r="B196" s="114" t="s">
        <v>188</v>
      </c>
      <c r="C196" s="115">
        <v>1100000</v>
      </c>
      <c r="D196" s="107">
        <v>393874</v>
      </c>
      <c r="E196" s="107">
        <v>142000</v>
      </c>
      <c r="F196" s="108">
        <v>204000</v>
      </c>
      <c r="G196" s="109"/>
      <c r="H196" s="110">
        <f t="shared" si="10"/>
        <v>739874</v>
      </c>
      <c r="I196" s="80">
        <f t="shared" si="11"/>
        <v>0.6726127272727273</v>
      </c>
      <c r="J196" s="28" t="s">
        <v>320</v>
      </c>
      <c r="K196" s="4"/>
      <c r="L196" s="4"/>
    </row>
    <row r="197" spans="1:12" ht="54" customHeight="1">
      <c r="A197" s="1">
        <v>19</v>
      </c>
      <c r="B197" s="14" t="s">
        <v>189</v>
      </c>
      <c r="C197" s="78">
        <v>1000000</v>
      </c>
      <c r="D197" s="54">
        <v>1220</v>
      </c>
      <c r="E197" s="54">
        <v>20500</v>
      </c>
      <c r="F197" s="55">
        <v>51300</v>
      </c>
      <c r="G197" s="56"/>
      <c r="H197" s="57">
        <f t="shared" si="10"/>
        <v>73020</v>
      </c>
      <c r="I197" s="68">
        <f t="shared" si="11"/>
        <v>0.07302</v>
      </c>
      <c r="J197" s="29" t="s">
        <v>332</v>
      </c>
      <c r="K197" s="4"/>
      <c r="L197" s="4"/>
    </row>
    <row r="198" spans="1:12" ht="24" customHeight="1">
      <c r="A198" s="160" t="s">
        <v>10</v>
      </c>
      <c r="B198" s="161"/>
      <c r="C198" s="52">
        <f>SUM(C179:C197)</f>
        <v>113669000</v>
      </c>
      <c r="D198" s="52">
        <f>SUM(D179:D197)</f>
        <v>22316868</v>
      </c>
      <c r="E198" s="52">
        <f>SUM(E179:E197)</f>
        <v>8965395</v>
      </c>
      <c r="F198" s="52">
        <f>SUM(F179:F197)</f>
        <v>9751281</v>
      </c>
      <c r="G198" s="52"/>
      <c r="H198" s="52">
        <f>SUM(H179:H197)</f>
        <v>41033544</v>
      </c>
      <c r="I198" s="69">
        <f t="shared" si="11"/>
        <v>0.36099151043820216</v>
      </c>
      <c r="J198" s="19"/>
      <c r="K198" s="4"/>
      <c r="L198" s="4"/>
    </row>
    <row r="199" spans="1:12" ht="40.5" customHeight="1">
      <c r="A199" s="162" t="s">
        <v>21</v>
      </c>
      <c r="B199" s="163"/>
      <c r="C199" s="40"/>
      <c r="D199" s="39"/>
      <c r="E199" s="39"/>
      <c r="F199" s="40"/>
      <c r="G199" s="41"/>
      <c r="H199" s="42"/>
      <c r="I199" s="67"/>
      <c r="J199" s="12"/>
      <c r="K199" s="4"/>
      <c r="L199" s="4"/>
    </row>
    <row r="200" spans="1:12" ht="31.5" customHeight="1">
      <c r="A200" s="172" t="s">
        <v>33</v>
      </c>
      <c r="B200" s="173"/>
      <c r="C200" s="62"/>
      <c r="D200" s="38"/>
      <c r="E200" s="48"/>
      <c r="F200" s="60"/>
      <c r="G200" s="44"/>
      <c r="H200" s="50"/>
      <c r="I200" s="68"/>
      <c r="J200" s="15"/>
      <c r="K200" s="20"/>
      <c r="L200" s="4"/>
    </row>
    <row r="201" spans="1:12" ht="24" customHeight="1">
      <c r="A201" s="170" t="s">
        <v>7</v>
      </c>
      <c r="B201" s="171"/>
      <c r="C201" s="51"/>
      <c r="D201" s="52"/>
      <c r="E201" s="49"/>
      <c r="F201" s="61"/>
      <c r="G201" s="58"/>
      <c r="H201" s="53"/>
      <c r="I201" s="69"/>
      <c r="J201" s="19"/>
      <c r="K201" s="4"/>
      <c r="L201" s="4"/>
    </row>
    <row r="202" spans="1:12" ht="40.5" customHeight="1">
      <c r="A202" s="162" t="s">
        <v>22</v>
      </c>
      <c r="B202" s="163"/>
      <c r="C202" s="40"/>
      <c r="D202" s="39"/>
      <c r="E202" s="39"/>
      <c r="F202" s="40"/>
      <c r="G202" s="41"/>
      <c r="H202" s="42"/>
      <c r="I202" s="67"/>
      <c r="J202" s="12"/>
      <c r="K202" s="4"/>
      <c r="L202" s="4"/>
    </row>
    <row r="203" spans="1:12" ht="31.5" customHeight="1">
      <c r="A203" s="174" t="s">
        <v>33</v>
      </c>
      <c r="B203" s="175"/>
      <c r="C203" s="62"/>
      <c r="D203" s="38"/>
      <c r="E203" s="48"/>
      <c r="F203" s="60"/>
      <c r="G203" s="44"/>
      <c r="H203" s="50"/>
      <c r="I203" s="68"/>
      <c r="J203" s="15"/>
      <c r="K203" s="20"/>
      <c r="L203" s="4"/>
    </row>
    <row r="204" spans="1:12" ht="24" customHeight="1">
      <c r="A204" s="149" t="s">
        <v>7</v>
      </c>
      <c r="B204" s="149"/>
      <c r="C204" s="52"/>
      <c r="D204" s="52"/>
      <c r="E204" s="49"/>
      <c r="F204" s="61"/>
      <c r="G204" s="58"/>
      <c r="H204" s="53"/>
      <c r="I204" s="69"/>
      <c r="J204" s="19"/>
      <c r="K204" s="4"/>
      <c r="L204" s="4"/>
    </row>
    <row r="205" spans="1:12" ht="40.5" customHeight="1">
      <c r="A205" s="162" t="s">
        <v>23</v>
      </c>
      <c r="B205" s="163"/>
      <c r="C205" s="40"/>
      <c r="D205" s="39"/>
      <c r="E205" s="39"/>
      <c r="F205" s="40"/>
      <c r="G205" s="41"/>
      <c r="H205" s="42"/>
      <c r="I205" s="67"/>
      <c r="J205" s="12"/>
      <c r="K205" s="4"/>
      <c r="L205" s="4"/>
    </row>
    <row r="206" spans="1:12" ht="313.5" customHeight="1">
      <c r="A206" s="129">
        <v>1</v>
      </c>
      <c r="B206" s="130" t="s">
        <v>216</v>
      </c>
      <c r="C206" s="55">
        <v>1556000</v>
      </c>
      <c r="D206" s="54">
        <v>7986</v>
      </c>
      <c r="E206" s="54">
        <v>6724</v>
      </c>
      <c r="F206" s="55">
        <v>494800</v>
      </c>
      <c r="G206" s="56"/>
      <c r="H206" s="57">
        <f>SUM(D206:G206)</f>
        <v>509510</v>
      </c>
      <c r="I206" s="68">
        <f aca="true" t="shared" si="12" ref="I206:I211">H206/C206</f>
        <v>0.32744858611825195</v>
      </c>
      <c r="J206" s="29" t="s">
        <v>333</v>
      </c>
      <c r="K206" s="4"/>
      <c r="L206" s="4"/>
    </row>
    <row r="207" spans="1:12" ht="197.25" customHeight="1">
      <c r="A207" s="1">
        <v>2</v>
      </c>
      <c r="B207" s="139" t="s">
        <v>217</v>
      </c>
      <c r="C207" s="55">
        <v>2560000</v>
      </c>
      <c r="D207" s="54">
        <v>0</v>
      </c>
      <c r="E207" s="54">
        <v>486125</v>
      </c>
      <c r="F207" s="55">
        <v>533542</v>
      </c>
      <c r="G207" s="56"/>
      <c r="H207" s="57">
        <f>SUM(D207:G207)</f>
        <v>1019667</v>
      </c>
      <c r="I207" s="68">
        <f t="shared" si="12"/>
        <v>0.398307421875</v>
      </c>
      <c r="J207" s="29" t="s">
        <v>334</v>
      </c>
      <c r="K207" s="4"/>
      <c r="L207" s="4"/>
    </row>
    <row r="208" spans="1:12" ht="113.25" customHeight="1">
      <c r="A208" s="83">
        <v>3</v>
      </c>
      <c r="B208" s="120" t="s">
        <v>218</v>
      </c>
      <c r="C208" s="103">
        <v>1058000</v>
      </c>
      <c r="D208" s="102">
        <v>251349</v>
      </c>
      <c r="E208" s="102">
        <v>333700</v>
      </c>
      <c r="F208" s="103">
        <v>164573</v>
      </c>
      <c r="G208" s="104"/>
      <c r="H208" s="105">
        <f>SUM(D208:G208)</f>
        <v>749622</v>
      </c>
      <c r="I208" s="81">
        <f t="shared" si="12"/>
        <v>0.7085274102079395</v>
      </c>
      <c r="J208" s="87" t="s">
        <v>341</v>
      </c>
      <c r="K208" s="4"/>
      <c r="L208" s="4"/>
    </row>
    <row r="209" spans="1:12" ht="171" customHeight="1">
      <c r="A209" s="132">
        <v>4</v>
      </c>
      <c r="B209" s="133" t="s">
        <v>219</v>
      </c>
      <c r="C209" s="134">
        <v>1350000</v>
      </c>
      <c r="D209" s="135">
        <v>0</v>
      </c>
      <c r="E209" s="135">
        <v>0</v>
      </c>
      <c r="F209" s="134">
        <v>1052256</v>
      </c>
      <c r="G209" s="136"/>
      <c r="H209" s="137">
        <f>SUM(D209:G209)</f>
        <v>1052256</v>
      </c>
      <c r="I209" s="67">
        <f t="shared" si="12"/>
        <v>0.7794488888888889</v>
      </c>
      <c r="J209" s="138" t="s">
        <v>340</v>
      </c>
      <c r="K209" s="4"/>
      <c r="L209" s="4"/>
    </row>
    <row r="210" spans="1:12" ht="24" customHeight="1">
      <c r="A210" s="166" t="s">
        <v>7</v>
      </c>
      <c r="B210" s="166"/>
      <c r="C210" s="121">
        <f>SUM(C206:C209)</f>
        <v>6524000</v>
      </c>
      <c r="D210" s="121">
        <f>SUM(D206:D209)</f>
        <v>259335</v>
      </c>
      <c r="E210" s="121">
        <f>SUM(E206:E209)</f>
        <v>826549</v>
      </c>
      <c r="F210" s="121">
        <f>SUM(F206:F209)</f>
        <v>2245171</v>
      </c>
      <c r="G210" s="121"/>
      <c r="H210" s="121">
        <f>SUM(H206:H209)</f>
        <v>3331055</v>
      </c>
      <c r="I210" s="118">
        <f t="shared" si="12"/>
        <v>0.5105847639484978</v>
      </c>
      <c r="J210" s="122"/>
      <c r="K210" s="4"/>
      <c r="L210" s="4"/>
    </row>
    <row r="211" spans="1:12" ht="21.75" customHeight="1">
      <c r="A211" s="164" t="s">
        <v>42</v>
      </c>
      <c r="B211" s="165"/>
      <c r="C211" s="116">
        <f>C55+C67+C93+C127+C177+C198+C210</f>
        <v>1465721000</v>
      </c>
      <c r="D211" s="116">
        <f>D55+D67+D93+D127+D177+D198+D210</f>
        <v>194580267</v>
      </c>
      <c r="E211" s="116">
        <f>E55+E67+E93+E127+E177+E198+E210</f>
        <v>277664895</v>
      </c>
      <c r="F211" s="116">
        <f>F55+F67+F93+F127+F177+F198+F210</f>
        <v>279579454</v>
      </c>
      <c r="G211" s="116"/>
      <c r="H211" s="116">
        <f>H55+H67+H93+H127+H177+H198+H210</f>
        <v>751824616</v>
      </c>
      <c r="I211" s="118">
        <f t="shared" si="12"/>
        <v>0.5129384214321825</v>
      </c>
      <c r="J211" s="21"/>
      <c r="K211" s="4"/>
      <c r="L211" s="4"/>
    </row>
    <row r="212" spans="1:12" ht="12" customHeight="1">
      <c r="A212" s="16"/>
      <c r="B212" s="16"/>
      <c r="C212" s="22"/>
      <c r="D212" s="23"/>
      <c r="E212" s="23"/>
      <c r="F212" s="23"/>
      <c r="G212" s="23"/>
      <c r="H212" s="24" t="s">
        <v>16</v>
      </c>
      <c r="I212" s="25"/>
      <c r="J212" s="26"/>
      <c r="K212" s="4"/>
      <c r="L212" s="4"/>
    </row>
    <row r="213" spans="1:12" ht="15.75">
      <c r="A213" s="147" t="s">
        <v>15</v>
      </c>
      <c r="B213" s="147"/>
      <c r="C213" s="147"/>
      <c r="D213" s="147"/>
      <c r="E213" s="147"/>
      <c r="F213" s="147"/>
      <c r="G213" s="147"/>
      <c r="H213" s="147"/>
      <c r="I213" s="147"/>
      <c r="J213" s="147"/>
      <c r="K213" s="4"/>
      <c r="L213" s="4"/>
    </row>
    <row r="214" spans="1:12" ht="15.75">
      <c r="A214" s="147" t="s">
        <v>24</v>
      </c>
      <c r="B214" s="147"/>
      <c r="C214" s="147"/>
      <c r="D214" s="147"/>
      <c r="E214" s="147"/>
      <c r="F214" s="147"/>
      <c r="G214" s="147"/>
      <c r="H214" s="147"/>
      <c r="I214" s="147"/>
      <c r="J214" s="147"/>
      <c r="K214" s="4"/>
      <c r="L214" s="4"/>
    </row>
    <row r="215" spans="1:12" ht="19.5">
      <c r="A215" s="148" t="s">
        <v>43</v>
      </c>
      <c r="B215" s="148"/>
      <c r="C215" s="148"/>
      <c r="D215" s="148"/>
      <c r="E215" s="148"/>
      <c r="F215" s="148"/>
      <c r="G215" s="148"/>
      <c r="H215" s="148"/>
      <c r="I215" s="148"/>
      <c r="J215" s="148"/>
      <c r="K215" s="4"/>
      <c r="L215" s="4"/>
    </row>
    <row r="216" spans="1:12" ht="19.5">
      <c r="A216" s="155" t="s">
        <v>337</v>
      </c>
      <c r="B216" s="155"/>
      <c r="C216" s="155"/>
      <c r="D216" s="155"/>
      <c r="E216" s="155"/>
      <c r="F216" s="155"/>
      <c r="G216" s="155"/>
      <c r="H216" s="155"/>
      <c r="I216" s="155"/>
      <c r="J216" s="155"/>
      <c r="L216" s="4"/>
    </row>
    <row r="217" spans="1:12" ht="272.25" customHeight="1">
      <c r="A217" s="146" t="s">
        <v>336</v>
      </c>
      <c r="B217" s="146"/>
      <c r="C217" s="146"/>
      <c r="D217" s="146"/>
      <c r="E217" s="146"/>
      <c r="F217" s="146"/>
      <c r="G217" s="146"/>
      <c r="H217" s="146"/>
      <c r="I217" s="146"/>
      <c r="J217" s="146"/>
      <c r="L217" s="4"/>
    </row>
    <row r="218" spans="1:12" ht="19.5">
      <c r="A218" s="144" t="s">
        <v>222</v>
      </c>
      <c r="B218" s="144"/>
      <c r="C218" s="144"/>
      <c r="D218" s="144"/>
      <c r="E218" s="144"/>
      <c r="F218" s="144"/>
      <c r="G218" s="144"/>
      <c r="H218" s="144"/>
      <c r="I218" s="144"/>
      <c r="J218" s="144"/>
      <c r="L218" s="4"/>
    </row>
    <row r="219" spans="1:12" ht="22.5" customHeight="1">
      <c r="A219" s="152" t="s">
        <v>338</v>
      </c>
      <c r="B219" s="152"/>
      <c r="C219" s="152"/>
      <c r="D219" s="152"/>
      <c r="E219" s="152"/>
      <c r="F219" s="152"/>
      <c r="G219" s="152"/>
      <c r="H219" s="152"/>
      <c r="I219" s="152"/>
      <c r="J219" s="152"/>
      <c r="L219" s="4"/>
    </row>
    <row r="220" spans="1:12" ht="19.5">
      <c r="A220" s="152" t="s">
        <v>339</v>
      </c>
      <c r="B220" s="152"/>
      <c r="C220" s="152"/>
      <c r="D220" s="152"/>
      <c r="E220" s="152"/>
      <c r="F220" s="152"/>
      <c r="G220" s="152"/>
      <c r="H220" s="152"/>
      <c r="I220" s="152"/>
      <c r="J220" s="152"/>
      <c r="L220" s="4"/>
    </row>
    <row r="221" spans="1:12" ht="21" customHeight="1">
      <c r="A221" s="140" t="s">
        <v>11</v>
      </c>
      <c r="B221" s="140"/>
      <c r="G221" s="5" t="s">
        <v>1</v>
      </c>
      <c r="L221" s="4"/>
    </row>
    <row r="222" spans="1:12" ht="27.75" customHeight="1">
      <c r="A222" s="143" t="s">
        <v>12</v>
      </c>
      <c r="B222" s="143"/>
      <c r="C222" s="27"/>
      <c r="D222" s="27"/>
      <c r="E222" s="27"/>
      <c r="F222" s="27"/>
      <c r="G222" s="27" t="s">
        <v>2</v>
      </c>
      <c r="L222" s="4"/>
    </row>
    <row r="223" spans="1:12" ht="27" customHeight="1">
      <c r="A223" s="140" t="s">
        <v>13</v>
      </c>
      <c r="B223" s="140"/>
      <c r="L223" s="4"/>
    </row>
    <row r="224" ht="30" customHeight="1">
      <c r="L224" s="4"/>
    </row>
    <row r="225" spans="1:12" ht="18" customHeight="1">
      <c r="A225" s="140" t="s">
        <v>3</v>
      </c>
      <c r="B225" s="140"/>
      <c r="G225" s="5" t="s">
        <v>4</v>
      </c>
      <c r="L225" s="4"/>
    </row>
    <row r="226" spans="1:12" ht="30" customHeight="1">
      <c r="A226" s="143" t="s">
        <v>2</v>
      </c>
      <c r="B226" s="143"/>
      <c r="C226" s="27"/>
      <c r="D226" s="27"/>
      <c r="E226" s="27"/>
      <c r="F226" s="27"/>
      <c r="G226" s="27" t="s">
        <v>44</v>
      </c>
      <c r="L226" s="4"/>
    </row>
    <row r="227" ht="15.75">
      <c r="L227" s="4"/>
    </row>
    <row r="228" ht="15.75">
      <c r="L228" s="4"/>
    </row>
    <row r="229" ht="15.75">
      <c r="L229" s="4"/>
    </row>
    <row r="230" ht="15.75">
      <c r="L230" s="4"/>
    </row>
    <row r="231" ht="15.75">
      <c r="L231" s="4"/>
    </row>
    <row r="232" ht="15.75">
      <c r="L232" s="4"/>
    </row>
    <row r="233" ht="15.75">
      <c r="L233" s="4"/>
    </row>
    <row r="234" ht="15.75">
      <c r="L234" s="4"/>
    </row>
    <row r="235" ht="15.75">
      <c r="L235" s="4"/>
    </row>
    <row r="236" ht="15.75">
      <c r="L236" s="4"/>
    </row>
    <row r="237" ht="15.75">
      <c r="L237" s="4"/>
    </row>
    <row r="238" ht="15.75">
      <c r="L238" s="4"/>
    </row>
    <row r="239" ht="15.75">
      <c r="L239" s="4"/>
    </row>
    <row r="240" ht="15.75">
      <c r="L240" s="4"/>
    </row>
    <row r="241" ht="15.75">
      <c r="L241" s="4"/>
    </row>
    <row r="242" ht="15.75">
      <c r="L242" s="4"/>
    </row>
    <row r="243" ht="15.75">
      <c r="L243" s="4"/>
    </row>
    <row r="244" ht="15.75">
      <c r="L244" s="4"/>
    </row>
    <row r="245" ht="15.75">
      <c r="L245" s="4"/>
    </row>
    <row r="246" ht="15.75">
      <c r="L246" s="4"/>
    </row>
    <row r="247" ht="15.75">
      <c r="L247" s="4"/>
    </row>
    <row r="248" ht="15.75">
      <c r="L248" s="4"/>
    </row>
    <row r="249" ht="15.75">
      <c r="L249" s="4"/>
    </row>
    <row r="250" ht="15.75">
      <c r="L250" s="4"/>
    </row>
    <row r="251" ht="15.75">
      <c r="L251" s="4"/>
    </row>
    <row r="252" ht="15.75">
      <c r="L252" s="4"/>
    </row>
    <row r="253" ht="15.75">
      <c r="L253" s="4"/>
    </row>
    <row r="254" ht="15.75">
      <c r="L254" s="4"/>
    </row>
    <row r="255" ht="15.75">
      <c r="L255" s="4"/>
    </row>
    <row r="256" ht="15.75">
      <c r="L256" s="4"/>
    </row>
  </sheetData>
  <sheetProtection/>
  <mergeCells count="56">
    <mergeCell ref="A213:J213"/>
    <mergeCell ref="A198:B198"/>
    <mergeCell ref="A199:B199"/>
    <mergeCell ref="A201:B201"/>
    <mergeCell ref="A202:B202"/>
    <mergeCell ref="A56:B56"/>
    <mergeCell ref="A200:B200"/>
    <mergeCell ref="A203:B203"/>
    <mergeCell ref="A177:B177"/>
    <mergeCell ref="A178:B178"/>
    <mergeCell ref="A216:J216"/>
    <mergeCell ref="A205:B205"/>
    <mergeCell ref="A211:B211"/>
    <mergeCell ref="A210:B210"/>
    <mergeCell ref="A67:B67"/>
    <mergeCell ref="A68:B68"/>
    <mergeCell ref="A93:B93"/>
    <mergeCell ref="A94:B94"/>
    <mergeCell ref="A127:B127"/>
    <mergeCell ref="A128:B128"/>
    <mergeCell ref="A218:J218"/>
    <mergeCell ref="A219:J219"/>
    <mergeCell ref="A14:J14"/>
    <mergeCell ref="A15:J15"/>
    <mergeCell ref="A16:J16"/>
    <mergeCell ref="A17:J17"/>
    <mergeCell ref="A18:J18"/>
    <mergeCell ref="A20:J20"/>
    <mergeCell ref="A21:J21"/>
    <mergeCell ref="A55:B55"/>
    <mergeCell ref="A11:J11"/>
    <mergeCell ref="A12:J12"/>
    <mergeCell ref="A13:J13"/>
    <mergeCell ref="A22:E22"/>
    <mergeCell ref="A23:B23"/>
    <mergeCell ref="A19:J19"/>
    <mergeCell ref="A214:J214"/>
    <mergeCell ref="A215:J215"/>
    <mergeCell ref="A204:B204"/>
    <mergeCell ref="A222:B222"/>
    <mergeCell ref="B3:J3"/>
    <mergeCell ref="B4:J4"/>
    <mergeCell ref="A220:J220"/>
    <mergeCell ref="A24:B24"/>
    <mergeCell ref="A25:B25"/>
    <mergeCell ref="A5:J5"/>
    <mergeCell ref="A223:B223"/>
    <mergeCell ref="B2:J2"/>
    <mergeCell ref="A225:B225"/>
    <mergeCell ref="A226:B226"/>
    <mergeCell ref="A6:J6"/>
    <mergeCell ref="A7:J7"/>
    <mergeCell ref="A8:J8"/>
    <mergeCell ref="A10:J10"/>
    <mergeCell ref="A221:B221"/>
    <mergeCell ref="A217:J217"/>
  </mergeCells>
  <printOptions horizontalCentered="1"/>
  <pageMargins left="0.35433070866141736" right="0.1968503937007874" top="0.3937007874015748" bottom="0.4330708661417323" header="0.3937007874015748" footer="0"/>
  <pageSetup fitToHeight="0" fitToWidth="1" horizontalDpi="600" verticalDpi="600" orientation="portrait" paperSize="9" scale="75"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2023-10-04T10:29:14Z</cp:lastPrinted>
  <dcterms:created xsi:type="dcterms:W3CDTF">2013-05-16T05:47:59Z</dcterms:created>
  <dcterms:modified xsi:type="dcterms:W3CDTF">2023-10-06T02:22:00Z</dcterms:modified>
  <cp:category>I10</cp:category>
  <cp:version/>
  <cp:contentType/>
  <cp:contentStatus/>
</cp:coreProperties>
</file>