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84" windowWidth="15480" windowHeight="6420" activeTab="0"/>
  </bookViews>
  <sheets>
    <sheet name="Sheet1" sheetId="1" r:id="rId1"/>
    <sheet name="Sheet2" sheetId="2" r:id="rId2"/>
    <sheet name="Sheet3" sheetId="3" r:id="rId3"/>
  </sheets>
  <definedNames>
    <definedName name="_xlnm.Print_Area" localSheetId="0">'Sheet1'!$A$1:$J$250</definedName>
    <definedName name="_xlnm.Print_Titles" localSheetId="0">'Sheet1'!$23:$23</definedName>
  </definedNames>
  <calcPr fullCalcOnLoad="1"/>
</workbook>
</file>

<file path=xl/sharedStrings.xml><?xml version="1.0" encoding="utf-8"?>
<sst xmlns="http://schemas.openxmlformats.org/spreadsheetml/2006/main" count="437" uniqueCount="375">
  <si>
    <t>小計</t>
  </si>
  <si>
    <t>業務單位</t>
  </si>
  <si>
    <t>主管簽章：</t>
  </si>
  <si>
    <t>會計單位</t>
  </si>
  <si>
    <t>機關主管</t>
  </si>
  <si>
    <t>本年度預算數</t>
  </si>
  <si>
    <t>備註</t>
  </si>
  <si>
    <t>小計</t>
  </si>
  <si>
    <t>小計</t>
  </si>
  <si>
    <t>小計</t>
  </si>
  <si>
    <t>小計</t>
  </si>
  <si>
    <t>承辦人員簽章：</t>
  </si>
  <si>
    <r>
      <t>聯絡電話：</t>
    </r>
  </si>
  <si>
    <t>填表日期：</t>
  </si>
  <si>
    <t>備註：簽章欄得由各該直轄巿、縣巿政府視業務劃分，自行調整。</t>
  </si>
  <si>
    <t>公益彩券盈餘分配辦理社會福利事業情形季報表</t>
  </si>
  <si>
    <t>填表說明：1.「福利類別及項目」，得視當季實際執行情形酌予增減或修正。</t>
  </si>
  <si>
    <t xml:space="preserve">    □未納入集中支付</t>
  </si>
  <si>
    <t>項目</t>
  </si>
  <si>
    <t>（一）福利服務</t>
  </si>
  <si>
    <t>（三）社會保險</t>
  </si>
  <si>
    <t>（四）國民就業</t>
  </si>
  <si>
    <t>（五）醫療保健</t>
  </si>
  <si>
    <t xml:space="preserve">          2.歲出預算社會福利科目金額係指總預算歲出政事別預算總表中，社會福利支出科目預算數。</t>
  </si>
  <si>
    <t>二、公庫向公益彩券盈餘基金或專戶調借情形：</t>
  </si>
  <si>
    <t xml:space="preserve">    ■納入集中支付(計息：■是、□否)</t>
  </si>
  <si>
    <t xml:space="preserve">      □未調借</t>
  </si>
  <si>
    <r>
      <t xml:space="preserve">      □調借，計息：□是、□否，未歸墊金額總計</t>
    </r>
    <r>
      <rPr>
        <u val="single"/>
        <sz val="14"/>
        <rFont val="標楷體"/>
        <family val="4"/>
      </rPr>
      <t xml:space="preserve">              </t>
    </r>
    <r>
      <rPr>
        <sz val="14"/>
        <rFont val="標楷體"/>
        <family val="4"/>
      </rPr>
      <t>。</t>
    </r>
  </si>
  <si>
    <t>四、以前年度剩餘款處理情形：</t>
  </si>
  <si>
    <t>六、本年度公益彩券盈餘分配預算編列情形：</t>
  </si>
  <si>
    <t>七、公益彩券盈餘分配之執行數：</t>
  </si>
  <si>
    <t xml:space="preserve">九、公益彩券盈餘預算經費動支及核銷預估情形： （第4季報表本欄免填）                                  </t>
  </si>
  <si>
    <t>中華民國113年1月份至3月份（113年度第1季）</t>
  </si>
  <si>
    <t>第1季執行數</t>
  </si>
  <si>
    <t>第2季執行數</t>
  </si>
  <si>
    <t>第3季執行數</t>
  </si>
  <si>
    <t>第4季執行數</t>
  </si>
  <si>
    <t>本年度1月起至本季截止累計執行數</t>
  </si>
  <si>
    <t>執行率（%）</t>
  </si>
  <si>
    <t>八、本年度1月起至本季截止公益彩券盈餘分配剩餘情形：</t>
  </si>
  <si>
    <t>簽    章：</t>
  </si>
  <si>
    <r>
      <t>（一）歲入預算/基金來源原編</t>
    </r>
    <r>
      <rPr>
        <u val="single"/>
        <sz val="14"/>
        <rFont val="標楷體"/>
        <family val="4"/>
      </rPr>
      <t xml:space="preserve"> 1,133,082,000 </t>
    </r>
    <r>
      <rPr>
        <sz val="14"/>
        <rFont val="標楷體"/>
        <family val="4"/>
      </rPr>
      <t>元，追加減</t>
    </r>
    <r>
      <rPr>
        <u val="single"/>
        <sz val="14"/>
        <rFont val="標楷體"/>
        <family val="4"/>
      </rPr>
      <t xml:space="preserve"> 0 </t>
    </r>
    <r>
      <rPr>
        <sz val="14"/>
        <rFont val="標楷體"/>
        <family val="4"/>
      </rPr>
      <t>元，合計</t>
    </r>
    <r>
      <rPr>
        <u val="single"/>
        <sz val="14"/>
        <rFont val="標楷體"/>
        <family val="4"/>
      </rPr>
      <t xml:space="preserve"> 1,133,082,000 </t>
    </r>
    <r>
      <rPr>
        <sz val="14"/>
        <rFont val="標楷體"/>
        <family val="4"/>
      </rPr>
      <t>元。</t>
    </r>
  </si>
  <si>
    <r>
      <t>（二）歲出預算/基金用途原編</t>
    </r>
    <r>
      <rPr>
        <u val="single"/>
        <sz val="14"/>
        <rFont val="標楷體"/>
        <family val="4"/>
      </rPr>
      <t xml:space="preserve"> 1,872,908,000 </t>
    </r>
    <r>
      <rPr>
        <sz val="14"/>
        <rFont val="標楷體"/>
        <family val="4"/>
      </rPr>
      <t>元，追加減 /超支併決算</t>
    </r>
    <r>
      <rPr>
        <u val="single"/>
        <sz val="14"/>
        <rFont val="標楷體"/>
        <family val="4"/>
      </rPr>
      <t xml:space="preserve"> 0 </t>
    </r>
    <r>
      <rPr>
        <sz val="14"/>
        <rFont val="標楷體"/>
        <family val="4"/>
      </rPr>
      <t>，合計(c)</t>
    </r>
    <r>
      <rPr>
        <u val="single"/>
        <sz val="14"/>
        <rFont val="標楷體"/>
        <family val="4"/>
      </rPr>
      <t xml:space="preserve"> 1,872,908,000 </t>
    </r>
    <r>
      <rPr>
        <sz val="14"/>
        <rFont val="標楷體"/>
        <family val="4"/>
      </rPr>
      <t>元。</t>
    </r>
  </si>
  <si>
    <t>無</t>
  </si>
  <si>
    <t>一、本年度公益彩券盈餘分配管理方式：■基金管理□收支併列。</t>
  </si>
  <si>
    <t>辦理逆境兒少及家庭支持服務方案</t>
  </si>
  <si>
    <t>辦理駐法院家事服務中心方案</t>
  </si>
  <si>
    <t>辦理兒童保護個案居家安置照顧服務方案</t>
  </si>
  <si>
    <t>辦理兒童及少年家庭暨親屬寄養方案</t>
  </si>
  <si>
    <t>辦理未滿20歲懷孕服務及後續追蹤輔導服務方案</t>
  </si>
  <si>
    <t>辦理提升少年自立生活適應協助服務量能計畫</t>
  </si>
  <si>
    <t>辦理陪你培力少年發展中心方案</t>
  </si>
  <si>
    <t>辦理共融兒童服務中心費用</t>
  </si>
  <si>
    <t>辦理強制性親職教育費用</t>
  </si>
  <si>
    <t>辦理兒少緊急安置家園費用</t>
  </si>
  <si>
    <t>補助辦理脆弱家庭兒少社區支持服務方案相關服務費用</t>
  </si>
  <si>
    <t>補助辦理提升兒少參與及培力計畫相關費用</t>
  </si>
  <si>
    <t>補助辦理特殊需求兒少團體家庭</t>
  </si>
  <si>
    <t>補助兒童及少年保護個案安置費用</t>
  </si>
  <si>
    <t>補助少年因故未能安置於機構或返家費用</t>
  </si>
  <si>
    <t>補助非本國籍兒少相關福利服務</t>
  </si>
  <si>
    <t>補助兒少保護個案親屬安置費用</t>
  </si>
  <si>
    <t>緊急安置及特殊兒少團體家庭安置及醫療費用</t>
  </si>
  <si>
    <t>其他兒童及少年福利業務(活動宣導費、機構輔導及參訪活動、教育訓練、會計師費、法律費、出席費、法律費用、活動宣導)</t>
  </si>
  <si>
    <t>優先使用中央補助款，並依實際服務核實支出。</t>
  </si>
  <si>
    <t>依培力計畫實際辦理情形核銷。</t>
  </si>
  <si>
    <t>依安置兒少實際請款費用核銷。</t>
  </si>
  <si>
    <t>依非本國籍兒少實際需求辦理核銷作業。</t>
  </si>
  <si>
    <t>依親屬安置兒少實際請款費用核銷。</t>
  </si>
  <si>
    <t>依緊安及團家兒少實際需求辦理核銷作業。</t>
  </si>
  <si>
    <t>依實際執行辦理核銷作業。</t>
  </si>
  <si>
    <t>辦理收出養資源服務中心及出養媒合</t>
  </si>
  <si>
    <t>刻正核銷第1季經費預計於4月辦理請款。</t>
  </si>
  <si>
    <r>
      <t>（三）基金管理：總預算歲出預算社會福利科目金額(d)</t>
    </r>
    <r>
      <rPr>
        <u val="single"/>
        <sz val="14"/>
        <rFont val="標楷體"/>
        <family val="4"/>
      </rPr>
      <t xml:space="preserve"> 28,832,674,000 </t>
    </r>
    <r>
      <rPr>
        <sz val="14"/>
        <rFont val="標楷體"/>
        <family val="4"/>
      </rPr>
      <t xml:space="preserve">元，公益彩券基金基金用途金額(c)
      </t>
    </r>
    <r>
      <rPr>
        <u val="single"/>
        <sz val="14"/>
        <rFont val="標楷體"/>
        <family val="4"/>
      </rPr>
      <t xml:space="preserve"> 1,872,908,000 </t>
    </r>
    <r>
      <rPr>
        <sz val="14"/>
        <rFont val="標楷體"/>
        <family val="4"/>
      </rPr>
      <t>元，運用公益彩券盈餘占歲出預算社會福利財源比率(c)/[(d)+(c)]</t>
    </r>
    <r>
      <rPr>
        <u val="single"/>
        <sz val="14"/>
        <rFont val="標楷體"/>
        <family val="4"/>
      </rPr>
      <t xml:space="preserve"> 6.10% </t>
    </r>
    <r>
      <rPr>
        <sz val="14"/>
        <rFont val="標楷體"/>
        <family val="4"/>
      </rPr>
      <t>。</t>
    </r>
  </si>
  <si>
    <t xml:space="preserve">      單位：新臺幣元</t>
  </si>
  <si>
    <r>
      <t xml:space="preserve">      收支併列：總預算歲出預算社會福利科目金額(d)</t>
    </r>
    <r>
      <rPr>
        <u val="single"/>
        <sz val="14"/>
        <rFont val="標楷體"/>
        <family val="4"/>
      </rPr>
      <t xml:space="preserve">       </t>
    </r>
    <r>
      <rPr>
        <sz val="14"/>
        <rFont val="標楷體"/>
        <family val="4"/>
      </rPr>
      <t>元，運用公益彩券盈餘占歲出預算社會福利財
      源比率(c)/(d)</t>
    </r>
    <r>
      <rPr>
        <u val="single"/>
        <sz val="14"/>
        <rFont val="標楷體"/>
        <family val="4"/>
      </rPr>
      <t xml:space="preserve">          </t>
    </r>
    <r>
      <rPr>
        <sz val="14"/>
        <rFont val="標楷體"/>
        <family val="4"/>
      </rPr>
      <t>。</t>
    </r>
  </si>
  <si>
    <t xml:space="preserve">（四）第二季季報表另檢附「公益彩券盈餘分配支用編列情形表」如後。(公益彩券盈餘分配支用編列情形表
      係揭露公益彩券運用計畫財源編列情形，至是否符合相關運用規範，仍以年度考核審認結果為準。)
      </t>
  </si>
  <si>
    <t>補助警察局辦理少年寒暑假活動、青春專案、教育訓練、宣導及少年職涯等相關業務費用</t>
  </si>
  <si>
    <t>桃園市政府</t>
  </si>
  <si>
    <t>(ｅ）</t>
  </si>
  <si>
    <t>因首季需規劃各項計畫活動，目前皆依期程辦理中，俟活動辦理完竣後儘速核銷，電台宣導依委外單位實際支出覈實核銷，餘辦理活動及常態實際情形逐案審查核銷。</t>
  </si>
  <si>
    <t>合        計</t>
  </si>
  <si>
    <t>辦理婦女權益暨性平方案</t>
  </si>
  <si>
    <t>本案為年度計畫，預計年底前完成核銷程序。</t>
  </si>
  <si>
    <t>委託「桃園市志願服務推廣中心」辦理志願服務觀摩研習、教育訓練、聯繫會報、媒合諮詢服務、特色方案及行銷宣導</t>
  </si>
  <si>
    <t>辦理社團、社區等非營利組織發展計畫</t>
  </si>
  <si>
    <t>辦理設立社區培力育成中心</t>
  </si>
  <si>
    <t>推動社區發展、志願服務及培力非營利組織發展業務等活動所需委員出席費</t>
  </si>
  <si>
    <t>補助志願服務運用單位推展各項志願服務計畫所需物品</t>
  </si>
  <si>
    <t>補助社區發展協會推動桃園市福利社區化方案及旗艦領航計畫</t>
  </si>
  <si>
    <t>辦理113年全國社區發展業務聯繫會報暨福利社區化觀摩會</t>
  </si>
  <si>
    <t>1.社區培力育成中心採購案已預付92萬，未納入實際數中。
2.有關第1季核銷事宜廠商將於4月15日前來函辦理。</t>
  </si>
  <si>
    <t xml:space="preserve"> 預計於10月辦理，刻正進行前置作業尚未支付相關經費</t>
  </si>
  <si>
    <t>依實際會議及活動辦理情形支付出席費。</t>
  </si>
  <si>
    <t>將於113年度社會福利類志願服務運用單位時宣導，請有需求的單位踴躍申請。</t>
  </si>
  <si>
    <t>NPO中心採購案於3月份決標，並將於4月撥付第1期款，兩案共42萬9,188元。</t>
  </si>
  <si>
    <t>社工人身安全提升計畫-提供社工人員執業安全協助措施，社工員體檢、傷病醫藥、安全衛生、診療等費用</t>
  </si>
  <si>
    <t>辦理社工服務及家庭服務中心相關方案及社會福利宣導活動費</t>
  </si>
  <si>
    <t>桃園市政府社會局家庭服務中心關懷服務實施計畫</t>
  </si>
  <si>
    <t>辦理社工日系列活動、社會工作專業制度與實務模式之建構計畫-詮釋社會工作專業研討訓練方案</t>
  </si>
  <si>
    <t>監護宣告方案費用</t>
  </si>
  <si>
    <t>弱勢民眾陪同就醫服務計畫</t>
  </si>
  <si>
    <t>擴充社會福利服務中心家庭支持服務量能相關方案-老人及身障安置個案關懷處遇服務計畫</t>
  </si>
  <si>
    <t>家庭服務中心志工服勤、訓練及觀摩學習活動等服務費用</t>
  </si>
  <si>
    <t>社工人身安全提升計畫-法律事務費、外聘督導等專業服務費、心理諮商費用、辦理強化社會安全網計畫跨網絡相關會議、教育訓練、工作坊、宣導及輔導團等費用</t>
  </si>
  <si>
    <t>社工人身安全提升計畫-提供社工人員執業安全協助措施及購置人身安全物品</t>
  </si>
  <si>
    <t>撥補衛福部補助本縣增聘兒童及少年保護社會工作人力31名社工人力，增聘4年社會工作計畫人力37名社工人力</t>
  </si>
  <si>
    <t>協助本市陷困民眾之安置等其他費用、弱勢民眾醫療補助計畫</t>
  </si>
  <si>
    <t>擴充社會(家庭)福利服務中心家庭支持服務量能方案、社工人身安全提升計畫-訓練、意外保險</t>
  </si>
  <si>
    <t>依實際需求辦理</t>
  </si>
  <si>
    <t>1.福利社區化方案已預付400萬元，未納入實際數中。
2.社區旗艦型計畫已核定667萬600元，已轉知各區公所儘速辦理撥款程序。</t>
  </si>
  <si>
    <t>依實際申請辦理。</t>
  </si>
  <si>
    <t>優先支用中央補助經費。</t>
  </si>
  <si>
    <t>核實支應，第1季核銷於4月進行。</t>
  </si>
  <si>
    <t>核實支應，第1季核銷於4月進行。</t>
  </si>
  <si>
    <t>人事費用預付方式辦理。</t>
  </si>
  <si>
    <t>核實支應。</t>
  </si>
  <si>
    <t>採購需求調查中。</t>
  </si>
  <si>
    <t>經費預付，與年底辦理核銷。</t>
  </si>
  <si>
    <t>社會福利業務宣導</t>
  </si>
  <si>
    <t>本局社會福利刊</t>
  </si>
  <si>
    <t>辦理社福政策宣導</t>
  </si>
  <si>
    <t>本案配合各科重大活動進行媒體行銷宣傳，預計年底執行率達95%以上。</t>
  </si>
  <si>
    <t>辦理桃園市寒冬送暖活動</t>
  </si>
  <si>
    <t>辦理各項老人福利服務宣導</t>
  </si>
  <si>
    <t>辦理金、鑽及白金婚佳偶紀念獎牌等費用</t>
  </si>
  <si>
    <t>辦理重陽樂活活動併影片及網路社群宣傳等費用</t>
  </si>
  <si>
    <t>辦理長照宣導方案</t>
  </si>
  <si>
    <t>辦理獨居老人關懷服務費用</t>
  </si>
  <si>
    <t>辦理居家服務品質管理方案</t>
  </si>
  <si>
    <t>社區照顧關懷據點暨巷弄長照站補助計畫</t>
  </si>
  <si>
    <t>補助辦理中低收入失能老人機構公費安置費經費</t>
  </si>
  <si>
    <t xml:space="preserve">績優老人福利機構獎勵金  </t>
  </si>
  <si>
    <t xml:space="preserve">辦理中低收入老人重病住院看護補助費用 </t>
  </si>
  <si>
    <t>補助中低收入老人裝置假牙經費</t>
  </si>
  <si>
    <t>補助醫事單位、社會福利團體、社區發展協會、社區宗教組織等辦理社福或長照相關布建與服務</t>
  </si>
  <si>
    <t>辦理失智症及老人福利活動或方案等費用</t>
  </si>
  <si>
    <t>補助社會福利團體辦理預防走失手鍊</t>
  </si>
  <si>
    <t>補助社會福利團體辦理長青學苑</t>
  </si>
  <si>
    <t>補助機構物資或關懷慰問費</t>
  </si>
  <si>
    <t>本市社區照顧關懷據點暨巷弄長照站補助計畫-里辦公處據點</t>
  </si>
  <si>
    <t>辦理長照交通接送統一預約服務及管理系統租賃服務</t>
  </si>
  <si>
    <t>辦理113年本市老人生活狀況調查研究案</t>
  </si>
  <si>
    <t xml:space="preserve">辦理老人福利服務、長期照顧服務相關業務、機構評鑑、機構輔導相關人員審查、評鑑、考核等出席費或講師費用  </t>
  </si>
  <si>
    <t>辦理南北區老人文康活動中心志工隊服務費用</t>
  </si>
  <si>
    <t>辦理長照服務倡導、家庭教育與輔導等服務計畫</t>
  </si>
  <si>
    <t>辦理居家式長期照顧機構評鑑計畫</t>
  </si>
  <si>
    <t>辦理社區照顧關懷據點暨C級巷弄長照站量能提升方案</t>
  </si>
  <si>
    <t>辦理老人社福機構專業人員教育訓練、研習及參訪等費用</t>
  </si>
  <si>
    <t>辦理中低收入老人特別照顧督導訪視費用</t>
  </si>
  <si>
    <t>辦理推展老人文康休閒巡迴服務方案</t>
  </si>
  <si>
    <t>辦理獨居老人緊急救援服務等費用</t>
  </si>
  <si>
    <t>依業務實際需求核實支應。</t>
  </si>
  <si>
    <t>金鑽婚為公開招標，執行數依實際製作數量結算。預計10月辦理，11月起辦理撥款。</t>
  </si>
  <si>
    <t>依實際訪視個案人數核支訪視費，因長照2.0服務施行，申請個案減少，故影響執行率。</t>
  </si>
  <si>
    <t>依方案實際申請情形覈實支應。</t>
  </si>
  <si>
    <t>本案按季核銷，單位尚未送件核銷。</t>
  </si>
  <si>
    <t>本案陸續委外招標辦理。</t>
  </si>
  <si>
    <t>教育訓練需委外辦理，預計5月開始標案流程，7-9月由得標單位進行辦理。</t>
  </si>
  <si>
    <t>本案公開招標，於113年4月1日決標，以每季核銷，預計於7月撥付。</t>
  </si>
  <si>
    <t>陸續辦理中。</t>
  </si>
  <si>
    <t>111年5月委由社團法人桃園市失能老人關懷協會辦理倡導方案，併於中壢1號公益棟5樓（社區長照機構）租用案之附約，本方案執行經費主要由單位自籌。</t>
  </si>
  <si>
    <t>3月29日已決標，後續依契約規定期程辦理撥款。</t>
  </si>
  <si>
    <t>上半年課程刻正辦理中，預計7月開始辦理核銷。</t>
  </si>
  <si>
    <t>方案尚在申請中，依實際辦理業務覈實支應。</t>
  </si>
  <si>
    <t>依機構實際評鑑結果核發績優獎勵金。</t>
  </si>
  <si>
    <t>重陽季系列活動預計於4月份辦理招標，9月底活動辦理。</t>
  </si>
  <si>
    <t>陸續辦理中。</t>
  </si>
  <si>
    <t>廠商尚未完成辦理第1季委辦費用核銷事宜。</t>
  </si>
  <si>
    <t>本案按季核銷，單位尚未送件核銷。</t>
  </si>
  <si>
    <t>配合中央匡列數編列自籌款，中央實際核定數小於匡列數。</t>
  </si>
  <si>
    <t>於年底進行核銷。</t>
  </si>
  <si>
    <t>身心障礙者日系列活動</t>
  </si>
  <si>
    <t>身心障礙者手語翻譯服務</t>
  </si>
  <si>
    <t>輔具中心服務量能計畫</t>
  </si>
  <si>
    <t>身心障礙者復康巴士</t>
  </si>
  <si>
    <t>公益彩券形象宣導活動</t>
  </si>
  <si>
    <t>視覺功能障礙者生活重建服務計畫</t>
  </si>
  <si>
    <t>身心障礙者家庭支持服務計畫</t>
  </si>
  <si>
    <t>建構身心障礙者多元支持與生涯轉銜服務計畫</t>
  </si>
  <si>
    <t>換發身心障礙證明服務計畫</t>
  </si>
  <si>
    <t>心智障礙者雙老家庭支持整合服務計畫</t>
  </si>
  <si>
    <t>公辦民營桃園市身心障礙者日間照顧服務中心</t>
  </si>
  <si>
    <t>身心障礙者自立生活支持服務方案</t>
  </si>
  <si>
    <t>身心障礙者家庭照顧者支持服務中心</t>
  </si>
  <si>
    <t>二手輔具維修服務</t>
  </si>
  <si>
    <t>身心障礙者個案管理服務</t>
  </si>
  <si>
    <t>身心障礙者同步聽打服務</t>
  </si>
  <si>
    <t>桃園市身心障礙婦女婚育支持服務</t>
  </si>
  <si>
    <t>視障協助員培訓暨服務計畫</t>
  </si>
  <si>
    <t>身心障礙者家庭托顧計畫</t>
  </si>
  <si>
    <t>身心障礙者社區日間作業設施服務</t>
  </si>
  <si>
    <t>辦理布建身心障礙者社區式日間照顧服務計畫</t>
  </si>
  <si>
    <t>辦理身障體適能體驗方案</t>
  </si>
  <si>
    <t>補助市內身心障礙福利團體行政費、樂活小站及其他創新及實驗性等各項活動</t>
  </si>
  <si>
    <t>補助市內各級身心障礙福利服務機構辦理辦理社會參與、家庭服務、社會宣導等各項活動經費</t>
  </si>
  <si>
    <t>身心障礙者社區居住服務計畫</t>
  </si>
  <si>
    <t>身心障礙者臨時暨短期照顧服務</t>
  </si>
  <si>
    <t>身心障礙者送餐服務費</t>
  </si>
  <si>
    <t>身心障礙者嚴重情緒行為正向支持計畫</t>
  </si>
  <si>
    <t>身心障礙者權利公約教育訓練及意識提升計畫</t>
  </si>
  <si>
    <t>辦理助聽器銀行服務</t>
  </si>
  <si>
    <t>補助立案之社福團體辦理關懷慰問相關經費</t>
  </si>
  <si>
    <t>辦理爬梯機服務計畫</t>
  </si>
  <si>
    <t>身心障礙者119緊急救護車補助</t>
  </si>
  <si>
    <t>身心障礙者福利機構收容身心障礙者日間照顧及住宿式照顧補助</t>
  </si>
  <si>
    <t>其他身心障礙福利業務(身心障礙鑑定表掃描、身障團體機構人員輔導培力計畫、出席費及需求評估等費用)</t>
  </si>
  <si>
    <t>身障日活動預計11月辦理。</t>
  </si>
  <si>
    <t>委外單位目前核銷僅至1月，且手語班剛開課及宣導品未購置完畢。</t>
  </si>
  <si>
    <t>依委外單位實際情形核銷，目前僅核銷至1月份，且優先使用公務預算。</t>
  </si>
  <si>
    <t>委外單位目前僅核銷至1月，2月執行16,019,460元刻正辦理核銷中。</t>
  </si>
  <si>
    <t>活動預計於10月辦理。</t>
  </si>
  <si>
    <t>本方案採雙月核銷，1-2月經費因退件尚未辦理核銷作業。</t>
  </si>
  <si>
    <t>依委外單位實際執行情形核銷，目前核銷至2月。</t>
  </si>
  <si>
    <t>依委外單位實際執行情形核銷。</t>
  </si>
  <si>
    <t>方案採季核銷，第1季將於4月辦理。</t>
  </si>
  <si>
    <t>本案為次月核銷,依契約及實際需求核銷且優先使用中央補助款。</t>
  </si>
  <si>
    <t>家長會及服務對象權益委員會及校外教學活動等，預計於下半年辦理。</t>
  </si>
  <si>
    <t>本案為次月核銷,依實際需求核銷。</t>
  </si>
  <si>
    <t>本方案採季核銷，第１季將於4月15日後進行核銷。</t>
  </si>
  <si>
    <t>本方案採雙月核銷，1-2月尚未核銷完畢，且宣導活動尚未執行完畢。</t>
  </si>
  <si>
    <t>本方案採季核銷，第1季核銷作業預定於4月辦理。</t>
  </si>
  <si>
    <t>本方案採季核銷，第1季核銷作業預定於4月送件辦理。</t>
  </si>
  <si>
    <t>本案為按季核銷，第1季預計4月開始核銷。</t>
  </si>
  <si>
    <t>本方案採季核銷，第1季於4月起送件，且優先使用中央補助款項。</t>
  </si>
  <si>
    <t>1.團體行政費為每年6月15日及12月15日分兩次進行核銷，各項活動經費均尚未執行完畢，預計4月份起至年底將陸續進行核銷動支。
2.各項非旅遊等方案執行期間為當年度4月至10月，預計11月開始進行核銷動支，樂活分4-6月及7-9月兩期計畫執行，預計7月及12月進行核銷動支。</t>
  </si>
  <si>
    <t>112年截至3月有11件申請案，6案已核定共計28萬5,000元、另5案尚在申請中，機構皆尚未核銷。</t>
  </si>
  <si>
    <t>本方案採季核銷，第1季於4月起送件，且優先使用中央補助款。</t>
  </si>
  <si>
    <t>本計畫為年度核銷計畫，預計12月執行。</t>
  </si>
  <si>
    <t>1.社福機構專業人員教育訓練，預計下半年規劃辦理。
2.2.鑑定表檔案掃描數位化專案費用採半年核銷1次，預計7月辦理上半年核銷。
3.其餘撙節支出。</t>
  </si>
  <si>
    <t>優先使用中央補助款。</t>
  </si>
  <si>
    <t>本案為半年核銷1次，將於7月份進行核銷，並依委外單位實際情形核銷。</t>
  </si>
  <si>
    <t>本案為季核銷，將於4月份進行核銷，並依委外單位實際情形核銷。</t>
  </si>
  <si>
    <t>社會救助業務（含國民年金）所需之宣導費</t>
  </si>
  <si>
    <t>遊民生活重建服務躍升方案及短期夜宿服務</t>
  </si>
  <si>
    <t>辦理脫貧相關業務</t>
  </si>
  <si>
    <t>安家實物銀行服務方案</t>
  </si>
  <si>
    <t>辦理弱勢民眾實物給付相關計畫</t>
  </si>
  <si>
    <t>優食計畫服務方案</t>
  </si>
  <si>
    <t>強化政府、民間組織提升社政防救災量能方案</t>
  </si>
  <si>
    <t>辦理社會救助業務相關訓練、帳目查核、研討所需專家學者出席費及講師鐘點費</t>
  </si>
  <si>
    <t>辦理兒童與少年未來教育及發展帳戶及脫貧相關計畫專家學者出席費及講師鐘點費</t>
  </si>
  <si>
    <t>安家實物銀行實體銀行及倉庫租金</t>
  </si>
  <si>
    <t>補助區公所辦理備災儲存或救助物資所需相關費用</t>
  </si>
  <si>
    <t>陷困民眾急難救助金費用</t>
  </si>
  <si>
    <t>補助公所辦理國民年金業務所需相關費用</t>
  </si>
  <si>
    <t>補助區公所辦理年度災害防救演習事宜等相關費用</t>
  </si>
  <si>
    <t>辦理以工代賑計畫所需薪資及勞健保費</t>
  </si>
  <si>
    <t>補助民間團體辦理實物給付等社會救助相關業務</t>
  </si>
  <si>
    <t>低收入戶家庭暨兒童生活補助費</t>
  </si>
  <si>
    <t>低收入戶高中職以上就學生活補助費</t>
  </si>
  <si>
    <t>協助遊民安置、醫療、生活照顧、體檢、喪葬及身分不明者DNA檢驗等費用</t>
  </si>
  <si>
    <t>依實際執行情形，核實辦理。</t>
  </si>
  <si>
    <t>委外單位僅核銷至2月份。</t>
  </si>
  <si>
    <t>由本局脫貧社工自行辦理。</t>
  </si>
  <si>
    <t>本案採按季核銷，第1季將於4月辦理核銷。</t>
  </si>
  <si>
    <t>優先使用公務預算。</t>
  </si>
  <si>
    <t>補助家防中心辦理家暴及性侵害各項業務（家暴保護令訪視、家暴相對人關懷服務、目睹家暴兒少關懷服務及性侵害整合性服務方案等）</t>
  </si>
  <si>
    <t>補助家防中心辦理性騷擾防治各項業務（教育訓練、專家調查、調解、心理輔導、網絡相關人員外督、教育訓練及研討相關費用等）</t>
  </si>
  <si>
    <t>補助家防中心辦理家庭暴力及性侵害被害人各項補助</t>
  </si>
  <si>
    <t>補助家防中心辦理兒童與少年保護各項業務（兒少關懷服務(含原鄉)方案、個案研討會相關費用等）</t>
  </si>
  <si>
    <t>補助家防中心辦理其他推展家暴及性侵害等各項業務（家庭暴力、性侵害、性騷擾各類活動）</t>
  </si>
  <si>
    <t>覈實支付方案。</t>
  </si>
  <si>
    <t>補助原住民族福利手冊設計印刷實施計畫</t>
  </si>
  <si>
    <t>補助弱勢原住民族青少年成長營計畫</t>
  </si>
  <si>
    <t>補助原住民族經濟弱勢家庭服務暨物資發放活動實施計畫</t>
  </si>
  <si>
    <t>補助原住民族長者關懷暨老人福利宣導方案</t>
  </si>
  <si>
    <t>補助原住民族志願服務工作計畫</t>
  </si>
  <si>
    <t>補助原住民族急難救助實施計畫</t>
  </si>
  <si>
    <t>補助辦理各項原住民族福利業務宣導工作</t>
  </si>
  <si>
    <t>補助原住民族家庭資訊設備補助實施計畫</t>
  </si>
  <si>
    <t>桃園市暨外縣市原住民族臨時住宿服務實施計畫</t>
  </si>
  <si>
    <t>補助原住民族文化健康站長者加值服務計畫</t>
  </si>
  <si>
    <t>本計畫預計第2、3季執行。</t>
  </si>
  <si>
    <t>覈實支付方案。</t>
  </si>
  <si>
    <t>本計畫預計第2、3季執行。</t>
  </si>
  <si>
    <t>本計畫預計於9月份辦理。</t>
  </si>
  <si>
    <t>本計畫預計第3、4季執行，第4季核撥。</t>
  </si>
  <si>
    <t>執行中，車餐費按月核銷；研習活動預計於第2、3季辦理。</t>
  </si>
  <si>
    <t>執行中，預計分別於2、3、4季依執行進度核銷。</t>
  </si>
  <si>
    <t>聘僱及兼職人員薪資及加班費</t>
  </si>
  <si>
    <t>公益彩券各項業務郵電費旅運費</t>
  </si>
  <si>
    <t>公益彩券各項業務印刷等費用</t>
  </si>
  <si>
    <t>公益彩券業務辦公器具維護費</t>
  </si>
  <si>
    <t>公益彩券一般服務費(計時與計件人員酬金)</t>
  </si>
  <si>
    <t>公益彩券委員出席等費用</t>
  </si>
  <si>
    <t>公益彩券各項業務辦公事務用品及其他</t>
  </si>
  <si>
    <t>依實際進用人力支付。</t>
  </si>
  <si>
    <t>撙節支出。</t>
  </si>
  <si>
    <t>依召開公彩委員會議核實支付。</t>
  </si>
  <si>
    <t>桃園市經濟弱勢暨高危險族群胸部X光巡迴檢查計畫</t>
  </si>
  <si>
    <t>失智照護輔導計畫</t>
  </si>
  <si>
    <t>已請委託廠商（新光醫事放射所）於4月10日前提交1至3月場次資料，預計4月初底前核銷完成，第1季執行數預估32萬1,075元，執行率預估30.35%。</t>
  </si>
  <si>
    <t>1.已核定9家單位共計100萬元，預計於單位辦理完畢後核銷撥款。
2.其中3家單位(莨璟護理之家宏昌、內壢、德華據點)共39萬6,000元預計於第2季執行完畢並撥款。
3.1家單位(聖保祿醫院)共13萬5,000元預計於第3季執行完畢並撥款。
4.餘5家單位(左鄰右舍、家庭照顧者關懷協會、承泰社會服務協會、慈心完善庭院溫馨協會、高揚威家醫科診所)共46萬9,000元預計於11月底以前執行完畢並撥款。</t>
  </si>
  <si>
    <t>桃園市發展遲緩兒童社區早期療育復健服務計畫</t>
  </si>
  <si>
    <t>桃園市發展遲緩兒童聯合評估計畫</t>
  </si>
  <si>
    <t>1.本計畫為勞務採購，目前觀音區、新屋區組及大溪區、復興區組已委由2家醫療院所(聯新國際醫院、衛生福利部桃園醫院)進行服務計畫，契約金額為91萬4,800元。
2.大園區及蘆竹區擬邀醫事人員至早療中心提供服務。
3.該計畫以醫事人員服務次數覈實支付，核銷期程為：
(1)期中報告於113年7月12日前繳交，並於驗收合格後核銷。
(2)期末報告於113年12月12日前繳交，並於驗收合格後核銷。</t>
  </si>
  <si>
    <t>本計畫補助本市5家醫院（天成醫療社團法人天晟醫院、聯新國際醫院、敏盛綜合醫院經國院區、國軍桃園總醫院、長庚醫療財團法人桃園長庚紀念醫院）執行發展遲緩兒童聯合評估服務，預計5月請醫院函復113年1至4月評估人數並覈實支付。</t>
  </si>
  <si>
    <t>辦理新住民生活適應輔導計畫</t>
  </si>
  <si>
    <t>辦理新住民培力中心</t>
  </si>
  <si>
    <t>辦理南區新住民家庭服務中心計畫</t>
  </si>
  <si>
    <t>辦理新住民服務方案及活動等費用</t>
  </si>
  <si>
    <t>補助新住民相關團體辦理支持性活動與系列課程</t>
  </si>
  <si>
    <t>補助新住民相關團體建立新住民社區關懷服務據點季辦理支持性活動與系列課程</t>
  </si>
  <si>
    <t>本案預計辦理期程為113年度9-10月間，第1-3季無分配數。</t>
  </si>
  <si>
    <t>人事費每月核銷；業務費每季核銷，第1季業務費核銷，依契約培力中心4月15日前送核。</t>
  </si>
  <si>
    <t>2月份專業服務費退請南區家庭服務中心將預付款依比例分攤後再申請，3月份專業服務費預計4月15日前申請。</t>
  </si>
  <si>
    <t>本案預計辦理期程為113年度12月，第1-3季無分配數。</t>
  </si>
  <si>
    <t>已核定補助13萬，尚未核銷。</t>
  </si>
  <si>
    <t>本案第1季為據點補助申請設置階段，預計為每半年(7月及12月)辦理核銷作業，第1季無分配數。</t>
  </si>
  <si>
    <t>辦理桃園市機構式托育服務培力輔導中心計畫</t>
  </si>
  <si>
    <t>辦理推動社區公共托育家園實施計畫等相關費用(含原鄉設置社區公共托育家園人力)</t>
  </si>
  <si>
    <t>辦理親子館(托育資源中心)營運等相關費用</t>
  </si>
  <si>
    <t>辦理公設民營托嬰中心營運等相關費用</t>
  </si>
  <si>
    <t>辦理桃園市育兒指導暨居家托育服務增能計畫</t>
  </si>
  <si>
    <t>辦理本市居家托育服務中心辦理居家托育訪視輔導、專業研習訓練、媒合轉介、親職教育、社區宣導、資源中心及登記等相關管理費用</t>
  </si>
  <si>
    <t>辦理本市托育服務專業人員表揚及相關活動</t>
  </si>
  <si>
    <t>辦理托育服務相關業務督導、評鑑及評選等相關活動鐘點費及出席費</t>
  </si>
  <si>
    <t>補助托嬰中心幼童團體保險費</t>
  </si>
  <si>
    <t>獎勵準公共托嬰中心提升專業人員勞動待遇常態性補助</t>
  </si>
  <si>
    <t>獎勵公共及準公共托育服務提供者服務品質提升計畫</t>
  </si>
  <si>
    <t>辦理發展遲緩兒童早期療育個案管理(早期療育社區資源中心)相關業務計畫</t>
  </si>
  <si>
    <t>辦理發展遲緩兒童通報轉介中心相關業務計畫</t>
  </si>
  <si>
    <t>辦理早期療育專業人員教育訓練等相關費用</t>
  </si>
  <si>
    <t>委託辦理兒童發展篩檢工作袋相關費用</t>
  </si>
  <si>
    <t>補助立案機構、社福團體、財團法人及基金會等單位辦理兒童及少年研習宣導及活動等相關費用</t>
  </si>
  <si>
    <t>依契約規定每季辦理核銷，第1季費用於4至5月份核銷撥款。</t>
  </si>
  <si>
    <t>尚在辦理中，年度計畫執行完畢後一次核銷。</t>
  </si>
  <si>
    <t>預計10月辦理表揚活動，並依契約執行完畢後一次性核銷。</t>
  </si>
  <si>
    <t>依實際需求核實支付辦理。</t>
  </si>
  <si>
    <t>依契約規定每半年辦理核銷，年底依實際申請數核銷。</t>
  </si>
  <si>
    <t>本案為年度計畫，預計第4季完成核銷程序。</t>
  </si>
  <si>
    <t>本案委外辦理113年度桃園市早期療育發展中心(第一至五區)，契約金額共3,284萬9,646元，採季核銷辦理，單位預計4月20日送件，依委辦單位實際執行數支付。</t>
  </si>
  <si>
    <t>本案委外辦理113年度桃園市發展遲緩兒童轉介中心計畫，契約金額共800萬元，採季核銷辦理，單位預計4月20日送件，依委辦單位實際執行數支付。</t>
  </si>
  <si>
    <t>目前刻正辦理113年度標案，尚未委外辦理。規劃於4月底進行開標，並辦理核實支付。</t>
  </si>
  <si>
    <t>本項係補助辦理早期療育及特殊兒少家庭支持辦理相關活動或方案，第1季無單位申請，故未執行。</t>
  </si>
  <si>
    <t>辦理婦女福利服務業務宣導費用</t>
  </si>
  <si>
    <t>辦理婦女政策宣導相關費用</t>
  </si>
  <si>
    <t>辦理婦女節權益宣導活動</t>
  </si>
  <si>
    <t>辦理婦女支持與經濟培力計畫</t>
  </si>
  <si>
    <t>辦理北區婦女發展中心方案</t>
  </si>
  <si>
    <t>辦理桃園市月經平權服務計畫</t>
  </si>
  <si>
    <t>辦理桃園市身心障礙婦女支持培力計畫</t>
  </si>
  <si>
    <t>辦理南區婦女中心方案等服務費
用</t>
  </si>
  <si>
    <t>辦理桃園市特殊境遇婦女支持服務計畫</t>
  </si>
  <si>
    <t>辦理世界經期衛生日宣導計畫</t>
  </si>
  <si>
    <t>辦理拍攝性別平等微電影、動畫及媒體廣宣</t>
  </si>
  <si>
    <t>辦理性別平等跨局處系列宣導活動暨成果展示與專書出版</t>
  </si>
  <si>
    <t>補助財團法人社會福利機構、基金會及立案人民團體等辦理婦女權益及婦女服務活動費用</t>
  </si>
  <si>
    <t>辦理婦女福利服務業務宣導，預計於第2季起執行。</t>
  </si>
  <si>
    <t>本局政策宣導，預計第2季起執行。</t>
  </si>
  <si>
    <t>本年度婦女節統包在南區婦女中心方案中，按季核銷。</t>
  </si>
  <si>
    <t>本案業務費分3期撥付，人事費按月核銷(次月10日)，3月人事費核銷廠商預計4月10日前送件。</t>
  </si>
  <si>
    <t>本案按月核銷(次月15日)，3月核銷廠商預計4月15日前送件。</t>
  </si>
  <si>
    <t>本案於113年3月25日自社會局移撥婦幼發展局，預計4月起執行。</t>
  </si>
  <si>
    <t>本案按季辦理核銷，第1季費用於第2季(4月)核銷撥款。</t>
  </si>
  <si>
    <t>本案業務費分5期核銷，人事費按季核銷，人事費第1季費用於第2季(4月)核銷。</t>
  </si>
  <si>
    <t>第1季未分配預算，故無執行。</t>
  </si>
  <si>
    <t>第1季尚無團體送件核銷。</t>
  </si>
  <si>
    <t>本案按月核銷(次月10日)，1至2月核銷尚在審核程序中，3月核銷廠商預計4月10日前送件。</t>
  </si>
  <si>
    <r>
      <t>三、本年度第</t>
    </r>
    <r>
      <rPr>
        <u val="single"/>
        <sz val="14"/>
        <rFont val="標楷體"/>
        <family val="4"/>
      </rPr>
      <t xml:space="preserve">  1  </t>
    </r>
    <r>
      <rPr>
        <sz val="14"/>
        <rFont val="標楷體"/>
        <family val="4"/>
      </rPr>
      <t>季，彩券盈餘分配數為</t>
    </r>
    <r>
      <rPr>
        <u val="single"/>
        <sz val="14"/>
        <rFont val="標楷體"/>
        <family val="4"/>
      </rPr>
      <t xml:space="preserve"> 658,818,586元</t>
    </r>
    <r>
      <rPr>
        <sz val="14"/>
        <rFont val="標楷體"/>
        <family val="4"/>
      </rPr>
      <t>。</t>
    </r>
  </si>
  <si>
    <r>
      <t>（一）截至去年度12月31日止，公益彩券盈餘分配待運用數為(a)</t>
    </r>
    <r>
      <rPr>
        <u val="single"/>
        <sz val="14"/>
        <rFont val="標楷體"/>
        <family val="4"/>
      </rPr>
      <t xml:space="preserve"> 1,304,733,584 </t>
    </r>
    <r>
      <rPr>
        <sz val="14"/>
        <rFont val="標楷體"/>
        <family val="4"/>
      </rPr>
      <t>元。(本項待運用數含112年
      度第4季報表待運用數1,208,728,746元、112年違規罰款收入287,651元、112年利息收入7,755,419元、
      112年雜項收入87,961,768元)</t>
    </r>
  </si>
  <si>
    <r>
      <t>五、本年度1月起至本季截止，累計公益彩券盈餘分配數為(b)</t>
    </r>
    <r>
      <rPr>
        <u val="single"/>
        <sz val="14"/>
        <rFont val="標楷體"/>
        <family val="4"/>
      </rPr>
      <t xml:space="preserve"> 658,818,586 </t>
    </r>
    <r>
      <rPr>
        <sz val="14"/>
        <rFont val="標楷體"/>
        <family val="4"/>
      </rPr>
      <t>元。</t>
    </r>
  </si>
  <si>
    <t>1.兒童及少年福利</t>
  </si>
  <si>
    <t>2.婦女福利</t>
  </si>
  <si>
    <t>3.老人福利</t>
  </si>
  <si>
    <t>4.身心障礙者福利</t>
  </si>
  <si>
    <t>5.其他福利</t>
  </si>
  <si>
    <t>（二）社會救助</t>
  </si>
  <si>
    <r>
      <t>（一）本年度1月起至本季截止，已發包或已簽約經費</t>
    </r>
    <r>
      <rPr>
        <u val="single"/>
        <sz val="14"/>
        <rFont val="標楷體"/>
        <family val="4"/>
      </rPr>
      <t>1,027,809,199</t>
    </r>
    <r>
      <rPr>
        <sz val="14"/>
        <rFont val="標楷體"/>
        <family val="4"/>
      </rPr>
      <t>元，預計於次季執行經費</t>
    </r>
    <r>
      <rPr>
        <u val="single"/>
        <sz val="14"/>
        <rFont val="標楷體"/>
        <family val="4"/>
      </rPr>
      <t>271,732,164</t>
    </r>
    <r>
      <rPr>
        <sz val="14"/>
        <rFont val="標楷體"/>
        <family val="4"/>
      </rPr>
      <t>元。</t>
    </r>
  </si>
  <si>
    <r>
      <t>（一）本年度1月起至本季截止，累計公益彩券盈餘分配待運用數(f)=(a)+(b)-(e）</t>
    </r>
    <r>
      <rPr>
        <u val="single"/>
        <sz val="14"/>
        <rFont val="標楷體"/>
        <family val="4"/>
      </rPr>
      <t xml:space="preserve"> 1,727,934,789 </t>
    </r>
    <r>
      <rPr>
        <sz val="14"/>
        <rFont val="標楷體"/>
        <family val="4"/>
      </rPr>
      <t>元。</t>
    </r>
  </si>
  <si>
    <r>
      <t>（二）預計於次季核銷經費</t>
    </r>
    <r>
      <rPr>
        <u val="single"/>
        <sz val="14"/>
        <rFont val="標楷體"/>
        <family val="4"/>
      </rPr>
      <t>403,924,307</t>
    </r>
    <r>
      <rPr>
        <sz val="14"/>
        <rFont val="標楷體"/>
        <family val="4"/>
      </rPr>
      <t>元，預估累計至次季止執行率</t>
    </r>
    <r>
      <rPr>
        <u val="single"/>
        <sz val="14"/>
        <rFont val="標楷體"/>
        <family val="4"/>
      </rPr>
      <t xml:space="preserve"> 34.15% </t>
    </r>
    <r>
      <rPr>
        <sz val="14"/>
        <rFont val="標楷體"/>
        <family val="4"/>
      </rPr>
      <t>。</t>
    </r>
  </si>
  <si>
    <r>
      <t>（二）處理情形：</t>
    </r>
    <r>
      <rPr>
        <u val="single"/>
        <sz val="14"/>
        <rFont val="標楷體"/>
        <family val="4"/>
      </rPr>
      <t xml:space="preserve"> 納入113年度基金預算處理 </t>
    </r>
    <r>
      <rPr>
        <sz val="14"/>
        <rFont val="標楷體"/>
        <family val="4"/>
      </rPr>
      <t>。</t>
    </r>
  </si>
  <si>
    <r>
      <t>（二）尚未執行之原因：</t>
    </r>
    <r>
      <rPr>
        <u val="single"/>
        <sz val="14"/>
        <rFont val="標楷體"/>
        <family val="4"/>
      </rPr>
      <t xml:space="preserve"> 一、福利服務：1.兒童及少年福利：(1)收出養資源服務中心及出養媒合、逆境兒少及家庭支持服務、機構式托育服務培力輔導中心計畫等各項方案，故第1季經費預計於4月起辦理請款。(2)脆弱家庭兒少社區支持服務方案、提升兒少參與及培力計畫等優先使用中央補助款。2.婦女福利：(1)桃園市特殊境遇婦女支持服務計畫廠商1、2月請款，尚於審核程序中。(2)桃園市特殊境遇婦女支持服務計畫廠商1、2月請款，尚於審核程序中。(3.老人福利：(1)社區照顧關懷據點方案預計4月完成核銷。(2)多項委辦案預計下半年招標執行。4.身障福利：(1)身心障礙婦女婚育支持服務、社區日間作業設施服務、家庭照顧者支持服務中心及社區居住服務等採季核銷，預計4月辦理核銷。(2)公益彩券形象宣導、國際身障者日活動分別預計113年10月及11月辦理。(3)各項補助業務依實際申請案件補助。 5.其他福利：(1)關懷服務實施計畫、非營利組織發展計畫等，預計4月辦理核銷。(2)桃園市寒冬送暖活動方案為年度計畫，預計年底前完成核銷程序。(3)補助家防中心辦理兒童與少年保護各項業務，多數委託方案採雙月核銷，預計5月核銷3-4月經費，另約有30%經費將於第4季核銷。二、社會救助：(1)低收入戶家庭暨兒童生活補助費、低收入戶高中職以上就學生活補助費等兩項補助費優先使用行政院社福津貼支用。(2)脫貧方案自行辦理，經費調整容納辦理優食計畫、愛心餐食券服務方案及遊民服務方案。(3)另優食計畫、愛心餐食券服務方案及安家實物銀行服務方案按季核銷，第1季將在4月核銷。三、醫療保健：失智照護輔導計畫已核定9家單位，其中3家單位預計於第2季執行完成後核銷撥款39萬6,000元。</t>
    </r>
  </si>
  <si>
    <t>1.志願服務推廣中心採購案，已預付138萬元，未納入實際數中。
2.業於年3月22日議價決標，決標金額契約變更增加金額為68萬4,000元，變更後契約總金額為758萬4,000元。
3.有關第1季核銷事宜廠商將於4月15日前來函辦理。</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</si>
</sst>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0%"/>
    <numFmt numFmtId="180" formatCode="_-* #,##0.0_-;\-* #,##0.0_-;_-* &quot;-&quot;??_-;_-@_-"/>
    <numFmt numFmtId="181" formatCode="_-* #,##0_-;\-* #,##0_-;_-* &quot;-&quot;??_-;_-@_-"/>
    <numFmt numFmtId="182" formatCode="\(#\)"/>
    <numFmt numFmtId="183" formatCode="#,##0_ "/>
  </numFmts>
  <fonts count="49">
    <font>
      <sz val="12"/>
      <name val="新細明體"/>
      <family val="1"/>
    </font>
    <font>
      <sz val="12"/>
      <name val="Times New Roman"/>
      <family val="1"/>
    </font>
    <font>
      <sz val="14"/>
      <name val="標楷體"/>
      <family val="4"/>
    </font>
    <font>
      <sz val="9"/>
      <name val="新細明體"/>
      <family val="1"/>
    </font>
    <font>
      <sz val="12"/>
      <name val="標楷體"/>
      <family val="4"/>
    </font>
    <font>
      <u val="single"/>
      <sz val="14"/>
      <name val="標楷體"/>
      <family val="4"/>
    </font>
    <font>
      <sz val="11"/>
      <name val="標楷體"/>
      <family val="4"/>
    </font>
    <font>
      <b/>
      <sz val="11"/>
      <name val="標楷體"/>
      <family val="4"/>
    </font>
    <font>
      <b/>
      <u val="single"/>
      <sz val="16"/>
      <name val="標楷體"/>
      <family val="4"/>
    </font>
    <font>
      <b/>
      <sz val="18"/>
      <name val="標楷體"/>
      <family val="4"/>
    </font>
    <font>
      <b/>
      <sz val="14"/>
      <name val="標楷體"/>
      <family val="4"/>
    </font>
    <font>
      <sz val="12"/>
      <color indexed="8"/>
      <name val="新細明體"/>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4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thin"/>
      <right>
        <color indexed="63"/>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right style="thin">
        <color indexed="8"/>
      </right>
      <top style="thin">
        <color indexed="8"/>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top>
        <color indexed="63"/>
      </top>
      <bottom>
        <color indexed="63"/>
      </bottom>
    </border>
    <border>
      <left style="thin"/>
      <right>
        <color indexed="63"/>
      </right>
      <top>
        <color indexed="63"/>
      </top>
      <bottom>
        <color indexed="63"/>
      </bottom>
    </border>
    <border>
      <left style="thin"/>
      <right style="thin">
        <color indexed="8"/>
      </right>
      <top>
        <color indexed="63"/>
      </top>
      <bottom>
        <color indexed="63"/>
      </bottom>
    </border>
    <border>
      <left style="thin">
        <color indexed="8"/>
      </left>
      <right style="thin">
        <color indexed="8"/>
      </right>
      <top style="thin">
        <color indexed="8"/>
      </top>
      <bottom style="thin"/>
    </border>
    <border>
      <left style="thin"/>
      <right>
        <color indexed="63"/>
      </right>
      <top>
        <color indexed="63"/>
      </top>
      <bottom style="thin">
        <color indexed="8"/>
      </bottom>
    </border>
    <border>
      <left style="thin"/>
      <right style="thin">
        <color indexed="8"/>
      </right>
      <top>
        <color indexed="63"/>
      </top>
      <bottom style="thin">
        <color indexed="8"/>
      </bottom>
    </border>
    <border>
      <left>
        <color indexed="63"/>
      </left>
      <right>
        <color indexed="63"/>
      </right>
      <top style="thin">
        <color indexed="8"/>
      </top>
      <bottom>
        <color indexed="63"/>
      </bottom>
    </border>
    <border>
      <left>
        <color indexed="63"/>
      </left>
      <right style="thin"/>
      <top>
        <color indexed="63"/>
      </top>
      <bottom style="thin">
        <color indexed="8"/>
      </bottom>
    </border>
    <border>
      <left>
        <color indexed="63"/>
      </left>
      <right style="thin"/>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color indexed="63"/>
      </right>
      <top style="thin"/>
      <bottom>
        <color indexed="63"/>
      </bottom>
    </border>
    <border>
      <left>
        <color indexed="63"/>
      </left>
      <right style="thin">
        <color indexed="8"/>
      </right>
      <top style="thin"/>
      <bottom>
        <color indexed="63"/>
      </bottom>
    </border>
    <border>
      <left>
        <color indexed="63"/>
      </left>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1" applyNumberFormat="0" applyFill="0" applyAlignment="0" applyProtection="0"/>
    <xf numFmtId="0" fontId="35" fillId="21" borderId="0" applyNumberFormat="0" applyBorder="0" applyAlignment="0" applyProtection="0"/>
    <xf numFmtId="9" fontId="0" fillId="0" borderId="0" applyFont="0" applyFill="0" applyBorder="0" applyAlignment="0" applyProtection="0"/>
    <xf numFmtId="0" fontId="36"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0" fillId="23" borderId="4" applyNumberFormat="0" applyFon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30" borderId="2" applyNumberFormat="0" applyAlignment="0" applyProtection="0"/>
    <xf numFmtId="0" fontId="45" fillId="22" borderId="8" applyNumberFormat="0" applyAlignment="0" applyProtection="0"/>
    <xf numFmtId="0" fontId="46" fillId="31" borderId="9" applyNumberFormat="0" applyAlignment="0" applyProtection="0"/>
    <xf numFmtId="0" fontId="47" fillId="32" borderId="0" applyNumberFormat="0" applyBorder="0" applyAlignment="0" applyProtection="0"/>
    <xf numFmtId="0" fontId="48" fillId="0" borderId="0" applyNumberFormat="0" applyFill="0" applyBorder="0" applyAlignment="0" applyProtection="0"/>
  </cellStyleXfs>
  <cellXfs count="169">
    <xf numFmtId="0" fontId="0" fillId="0" borderId="0" xfId="0" applyAlignment="1">
      <alignment vertical="center"/>
    </xf>
    <xf numFmtId="182" fontId="6" fillId="0" borderId="10" xfId="0" applyNumberFormat="1" applyFont="1" applyFill="1" applyBorder="1" applyAlignment="1">
      <alignment horizontal="center" vertical="top" wrapText="1"/>
    </xf>
    <xf numFmtId="0" fontId="2" fillId="0" borderId="0" xfId="0" applyFont="1" applyFill="1" applyAlignment="1">
      <alignment vertical="center"/>
    </xf>
    <xf numFmtId="182" fontId="6" fillId="0" borderId="11" xfId="0" applyNumberFormat="1" applyFont="1" applyFill="1" applyBorder="1" applyAlignment="1">
      <alignment horizontal="center" vertical="top" wrapText="1"/>
    </xf>
    <xf numFmtId="182" fontId="6" fillId="0" borderId="12" xfId="0" applyNumberFormat="1" applyFont="1" applyFill="1" applyBorder="1" applyAlignment="1">
      <alignment horizontal="center" vertical="top" wrapText="1"/>
    </xf>
    <xf numFmtId="0" fontId="4" fillId="0" borderId="0" xfId="0" applyFont="1" applyFill="1" applyAlignment="1">
      <alignment vertical="center"/>
    </xf>
    <xf numFmtId="0" fontId="6" fillId="0" borderId="13" xfId="0" applyFont="1" applyFill="1" applyBorder="1" applyAlignment="1">
      <alignment horizontal="left" vertical="top"/>
    </xf>
    <xf numFmtId="10" fontId="6" fillId="0" borderId="14" xfId="39" applyNumberFormat="1" applyFont="1" applyFill="1" applyBorder="1" applyAlignment="1">
      <alignment horizontal="right" vertical="top"/>
    </xf>
    <xf numFmtId="0" fontId="4" fillId="0" borderId="0" xfId="0" applyFont="1" applyFill="1" applyAlignment="1">
      <alignment vertical="top"/>
    </xf>
    <xf numFmtId="10" fontId="6" fillId="0" borderId="13" xfId="39" applyNumberFormat="1" applyFont="1" applyFill="1" applyBorder="1" applyAlignment="1">
      <alignment horizontal="right" vertical="top"/>
    </xf>
    <xf numFmtId="10" fontId="6" fillId="0" borderId="15" xfId="39" applyNumberFormat="1" applyFont="1" applyFill="1" applyBorder="1" applyAlignment="1">
      <alignment horizontal="right" vertical="top"/>
    </xf>
    <xf numFmtId="10" fontId="6" fillId="0" borderId="12" xfId="39" applyNumberFormat="1" applyFont="1" applyFill="1" applyBorder="1" applyAlignment="1">
      <alignment horizontal="right" vertical="top"/>
    </xf>
    <xf numFmtId="10" fontId="6" fillId="0" borderId="14" xfId="0" applyNumberFormat="1" applyFont="1" applyFill="1" applyBorder="1" applyAlignment="1">
      <alignment horizontal="right" vertical="top"/>
    </xf>
    <xf numFmtId="182" fontId="6" fillId="0" borderId="14" xfId="0" applyNumberFormat="1" applyFont="1" applyFill="1" applyBorder="1" applyAlignment="1">
      <alignment horizontal="center" vertical="top" wrapText="1"/>
    </xf>
    <xf numFmtId="183" fontId="6" fillId="0" borderId="13" xfId="0" applyNumberFormat="1" applyFont="1" applyFill="1" applyBorder="1" applyAlignment="1">
      <alignment horizontal="right" vertical="top" wrapText="1"/>
    </xf>
    <xf numFmtId="3" fontId="6" fillId="0" borderId="13" xfId="0" applyNumberFormat="1" applyFont="1" applyFill="1" applyBorder="1" applyAlignment="1">
      <alignment vertical="center" wrapText="1"/>
    </xf>
    <xf numFmtId="0" fontId="4" fillId="0" borderId="0" xfId="0" applyFont="1" applyFill="1" applyBorder="1" applyAlignment="1">
      <alignment vertical="center"/>
    </xf>
    <xf numFmtId="0" fontId="4" fillId="0" borderId="0" xfId="0" applyFont="1" applyFill="1" applyAlignment="1">
      <alignment vertical="center"/>
    </xf>
    <xf numFmtId="0" fontId="4" fillId="0" borderId="16" xfId="0" applyFont="1" applyFill="1" applyBorder="1" applyAlignment="1">
      <alignment vertical="center"/>
    </xf>
    <xf numFmtId="0" fontId="6" fillId="0" borderId="15"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5" xfId="0" applyFont="1" applyFill="1" applyBorder="1" applyAlignment="1">
      <alignment horizontal="center" vertical="top" wrapText="1"/>
    </xf>
    <xf numFmtId="0" fontId="6" fillId="0" borderId="15" xfId="0" applyFont="1" applyFill="1" applyBorder="1" applyAlignment="1">
      <alignment vertical="center" wrapText="1"/>
    </xf>
    <xf numFmtId="0" fontId="6" fillId="0" borderId="17" xfId="0" applyFont="1" applyFill="1" applyBorder="1" applyAlignment="1">
      <alignment vertical="center" wrapText="1"/>
    </xf>
    <xf numFmtId="0" fontId="6" fillId="0" borderId="18" xfId="0" applyFont="1" applyFill="1" applyBorder="1" applyAlignment="1">
      <alignment vertical="center" wrapText="1"/>
    </xf>
    <xf numFmtId="0" fontId="6" fillId="0" borderId="15" xfId="0" applyFont="1" applyFill="1" applyBorder="1" applyAlignment="1">
      <alignment vertical="center"/>
    </xf>
    <xf numFmtId="0" fontId="6" fillId="0" borderId="19" xfId="0" applyFont="1" applyFill="1" applyBorder="1" applyAlignment="1">
      <alignment horizontal="left" vertical="top" wrapText="1"/>
    </xf>
    <xf numFmtId="0" fontId="6" fillId="0" borderId="20"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15" xfId="0" applyFont="1" applyFill="1" applyBorder="1" applyAlignment="1">
      <alignment horizontal="right" vertical="top" wrapText="1"/>
    </xf>
    <xf numFmtId="0" fontId="6" fillId="0" borderId="17" xfId="0" applyFont="1" applyFill="1" applyBorder="1" applyAlignment="1">
      <alignment horizontal="right" vertical="top" wrapText="1"/>
    </xf>
    <xf numFmtId="0" fontId="6" fillId="0" borderId="18" xfId="0" applyFont="1" applyFill="1" applyBorder="1" applyAlignment="1">
      <alignment horizontal="right" vertical="top" wrapText="1"/>
    </xf>
    <xf numFmtId="0" fontId="6" fillId="0" borderId="21" xfId="0" applyFont="1" applyFill="1" applyBorder="1" applyAlignment="1">
      <alignment horizontal="right" vertical="top" wrapText="1"/>
    </xf>
    <xf numFmtId="0" fontId="6" fillId="0" borderId="19" xfId="0" applyFont="1" applyFill="1" applyBorder="1" applyAlignment="1">
      <alignment vertical="top" wrapText="1"/>
    </xf>
    <xf numFmtId="183" fontId="6" fillId="0" borderId="12" xfId="0" applyNumberFormat="1" applyFont="1" applyFill="1" applyBorder="1" applyAlignment="1">
      <alignment horizontal="right" vertical="top" wrapText="1"/>
    </xf>
    <xf numFmtId="0" fontId="6" fillId="0" borderId="12" xfId="0" applyFont="1" applyFill="1" applyBorder="1" applyAlignment="1">
      <alignment vertical="top" wrapText="1"/>
    </xf>
    <xf numFmtId="0" fontId="6" fillId="0" borderId="20" xfId="0" applyFont="1" applyFill="1" applyBorder="1" applyAlignment="1">
      <alignment vertical="top" wrapText="1"/>
    </xf>
    <xf numFmtId="183" fontId="6" fillId="0" borderId="14" xfId="0" applyNumberFormat="1" applyFont="1" applyFill="1" applyBorder="1" applyAlignment="1">
      <alignment horizontal="right" vertical="top" wrapText="1"/>
    </xf>
    <xf numFmtId="0" fontId="6" fillId="0" borderId="14" xfId="0" applyFont="1" applyFill="1" applyBorder="1" applyAlignment="1">
      <alignment vertical="top" wrapText="1"/>
    </xf>
    <xf numFmtId="183" fontId="6" fillId="0" borderId="14" xfId="33" applyNumberFormat="1" applyFont="1" applyFill="1" applyBorder="1" applyAlignment="1">
      <alignment horizontal="right" vertical="top" wrapText="1"/>
    </xf>
    <xf numFmtId="0" fontId="6" fillId="0" borderId="14" xfId="0" applyFont="1" applyFill="1" applyBorder="1" applyAlignment="1">
      <alignment horizontal="left" vertical="top" wrapText="1"/>
    </xf>
    <xf numFmtId="0" fontId="6" fillId="0" borderId="15" xfId="0" applyFont="1" applyFill="1" applyBorder="1" applyAlignment="1">
      <alignment horizontal="right" vertical="top"/>
    </xf>
    <xf numFmtId="183" fontId="6" fillId="0" borderId="12" xfId="33" applyNumberFormat="1" applyFont="1" applyFill="1" applyBorder="1" applyAlignment="1">
      <alignment horizontal="right" vertical="top" wrapText="1"/>
    </xf>
    <xf numFmtId="3" fontId="6" fillId="0" borderId="22" xfId="0" applyNumberFormat="1" applyFont="1" applyFill="1" applyBorder="1" applyAlignment="1">
      <alignment horizontal="right" vertical="top" wrapText="1"/>
    </xf>
    <xf numFmtId="0" fontId="7" fillId="0" borderId="13" xfId="0" applyFont="1" applyFill="1" applyBorder="1" applyAlignment="1">
      <alignment horizontal="left" vertical="top"/>
    </xf>
    <xf numFmtId="0" fontId="6" fillId="0" borderId="23" xfId="0" applyFont="1" applyFill="1" applyBorder="1" applyAlignment="1">
      <alignment horizontal="right" vertical="top" wrapText="1"/>
    </xf>
    <xf numFmtId="0" fontId="6" fillId="0" borderId="12" xfId="0" applyFont="1" applyFill="1" applyBorder="1" applyAlignment="1">
      <alignment horizontal="left" vertical="top" wrapText="1"/>
    </xf>
    <xf numFmtId="181" fontId="6" fillId="0" borderId="12" xfId="33" applyNumberFormat="1" applyFont="1" applyFill="1" applyBorder="1" applyAlignment="1">
      <alignment horizontal="right" vertical="top" wrapText="1"/>
    </xf>
    <xf numFmtId="0" fontId="6" fillId="0" borderId="12" xfId="0" applyFont="1" applyFill="1" applyBorder="1" applyAlignment="1">
      <alignment horizontal="right" vertical="top" wrapText="1"/>
    </xf>
    <xf numFmtId="181" fontId="6" fillId="0" borderId="14" xfId="33" applyNumberFormat="1" applyFont="1" applyFill="1" applyBorder="1" applyAlignment="1">
      <alignment horizontal="right" vertical="top" wrapText="1"/>
    </xf>
    <xf numFmtId="0" fontId="6" fillId="0" borderId="14" xfId="0" applyFont="1" applyFill="1" applyBorder="1" applyAlignment="1">
      <alignment horizontal="right" vertical="top" wrapText="1"/>
    </xf>
    <xf numFmtId="3" fontId="6" fillId="0" borderId="24" xfId="0" applyNumberFormat="1" applyFont="1" applyFill="1" applyBorder="1" applyAlignment="1">
      <alignment horizontal="right" vertical="top" wrapText="1"/>
    </xf>
    <xf numFmtId="3" fontId="6" fillId="0" borderId="13" xfId="0" applyNumberFormat="1" applyFont="1" applyFill="1" applyBorder="1" applyAlignment="1">
      <alignment horizontal="right" vertical="top" wrapText="1"/>
    </xf>
    <xf numFmtId="0" fontId="6" fillId="0" borderId="25" xfId="0" applyFont="1" applyFill="1" applyBorder="1" applyAlignment="1">
      <alignment horizontal="right" vertical="top" wrapText="1"/>
    </xf>
    <xf numFmtId="0" fontId="6" fillId="0" borderId="0" xfId="0" applyFont="1" applyFill="1" applyBorder="1" applyAlignment="1">
      <alignment vertical="top" wrapText="1"/>
    </xf>
    <xf numFmtId="183" fontId="6" fillId="0" borderId="19" xfId="0" applyNumberFormat="1" applyFont="1" applyFill="1" applyBorder="1" applyAlignment="1">
      <alignment horizontal="right" vertical="top" wrapText="1"/>
    </xf>
    <xf numFmtId="10" fontId="6" fillId="0" borderId="12" xfId="0" applyNumberFormat="1" applyFont="1" applyFill="1" applyBorder="1" applyAlignment="1">
      <alignment horizontal="right" vertical="top"/>
    </xf>
    <xf numFmtId="183" fontId="6" fillId="0" borderId="20" xfId="0" applyNumberFormat="1" applyFont="1" applyFill="1" applyBorder="1" applyAlignment="1">
      <alignment horizontal="right" vertical="top" wrapText="1"/>
    </xf>
    <xf numFmtId="10" fontId="6" fillId="0" borderId="15" xfId="0" applyNumberFormat="1" applyFont="1" applyFill="1" applyBorder="1" applyAlignment="1">
      <alignment horizontal="right" vertical="top"/>
    </xf>
    <xf numFmtId="0" fontId="6" fillId="0" borderId="26" xfId="0" applyFont="1" applyFill="1" applyBorder="1" applyAlignment="1">
      <alignment horizontal="left" vertical="top" wrapText="1"/>
    </xf>
    <xf numFmtId="183" fontId="6" fillId="0" borderId="0" xfId="0" applyNumberFormat="1" applyFont="1" applyFill="1" applyBorder="1" applyAlignment="1">
      <alignment horizontal="right" vertical="top" wrapText="1"/>
    </xf>
    <xf numFmtId="183" fontId="6" fillId="0" borderId="27" xfId="0" applyNumberFormat="1" applyFont="1" applyFill="1" applyBorder="1" applyAlignment="1">
      <alignment horizontal="right" vertical="top" wrapText="1"/>
    </xf>
    <xf numFmtId="183" fontId="6" fillId="0" borderId="28" xfId="0" applyNumberFormat="1" applyFont="1" applyFill="1" applyBorder="1" applyAlignment="1">
      <alignment horizontal="right" vertical="top" wrapText="1"/>
    </xf>
    <xf numFmtId="183" fontId="6" fillId="0" borderId="0" xfId="0" applyNumberFormat="1" applyFont="1" applyFill="1" applyAlignment="1">
      <alignment horizontal="right" vertical="top" wrapText="1"/>
    </xf>
    <xf numFmtId="0" fontId="6" fillId="0" borderId="0" xfId="0" applyFont="1" applyFill="1" applyAlignment="1">
      <alignment horizontal="right" vertical="top" wrapText="1"/>
    </xf>
    <xf numFmtId="0" fontId="6" fillId="0" borderId="27" xfId="0" applyFont="1" applyFill="1" applyBorder="1" applyAlignment="1">
      <alignment horizontal="right" vertical="top" wrapText="1"/>
    </xf>
    <xf numFmtId="0" fontId="6" fillId="0" borderId="29" xfId="0" applyFont="1" applyFill="1" applyBorder="1" applyAlignment="1">
      <alignment vertical="top"/>
    </xf>
    <xf numFmtId="49" fontId="7" fillId="0" borderId="0" xfId="0" applyNumberFormat="1" applyFont="1" applyFill="1" applyBorder="1" applyAlignment="1">
      <alignment horizontal="center" vertical="center"/>
    </xf>
    <xf numFmtId="0" fontId="6" fillId="0" borderId="0" xfId="0" applyFont="1" applyFill="1" applyBorder="1" applyAlignment="1">
      <alignment vertical="top"/>
    </xf>
    <xf numFmtId="0" fontId="6" fillId="0" borderId="15" xfId="0" applyFont="1" applyFill="1" applyBorder="1" applyAlignment="1">
      <alignment vertical="top" wrapText="1"/>
    </xf>
    <xf numFmtId="3" fontId="6" fillId="0" borderId="12" xfId="0" applyNumberFormat="1" applyFont="1" applyFill="1" applyBorder="1" applyAlignment="1">
      <alignment horizontal="right" vertical="top" wrapText="1"/>
    </xf>
    <xf numFmtId="3" fontId="6" fillId="0" borderId="14" xfId="0" applyNumberFormat="1" applyFont="1" applyFill="1" applyBorder="1" applyAlignment="1">
      <alignment horizontal="right" vertical="top" wrapText="1"/>
    </xf>
    <xf numFmtId="0" fontId="7" fillId="0" borderId="0" xfId="0" applyFont="1" applyFill="1" applyBorder="1" applyAlignment="1">
      <alignment horizontal="center" vertical="center" wrapText="1"/>
    </xf>
    <xf numFmtId="3" fontId="6" fillId="0" borderId="20" xfId="0" applyNumberFormat="1" applyFont="1" applyFill="1" applyBorder="1" applyAlignment="1">
      <alignment horizontal="right" vertical="top" wrapText="1"/>
    </xf>
    <xf numFmtId="183" fontId="7" fillId="0" borderId="13" xfId="33" applyNumberFormat="1" applyFont="1" applyFill="1" applyBorder="1" applyAlignment="1">
      <alignment horizontal="right" vertical="top" wrapText="1"/>
    </xf>
    <xf numFmtId="183" fontId="7" fillId="0" borderId="16" xfId="0" applyNumberFormat="1" applyFont="1" applyFill="1" applyBorder="1" applyAlignment="1">
      <alignment horizontal="right" vertical="top" wrapText="1"/>
    </xf>
    <xf numFmtId="183" fontId="7" fillId="0" borderId="30" xfId="0" applyNumberFormat="1" applyFont="1" applyFill="1" applyBorder="1" applyAlignment="1">
      <alignment horizontal="right" vertical="top" wrapText="1"/>
    </xf>
    <xf numFmtId="3" fontId="6" fillId="0" borderId="0" xfId="0" applyNumberFormat="1" applyFont="1" applyFill="1" applyAlignment="1">
      <alignment horizontal="right" vertical="top" wrapText="1"/>
    </xf>
    <xf numFmtId="3" fontId="6" fillId="0" borderId="28" xfId="0" applyNumberFormat="1" applyFont="1" applyFill="1" applyBorder="1" applyAlignment="1">
      <alignment horizontal="right" vertical="top" wrapText="1"/>
    </xf>
    <xf numFmtId="9" fontId="6" fillId="0" borderId="14" xfId="0" applyNumberFormat="1" applyFont="1" applyFill="1" applyBorder="1" applyAlignment="1">
      <alignment horizontal="right" vertical="top"/>
    </xf>
    <xf numFmtId="3" fontId="7" fillId="0" borderId="13" xfId="0" applyNumberFormat="1" applyFont="1" applyFill="1" applyBorder="1" applyAlignment="1">
      <alignment horizontal="right" vertical="top" wrapText="1"/>
    </xf>
    <xf numFmtId="181" fontId="7" fillId="0" borderId="13" xfId="33" applyNumberFormat="1" applyFont="1" applyFill="1" applyBorder="1" applyAlignment="1">
      <alignment horizontal="right" vertical="top" wrapText="1"/>
    </xf>
    <xf numFmtId="0" fontId="7" fillId="0" borderId="16" xfId="0" applyFont="1" applyFill="1" applyBorder="1" applyAlignment="1">
      <alignment horizontal="right" vertical="top" wrapText="1"/>
    </xf>
    <xf numFmtId="0" fontId="7" fillId="0" borderId="30" xfId="0" applyFont="1" applyFill="1" applyBorder="1" applyAlignment="1">
      <alignment horizontal="right" vertical="top" wrapText="1"/>
    </xf>
    <xf numFmtId="3" fontId="7" fillId="0" borderId="31" xfId="0" applyNumberFormat="1" applyFont="1" applyFill="1" applyBorder="1" applyAlignment="1">
      <alignment horizontal="right" vertical="top" wrapText="1"/>
    </xf>
    <xf numFmtId="10" fontId="7" fillId="0" borderId="13" xfId="0" applyNumberFormat="1" applyFont="1" applyFill="1" applyBorder="1" applyAlignment="1">
      <alignment horizontal="right" vertical="top"/>
    </xf>
    <xf numFmtId="3" fontId="7" fillId="0" borderId="16" xfId="0" applyNumberFormat="1" applyFont="1" applyFill="1" applyBorder="1" applyAlignment="1">
      <alignment horizontal="right" vertical="top" wrapText="1"/>
    </xf>
    <xf numFmtId="10" fontId="6" fillId="0" borderId="13" xfId="0" applyNumberFormat="1" applyFont="1" applyFill="1" applyBorder="1" applyAlignment="1">
      <alignment horizontal="right" vertical="top"/>
    </xf>
    <xf numFmtId="3" fontId="6" fillId="0" borderId="29" xfId="0" applyNumberFormat="1" applyFont="1" applyFill="1" applyBorder="1" applyAlignment="1">
      <alignment horizontal="right" vertical="center" wrapText="1"/>
    </xf>
    <xf numFmtId="10" fontId="6" fillId="0" borderId="13" xfId="0" applyNumberFormat="1" applyFont="1" applyFill="1" applyBorder="1" applyAlignment="1">
      <alignment horizontal="right" vertical="center"/>
    </xf>
    <xf numFmtId="0" fontId="7" fillId="0" borderId="0" xfId="0" applyFont="1" applyFill="1" applyBorder="1" applyAlignment="1">
      <alignment horizontal="center" vertical="top" wrapText="1"/>
    </xf>
    <xf numFmtId="3" fontId="7" fillId="0" borderId="0" xfId="0" applyNumberFormat="1" applyFont="1" applyFill="1" applyBorder="1" applyAlignment="1">
      <alignment horizontal="right" vertical="center"/>
    </xf>
    <xf numFmtId="181" fontId="7" fillId="0" borderId="0" xfId="0" applyNumberFormat="1" applyFont="1" applyFill="1" applyBorder="1" applyAlignment="1">
      <alignment horizontal="right" vertical="center"/>
    </xf>
    <xf numFmtId="10" fontId="7" fillId="0" borderId="0" xfId="0" applyNumberFormat="1" applyFont="1" applyFill="1" applyBorder="1" applyAlignment="1">
      <alignment horizontal="right" vertical="center"/>
    </xf>
    <xf numFmtId="182" fontId="6" fillId="0" borderId="22" xfId="0" applyNumberFormat="1" applyFont="1" applyFill="1" applyBorder="1" applyAlignment="1">
      <alignment horizontal="center" vertical="top" wrapText="1"/>
    </xf>
    <xf numFmtId="0" fontId="6" fillId="0" borderId="16" xfId="0" applyFont="1" applyFill="1" applyBorder="1" applyAlignment="1">
      <alignment horizontal="left" vertical="top" wrapText="1"/>
    </xf>
    <xf numFmtId="0" fontId="6" fillId="0" borderId="13" xfId="0" applyFont="1" applyFill="1" applyBorder="1" applyAlignment="1">
      <alignment horizontal="left" vertical="top" wrapText="1"/>
    </xf>
    <xf numFmtId="0" fontId="6" fillId="0" borderId="32" xfId="0" applyFont="1" applyFill="1" applyBorder="1" applyAlignment="1">
      <alignment horizontal="left" vertical="top" wrapText="1"/>
    </xf>
    <xf numFmtId="0" fontId="6" fillId="0" borderId="24" xfId="0" applyFont="1" applyFill="1" applyBorder="1" applyAlignment="1">
      <alignment vertical="top" wrapText="1"/>
    </xf>
    <xf numFmtId="0" fontId="6" fillId="0" borderId="13" xfId="0" applyFont="1" applyFill="1" applyBorder="1" applyAlignment="1">
      <alignment vertical="top" wrapText="1"/>
    </xf>
    <xf numFmtId="183" fontId="6" fillId="0" borderId="13" xfId="33" applyNumberFormat="1" applyFont="1" applyFill="1" applyBorder="1" applyAlignment="1">
      <alignment horizontal="right" vertical="top" wrapText="1"/>
    </xf>
    <xf numFmtId="182" fontId="6" fillId="0" borderId="13" xfId="0" applyNumberFormat="1" applyFont="1" applyFill="1" applyBorder="1" applyAlignment="1">
      <alignment horizontal="center" vertical="top" wrapText="1"/>
    </xf>
    <xf numFmtId="181" fontId="6" fillId="0" borderId="13" xfId="33" applyNumberFormat="1" applyFont="1" applyFill="1" applyBorder="1" applyAlignment="1">
      <alignment horizontal="right" vertical="top" wrapText="1"/>
    </xf>
    <xf numFmtId="0" fontId="6" fillId="0" borderId="13" xfId="0" applyFont="1" applyFill="1" applyBorder="1" applyAlignment="1">
      <alignment horizontal="right" vertical="top" wrapText="1"/>
    </xf>
    <xf numFmtId="3" fontId="6" fillId="0" borderId="19" xfId="0" applyNumberFormat="1" applyFont="1" applyFill="1" applyBorder="1" applyAlignment="1">
      <alignment horizontal="right" vertical="top" wrapText="1"/>
    </xf>
    <xf numFmtId="0" fontId="6" fillId="0" borderId="16" xfId="0" applyFont="1" applyFill="1" applyBorder="1" applyAlignment="1">
      <alignment vertical="top" wrapText="1"/>
    </xf>
    <xf numFmtId="183" fontId="6" fillId="0" borderId="24" xfId="0" applyNumberFormat="1" applyFont="1" applyFill="1" applyBorder="1" applyAlignment="1">
      <alignment horizontal="right" vertical="top" wrapText="1"/>
    </xf>
    <xf numFmtId="0" fontId="6" fillId="0" borderId="32" xfId="0" applyFont="1" applyFill="1" applyBorder="1" applyAlignment="1">
      <alignment vertical="top" wrapText="1"/>
    </xf>
    <xf numFmtId="0" fontId="6" fillId="0" borderId="33" xfId="0" applyFont="1" applyFill="1" applyBorder="1" applyAlignment="1">
      <alignment horizontal="left" vertical="top" wrapText="1"/>
    </xf>
    <xf numFmtId="183" fontId="6" fillId="0" borderId="16" xfId="0" applyNumberFormat="1" applyFont="1" applyFill="1" applyBorder="1" applyAlignment="1">
      <alignment horizontal="right" vertical="top" wrapText="1"/>
    </xf>
    <xf numFmtId="183" fontId="6" fillId="0" borderId="30" xfId="0" applyNumberFormat="1" applyFont="1" applyFill="1" applyBorder="1" applyAlignment="1">
      <alignment horizontal="right" vertical="top" wrapText="1"/>
    </xf>
    <xf numFmtId="183" fontId="6" fillId="0" borderId="31" xfId="0" applyNumberFormat="1" applyFont="1" applyFill="1" applyBorder="1" applyAlignment="1">
      <alignment horizontal="right" vertical="top" wrapText="1"/>
    </xf>
    <xf numFmtId="0" fontId="6" fillId="0" borderId="34" xfId="0" applyFont="1" applyFill="1" applyBorder="1" applyAlignment="1">
      <alignment horizontal="left" vertical="top" wrapText="1"/>
    </xf>
    <xf numFmtId="183" fontId="6" fillId="0" borderId="32" xfId="0" applyNumberFormat="1" applyFont="1" applyFill="1" applyBorder="1" applyAlignment="1">
      <alignment horizontal="right" vertical="top" wrapText="1"/>
    </xf>
    <xf numFmtId="183" fontId="6" fillId="0" borderId="35" xfId="0" applyNumberFormat="1" applyFont="1" applyFill="1" applyBorder="1" applyAlignment="1">
      <alignment horizontal="right" vertical="top" wrapText="1"/>
    </xf>
    <xf numFmtId="183" fontId="6" fillId="0" borderId="36" xfId="0" applyNumberFormat="1" applyFont="1" applyFill="1" applyBorder="1" applyAlignment="1">
      <alignment horizontal="right" vertical="top" wrapText="1"/>
    </xf>
    <xf numFmtId="3" fontId="6" fillId="0" borderId="16" xfId="0" applyNumberFormat="1" applyFont="1" applyFill="1" applyBorder="1" applyAlignment="1">
      <alignment horizontal="right" vertical="top" wrapText="1"/>
    </xf>
    <xf numFmtId="0" fontId="6" fillId="0" borderId="16" xfId="0" applyFont="1" applyFill="1" applyBorder="1" applyAlignment="1">
      <alignment horizontal="right" vertical="top" wrapText="1"/>
    </xf>
    <xf numFmtId="0" fontId="6" fillId="0" borderId="30" xfId="0" applyFont="1" applyFill="1" applyBorder="1" applyAlignment="1">
      <alignment horizontal="right" vertical="top" wrapText="1"/>
    </xf>
    <xf numFmtId="3" fontId="6" fillId="0" borderId="31" xfId="0" applyNumberFormat="1" applyFont="1" applyFill="1" applyBorder="1" applyAlignment="1">
      <alignment horizontal="right" vertical="top" wrapText="1"/>
    </xf>
    <xf numFmtId="3" fontId="6" fillId="0" borderId="32" xfId="0" applyNumberFormat="1" applyFont="1" applyFill="1" applyBorder="1" applyAlignment="1">
      <alignment horizontal="right" vertical="top" wrapText="1"/>
    </xf>
    <xf numFmtId="0" fontId="6" fillId="0" borderId="32" xfId="0" applyFont="1" applyFill="1" applyBorder="1" applyAlignment="1">
      <alignment horizontal="right" vertical="top" wrapText="1"/>
    </xf>
    <xf numFmtId="0" fontId="6" fillId="0" borderId="35" xfId="0" applyFont="1" applyFill="1" applyBorder="1" applyAlignment="1">
      <alignment horizontal="right" vertical="top" wrapText="1"/>
    </xf>
    <xf numFmtId="3" fontId="6" fillId="0" borderId="36" xfId="0" applyNumberFormat="1" applyFont="1" applyFill="1" applyBorder="1" applyAlignment="1">
      <alignment horizontal="right" vertical="top" wrapText="1"/>
    </xf>
    <xf numFmtId="3" fontId="6" fillId="0" borderId="15" xfId="0" applyNumberFormat="1" applyFont="1" applyFill="1" applyBorder="1" applyAlignment="1">
      <alignment horizontal="right" vertical="top" wrapText="1"/>
    </xf>
    <xf numFmtId="0" fontId="7" fillId="0" borderId="15" xfId="0" applyFont="1" applyFill="1" applyBorder="1" applyAlignment="1">
      <alignment horizontal="left" vertical="top"/>
    </xf>
    <xf numFmtId="3" fontId="6" fillId="0" borderId="0" xfId="0" applyNumberFormat="1" applyFont="1" applyFill="1" applyBorder="1" applyAlignment="1">
      <alignment horizontal="right" vertical="top" wrapText="1"/>
    </xf>
    <xf numFmtId="0" fontId="6" fillId="0" borderId="0" xfId="0" applyFont="1" applyFill="1" applyBorder="1" applyAlignment="1">
      <alignment horizontal="right" vertical="top" wrapText="1"/>
    </xf>
    <xf numFmtId="0" fontId="4" fillId="0" borderId="13" xfId="0" applyFont="1" applyFill="1" applyBorder="1" applyAlignment="1">
      <alignment horizontal="left" vertical="top" wrapText="1"/>
    </xf>
    <xf numFmtId="0" fontId="4" fillId="0" borderId="0" xfId="0" applyFont="1" applyFill="1" applyBorder="1" applyAlignment="1">
      <alignment horizontal="left" vertical="center" wrapText="1"/>
    </xf>
    <xf numFmtId="0" fontId="7" fillId="0" borderId="14" xfId="0" applyFont="1" applyFill="1" applyBorder="1" applyAlignment="1">
      <alignment horizontal="center" vertical="center" wrapText="1"/>
    </xf>
    <xf numFmtId="0" fontId="7" fillId="0" borderId="29" xfId="0" applyFont="1" applyFill="1" applyBorder="1" applyAlignment="1">
      <alignment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vertical="center" wrapText="1"/>
    </xf>
    <xf numFmtId="0" fontId="6" fillId="0" borderId="37"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39" xfId="0" applyFont="1" applyFill="1" applyBorder="1" applyAlignment="1">
      <alignment horizontal="center" vertical="center"/>
    </xf>
    <xf numFmtId="0" fontId="7" fillId="0" borderId="22"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2" fillId="0" borderId="0" xfId="0" applyFont="1" applyFill="1" applyAlignment="1">
      <alignment horizontal="left" vertical="center"/>
    </xf>
    <xf numFmtId="0" fontId="2" fillId="0" borderId="0" xfId="0" applyFont="1" applyFill="1" applyAlignment="1">
      <alignment vertical="center" wrapText="1"/>
    </xf>
    <xf numFmtId="0" fontId="2" fillId="0" borderId="0" xfId="0" applyFont="1" applyFill="1" applyAlignment="1">
      <alignment vertical="center"/>
    </xf>
    <xf numFmtId="0" fontId="6" fillId="0" borderId="22"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7" fillId="0" borderId="10" xfId="0" applyFont="1" applyFill="1" applyBorder="1" applyAlignment="1">
      <alignment vertical="center" wrapText="1"/>
    </xf>
    <xf numFmtId="0" fontId="7" fillId="0" borderId="0" xfId="0" applyFont="1" applyFill="1" applyBorder="1" applyAlignment="1">
      <alignment vertical="center" wrapText="1"/>
    </xf>
    <xf numFmtId="0" fontId="7" fillId="0" borderId="22" xfId="0" applyFont="1" applyFill="1" applyBorder="1" applyAlignment="1">
      <alignment horizontal="center" vertical="top" wrapText="1"/>
    </xf>
    <xf numFmtId="0" fontId="7" fillId="0" borderId="24" xfId="0" applyFont="1" applyFill="1" applyBorder="1" applyAlignment="1">
      <alignment horizontal="center" vertical="top" wrapText="1"/>
    </xf>
    <xf numFmtId="0" fontId="7" fillId="0" borderId="15" xfId="0" applyFont="1" applyFill="1" applyBorder="1" applyAlignment="1">
      <alignment horizontal="left" vertical="center" wrapText="1"/>
    </xf>
    <xf numFmtId="0" fontId="2" fillId="0" borderId="0" xfId="0" applyFont="1" applyFill="1" applyAlignment="1">
      <alignment vertical="center"/>
    </xf>
    <xf numFmtId="0" fontId="7" fillId="0" borderId="23" xfId="0" applyFont="1" applyFill="1" applyBorder="1" applyAlignment="1">
      <alignment vertical="center" wrapText="1"/>
    </xf>
    <xf numFmtId="0" fontId="7" fillId="0" borderId="25" xfId="0" applyFont="1" applyFill="1" applyBorder="1" applyAlignment="1">
      <alignment vertical="center" wrapText="1"/>
    </xf>
    <xf numFmtId="0" fontId="7" fillId="0" borderId="15" xfId="0" applyFont="1" applyFill="1" applyBorder="1" applyAlignment="1">
      <alignment horizontal="center" vertical="top" wrapText="1"/>
    </xf>
    <xf numFmtId="0" fontId="4" fillId="0" borderId="0" xfId="0" applyFont="1" applyFill="1" applyAlignment="1">
      <alignment vertical="center"/>
    </xf>
    <xf numFmtId="0" fontId="2" fillId="0" borderId="0" xfId="0" applyFont="1" applyFill="1" applyAlignment="1">
      <alignment vertical="top" wrapText="1"/>
    </xf>
    <xf numFmtId="0" fontId="10" fillId="0" borderId="0" xfId="0" applyFont="1" applyFill="1" applyBorder="1" applyAlignment="1">
      <alignment vertical="center"/>
    </xf>
    <xf numFmtId="0" fontId="6" fillId="0" borderId="23"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4" fillId="0" borderId="0" xfId="0" applyFont="1" applyFill="1" applyAlignment="1">
      <alignment horizontal="left" vertical="center"/>
    </xf>
    <xf numFmtId="0" fontId="4" fillId="0" borderId="0" xfId="0" applyFont="1" applyFill="1" applyAlignment="1">
      <alignment vertical="center"/>
    </xf>
    <xf numFmtId="0" fontId="4" fillId="0" borderId="16" xfId="0" applyFont="1" applyFill="1" applyBorder="1" applyAlignment="1">
      <alignment horizontal="left" vertical="center"/>
    </xf>
    <xf numFmtId="0" fontId="8"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vertical="top"/>
    </xf>
    <xf numFmtId="0" fontId="9" fillId="0" borderId="0" xfId="0" applyFont="1" applyFill="1" applyAlignment="1">
      <alignment horizontal="center" vertical="center"/>
    </xf>
    <xf numFmtId="0" fontId="10" fillId="0" borderId="0" xfId="0" applyFont="1" applyFill="1" applyAlignment="1">
      <alignment horizontal="center" vertical="center"/>
    </xf>
    <xf numFmtId="0" fontId="7" fillId="0" borderId="10" xfId="0" applyFont="1" applyFill="1" applyBorder="1" applyAlignment="1">
      <alignment horizontal="center" vertical="center" wrapText="1"/>
    </xf>
    <xf numFmtId="0" fontId="7" fillId="0" borderId="0" xfId="0" applyFont="1" applyFill="1" applyBorder="1"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280"/>
  <sheetViews>
    <sheetView tabSelected="1" zoomScaleSheetLayoutView="100" workbookViewId="0" topLeftCell="A145">
      <selection activeCell="J148" sqref="J148"/>
    </sheetView>
  </sheetViews>
  <sheetFormatPr defaultColWidth="9.00390625" defaultRowHeight="16.5"/>
  <cols>
    <col min="1" max="1" width="6.00390625" style="17" customWidth="1"/>
    <col min="2" max="2" width="16.75390625" style="8" customWidth="1"/>
    <col min="3" max="3" width="14.75390625" style="17" customWidth="1"/>
    <col min="4" max="8" width="13.125" style="17" customWidth="1"/>
    <col min="9" max="9" width="8.625" style="17" customWidth="1"/>
    <col min="10" max="10" width="18.00390625" style="8" customWidth="1"/>
    <col min="11" max="16384" width="8.875" style="17" customWidth="1"/>
  </cols>
  <sheetData>
    <row r="2" spans="2:10" ht="21.75">
      <c r="B2" s="162" t="s">
        <v>78</v>
      </c>
      <c r="C2" s="163"/>
      <c r="D2" s="163"/>
      <c r="E2" s="163"/>
      <c r="F2" s="163"/>
      <c r="G2" s="163"/>
      <c r="H2" s="163"/>
      <c r="I2" s="163"/>
      <c r="J2" s="163"/>
    </row>
    <row r="3" spans="2:10" ht="24">
      <c r="B3" s="165" t="s">
        <v>15</v>
      </c>
      <c r="C3" s="163"/>
      <c r="D3" s="163"/>
      <c r="E3" s="163"/>
      <c r="F3" s="163"/>
      <c r="G3" s="163"/>
      <c r="H3" s="163"/>
      <c r="I3" s="163"/>
      <c r="J3" s="163"/>
    </row>
    <row r="4" spans="2:10" ht="19.5">
      <c r="B4" s="166" t="s">
        <v>32</v>
      </c>
      <c r="C4" s="163"/>
      <c r="D4" s="163"/>
      <c r="E4" s="163"/>
      <c r="F4" s="163"/>
      <c r="G4" s="163"/>
      <c r="H4" s="163"/>
      <c r="I4" s="163"/>
      <c r="J4" s="163"/>
    </row>
    <row r="5" spans="1:10" ht="30" customHeight="1">
      <c r="A5" s="141" t="s">
        <v>44</v>
      </c>
      <c r="B5" s="154"/>
      <c r="C5" s="154"/>
      <c r="D5" s="154"/>
      <c r="E5" s="154"/>
      <c r="F5" s="154"/>
      <c r="G5" s="154"/>
      <c r="H5" s="154"/>
      <c r="I5" s="154"/>
      <c r="J5" s="154"/>
    </row>
    <row r="6" spans="1:10" s="5" customFormat="1" ht="24" customHeight="1">
      <c r="A6" s="150" t="s">
        <v>24</v>
      </c>
      <c r="B6" s="154"/>
      <c r="C6" s="154"/>
      <c r="D6" s="154"/>
      <c r="E6" s="154"/>
      <c r="F6" s="154"/>
      <c r="G6" s="154"/>
      <c r="H6" s="154"/>
      <c r="I6" s="154"/>
      <c r="J6" s="154"/>
    </row>
    <row r="7" spans="1:10" s="5" customFormat="1" ht="24" customHeight="1">
      <c r="A7" s="150" t="s">
        <v>25</v>
      </c>
      <c r="B7" s="154"/>
      <c r="C7" s="154"/>
      <c r="D7" s="154"/>
      <c r="E7" s="154"/>
      <c r="F7" s="154"/>
      <c r="G7" s="154"/>
      <c r="H7" s="154"/>
      <c r="I7" s="154"/>
      <c r="J7" s="154"/>
    </row>
    <row r="8" spans="1:10" s="5" customFormat="1" ht="24" customHeight="1">
      <c r="A8" s="150" t="s">
        <v>17</v>
      </c>
      <c r="B8" s="154"/>
      <c r="C8" s="154"/>
      <c r="D8" s="154"/>
      <c r="E8" s="154"/>
      <c r="F8" s="154"/>
      <c r="G8" s="154"/>
      <c r="H8" s="154"/>
      <c r="I8" s="154"/>
      <c r="J8" s="154"/>
    </row>
    <row r="9" spans="1:10" s="5" customFormat="1" ht="24" customHeight="1">
      <c r="A9" s="2" t="s">
        <v>26</v>
      </c>
      <c r="B9" s="8"/>
      <c r="J9" s="8"/>
    </row>
    <row r="10" spans="1:10" s="5" customFormat="1" ht="24" customHeight="1">
      <c r="A10" s="150" t="s">
        <v>27</v>
      </c>
      <c r="B10" s="154"/>
      <c r="C10" s="154"/>
      <c r="D10" s="154"/>
      <c r="E10" s="154"/>
      <c r="F10" s="154"/>
      <c r="G10" s="154"/>
      <c r="H10" s="154"/>
      <c r="I10" s="154"/>
      <c r="J10" s="154"/>
    </row>
    <row r="11" spans="1:10" ht="19.5">
      <c r="A11" s="142" t="s">
        <v>360</v>
      </c>
      <c r="B11" s="142"/>
      <c r="C11" s="142"/>
      <c r="D11" s="142"/>
      <c r="E11" s="142"/>
      <c r="F11" s="142"/>
      <c r="G11" s="142"/>
      <c r="H11" s="142"/>
      <c r="I11" s="142"/>
      <c r="J11" s="142"/>
    </row>
    <row r="12" spans="1:10" ht="19.5">
      <c r="A12" s="142" t="s">
        <v>28</v>
      </c>
      <c r="B12" s="142"/>
      <c r="C12" s="142"/>
      <c r="D12" s="142"/>
      <c r="E12" s="142"/>
      <c r="F12" s="142"/>
      <c r="G12" s="142"/>
      <c r="H12" s="142"/>
      <c r="I12" s="142"/>
      <c r="J12" s="142"/>
    </row>
    <row r="13" spans="1:10" ht="60.75" customHeight="1">
      <c r="A13" s="141" t="s">
        <v>361</v>
      </c>
      <c r="B13" s="141"/>
      <c r="C13" s="141"/>
      <c r="D13" s="141"/>
      <c r="E13" s="141"/>
      <c r="F13" s="141"/>
      <c r="G13" s="141"/>
      <c r="H13" s="141"/>
      <c r="I13" s="141"/>
      <c r="J13" s="141"/>
    </row>
    <row r="14" spans="1:10" ht="19.5" customHeight="1">
      <c r="A14" s="141" t="s">
        <v>372</v>
      </c>
      <c r="B14" s="141"/>
      <c r="C14" s="141"/>
      <c r="D14" s="141"/>
      <c r="E14" s="141"/>
      <c r="F14" s="141"/>
      <c r="G14" s="141"/>
      <c r="H14" s="141"/>
      <c r="I14" s="141"/>
      <c r="J14" s="141"/>
    </row>
    <row r="15" spans="1:10" ht="19.5" customHeight="1">
      <c r="A15" s="141" t="s">
        <v>362</v>
      </c>
      <c r="B15" s="141"/>
      <c r="C15" s="141"/>
      <c r="D15" s="141"/>
      <c r="E15" s="141"/>
      <c r="F15" s="141"/>
      <c r="G15" s="141"/>
      <c r="H15" s="141"/>
      <c r="I15" s="141"/>
      <c r="J15" s="141"/>
    </row>
    <row r="16" spans="1:10" ht="19.5" customHeight="1">
      <c r="A16" s="142" t="s">
        <v>29</v>
      </c>
      <c r="B16" s="142"/>
      <c r="C16" s="142"/>
      <c r="D16" s="142"/>
      <c r="E16" s="142"/>
      <c r="F16" s="142"/>
      <c r="G16" s="142"/>
      <c r="H16" s="142"/>
      <c r="I16" s="142"/>
      <c r="J16" s="142"/>
    </row>
    <row r="17" spans="1:10" ht="19.5" customHeight="1">
      <c r="A17" s="141" t="s">
        <v>41</v>
      </c>
      <c r="B17" s="141"/>
      <c r="C17" s="141"/>
      <c r="D17" s="141"/>
      <c r="E17" s="141"/>
      <c r="F17" s="141"/>
      <c r="G17" s="141"/>
      <c r="H17" s="141"/>
      <c r="I17" s="141"/>
      <c r="J17" s="141"/>
    </row>
    <row r="18" spans="1:10" ht="19.5" customHeight="1">
      <c r="A18" s="141" t="s">
        <v>42</v>
      </c>
      <c r="B18" s="141"/>
      <c r="C18" s="141"/>
      <c r="D18" s="141"/>
      <c r="E18" s="141"/>
      <c r="F18" s="141"/>
      <c r="G18" s="141"/>
      <c r="H18" s="141"/>
      <c r="I18" s="141"/>
      <c r="J18" s="141"/>
    </row>
    <row r="19" s="141" customFormat="1" ht="42.75" customHeight="1">
      <c r="A19" s="141" t="s">
        <v>73</v>
      </c>
    </row>
    <row r="20" spans="1:10" ht="36.75" customHeight="1">
      <c r="A20" s="141" t="s">
        <v>75</v>
      </c>
      <c r="B20" s="141"/>
      <c r="C20" s="141"/>
      <c r="D20" s="141"/>
      <c r="E20" s="141"/>
      <c r="F20" s="141"/>
      <c r="G20" s="141"/>
      <c r="H20" s="141"/>
      <c r="I20" s="141"/>
      <c r="J20" s="141"/>
    </row>
    <row r="21" spans="1:10" ht="45.75" customHeight="1">
      <c r="A21" s="155" t="s">
        <v>76</v>
      </c>
      <c r="B21" s="155"/>
      <c r="C21" s="155"/>
      <c r="D21" s="155"/>
      <c r="E21" s="155"/>
      <c r="F21" s="155"/>
      <c r="G21" s="155"/>
      <c r="H21" s="155"/>
      <c r="I21" s="155"/>
      <c r="J21" s="155"/>
    </row>
    <row r="22" spans="1:10" ht="27" customHeight="1">
      <c r="A22" s="156" t="s">
        <v>30</v>
      </c>
      <c r="B22" s="156"/>
      <c r="C22" s="156"/>
      <c r="D22" s="156"/>
      <c r="E22" s="156"/>
      <c r="F22" s="18"/>
      <c r="G22" s="18"/>
      <c r="H22" s="18"/>
      <c r="I22" s="161" t="s">
        <v>74</v>
      </c>
      <c r="J22" s="161"/>
    </row>
    <row r="23" spans="1:11" ht="51.75" customHeight="1">
      <c r="A23" s="157" t="s">
        <v>18</v>
      </c>
      <c r="B23" s="158"/>
      <c r="C23" s="19" t="s">
        <v>5</v>
      </c>
      <c r="D23" s="19" t="s">
        <v>33</v>
      </c>
      <c r="E23" s="20" t="s">
        <v>34</v>
      </c>
      <c r="F23" s="21" t="s">
        <v>35</v>
      </c>
      <c r="G23" s="21" t="s">
        <v>36</v>
      </c>
      <c r="H23" s="19" t="s">
        <v>37</v>
      </c>
      <c r="I23" s="19" t="s">
        <v>38</v>
      </c>
      <c r="J23" s="22" t="s">
        <v>6</v>
      </c>
      <c r="K23" s="16"/>
    </row>
    <row r="24" spans="1:11" ht="31.5" customHeight="1">
      <c r="A24" s="151" t="s">
        <v>19</v>
      </c>
      <c r="B24" s="152"/>
      <c r="C24" s="19"/>
      <c r="D24" s="19"/>
      <c r="E24" s="20"/>
      <c r="F24" s="21"/>
      <c r="G24" s="21"/>
      <c r="H24" s="19"/>
      <c r="I24" s="19"/>
      <c r="J24" s="22"/>
      <c r="K24" s="16"/>
    </row>
    <row r="25" spans="1:11" ht="31.5" customHeight="1">
      <c r="A25" s="151" t="s">
        <v>363</v>
      </c>
      <c r="B25" s="152"/>
      <c r="C25" s="23"/>
      <c r="D25" s="23"/>
      <c r="E25" s="24"/>
      <c r="F25" s="25"/>
      <c r="G25" s="25"/>
      <c r="H25" s="23"/>
      <c r="I25" s="26"/>
      <c r="J25" s="70"/>
      <c r="K25" s="16"/>
    </row>
    <row r="26" spans="1:11" ht="51" customHeight="1">
      <c r="A26" s="3">
        <v>1</v>
      </c>
      <c r="B26" s="27" t="s">
        <v>71</v>
      </c>
      <c r="C26" s="71">
        <v>5350000</v>
      </c>
      <c r="D26" s="71">
        <v>0</v>
      </c>
      <c r="E26" s="71"/>
      <c r="F26" s="71"/>
      <c r="G26" s="71"/>
      <c r="H26" s="71">
        <f>SUM(D26:G26)</f>
        <v>0</v>
      </c>
      <c r="I26" s="11">
        <f>H26/C26</f>
        <v>0</v>
      </c>
      <c r="J26" s="47" t="s">
        <v>72</v>
      </c>
      <c r="K26" s="16"/>
    </row>
    <row r="27" spans="1:11" ht="48" customHeight="1">
      <c r="A27" s="1">
        <v>2</v>
      </c>
      <c r="B27" s="28" t="s">
        <v>45</v>
      </c>
      <c r="C27" s="72">
        <v>2302000</v>
      </c>
      <c r="D27" s="72">
        <v>0</v>
      </c>
      <c r="E27" s="72"/>
      <c r="F27" s="72"/>
      <c r="G27" s="72"/>
      <c r="H27" s="72">
        <f aca="true" t="shared" si="0" ref="H27:H62">SUM(D27:G27)</f>
        <v>0</v>
      </c>
      <c r="I27" s="7">
        <f aca="true" t="shared" si="1" ref="I27:I79">H27/C27</f>
        <v>0</v>
      </c>
      <c r="J27" s="41" t="s">
        <v>72</v>
      </c>
      <c r="K27" s="16"/>
    </row>
    <row r="28" spans="1:11" ht="48.75" customHeight="1">
      <c r="A28" s="1">
        <v>3</v>
      </c>
      <c r="B28" s="29" t="s">
        <v>46</v>
      </c>
      <c r="C28" s="72">
        <v>1800000</v>
      </c>
      <c r="D28" s="72">
        <v>0</v>
      </c>
      <c r="E28" s="72"/>
      <c r="F28" s="72"/>
      <c r="G28" s="72"/>
      <c r="H28" s="72">
        <f t="shared" si="0"/>
        <v>0</v>
      </c>
      <c r="I28" s="7">
        <f t="shared" si="1"/>
        <v>0</v>
      </c>
      <c r="J28" s="41" t="s">
        <v>72</v>
      </c>
      <c r="K28" s="16"/>
    </row>
    <row r="29" spans="1:11" ht="47.25" customHeight="1">
      <c r="A29" s="1">
        <v>4</v>
      </c>
      <c r="B29" s="29" t="s">
        <v>47</v>
      </c>
      <c r="C29" s="72">
        <v>3040000</v>
      </c>
      <c r="D29" s="72">
        <v>0</v>
      </c>
      <c r="E29" s="72"/>
      <c r="F29" s="72"/>
      <c r="G29" s="72"/>
      <c r="H29" s="72">
        <f t="shared" si="0"/>
        <v>0</v>
      </c>
      <c r="I29" s="7">
        <f t="shared" si="1"/>
        <v>0</v>
      </c>
      <c r="J29" s="41" t="s">
        <v>72</v>
      </c>
      <c r="K29" s="16"/>
    </row>
    <row r="30" spans="1:11" ht="51" customHeight="1">
      <c r="A30" s="1">
        <v>5</v>
      </c>
      <c r="B30" s="29" t="s">
        <v>48</v>
      </c>
      <c r="C30" s="72">
        <v>11950000</v>
      </c>
      <c r="D30" s="72">
        <v>0</v>
      </c>
      <c r="E30" s="72"/>
      <c r="F30" s="72"/>
      <c r="G30" s="72"/>
      <c r="H30" s="72">
        <f t="shared" si="0"/>
        <v>0</v>
      </c>
      <c r="I30" s="7">
        <f t="shared" si="1"/>
        <v>0</v>
      </c>
      <c r="J30" s="41" t="s">
        <v>72</v>
      </c>
      <c r="K30" s="16"/>
    </row>
    <row r="31" spans="1:11" ht="51.75" customHeight="1">
      <c r="A31" s="1">
        <v>6</v>
      </c>
      <c r="B31" s="29" t="s">
        <v>49</v>
      </c>
      <c r="C31" s="72">
        <v>3300000</v>
      </c>
      <c r="D31" s="72">
        <v>0</v>
      </c>
      <c r="E31" s="72"/>
      <c r="F31" s="72"/>
      <c r="G31" s="72"/>
      <c r="H31" s="72">
        <f t="shared" si="0"/>
        <v>0</v>
      </c>
      <c r="I31" s="7">
        <f t="shared" si="1"/>
        <v>0</v>
      </c>
      <c r="J31" s="41" t="s">
        <v>72</v>
      </c>
      <c r="K31" s="16"/>
    </row>
    <row r="32" spans="1:11" ht="52.5" customHeight="1">
      <c r="A32" s="95">
        <v>7</v>
      </c>
      <c r="B32" s="96" t="s">
        <v>50</v>
      </c>
      <c r="C32" s="53">
        <v>2722000</v>
      </c>
      <c r="D32" s="53">
        <v>0</v>
      </c>
      <c r="E32" s="53"/>
      <c r="F32" s="53"/>
      <c r="G32" s="53"/>
      <c r="H32" s="53">
        <f t="shared" si="0"/>
        <v>0</v>
      </c>
      <c r="I32" s="9">
        <f t="shared" si="1"/>
        <v>0</v>
      </c>
      <c r="J32" s="97" t="s">
        <v>72</v>
      </c>
      <c r="K32" s="16"/>
    </row>
    <row r="33" spans="1:11" ht="48" customHeight="1">
      <c r="A33" s="3">
        <v>8</v>
      </c>
      <c r="B33" s="98" t="s">
        <v>51</v>
      </c>
      <c r="C33" s="71">
        <v>3350000</v>
      </c>
      <c r="D33" s="71">
        <v>0</v>
      </c>
      <c r="E33" s="71"/>
      <c r="F33" s="71"/>
      <c r="G33" s="71"/>
      <c r="H33" s="71">
        <f t="shared" si="0"/>
        <v>0</v>
      </c>
      <c r="I33" s="11">
        <f t="shared" si="1"/>
        <v>0</v>
      </c>
      <c r="J33" s="47" t="s">
        <v>72</v>
      </c>
      <c r="K33" s="16"/>
    </row>
    <row r="34" spans="1:11" ht="50.25" customHeight="1">
      <c r="A34" s="1">
        <v>9</v>
      </c>
      <c r="B34" s="29" t="s">
        <v>52</v>
      </c>
      <c r="C34" s="72">
        <v>8430000</v>
      </c>
      <c r="D34" s="72">
        <v>0</v>
      </c>
      <c r="E34" s="72"/>
      <c r="F34" s="72"/>
      <c r="G34" s="72"/>
      <c r="H34" s="72">
        <f t="shared" si="0"/>
        <v>0</v>
      </c>
      <c r="I34" s="7">
        <f t="shared" si="1"/>
        <v>0</v>
      </c>
      <c r="J34" s="41" t="s">
        <v>72</v>
      </c>
      <c r="K34" s="16"/>
    </row>
    <row r="35" spans="1:11" ht="54" customHeight="1">
      <c r="A35" s="1">
        <v>10</v>
      </c>
      <c r="B35" s="29" t="s">
        <v>53</v>
      </c>
      <c r="C35" s="72">
        <v>1760000</v>
      </c>
      <c r="D35" s="72">
        <v>0</v>
      </c>
      <c r="E35" s="72"/>
      <c r="F35" s="72"/>
      <c r="G35" s="72"/>
      <c r="H35" s="72">
        <f t="shared" si="0"/>
        <v>0</v>
      </c>
      <c r="I35" s="7">
        <f t="shared" si="1"/>
        <v>0</v>
      </c>
      <c r="J35" s="41" t="s">
        <v>72</v>
      </c>
      <c r="K35" s="16"/>
    </row>
    <row r="36" spans="1:11" ht="51" customHeight="1">
      <c r="A36" s="1">
        <v>11</v>
      </c>
      <c r="B36" s="29" t="s">
        <v>54</v>
      </c>
      <c r="C36" s="72">
        <v>5432000</v>
      </c>
      <c r="D36" s="72">
        <v>0</v>
      </c>
      <c r="E36" s="72"/>
      <c r="F36" s="72"/>
      <c r="G36" s="72"/>
      <c r="H36" s="72">
        <f t="shared" si="0"/>
        <v>0</v>
      </c>
      <c r="I36" s="7">
        <f t="shared" si="1"/>
        <v>0</v>
      </c>
      <c r="J36" s="41" t="s">
        <v>72</v>
      </c>
      <c r="K36" s="16"/>
    </row>
    <row r="37" spans="1:11" ht="56.25" customHeight="1">
      <c r="A37" s="1">
        <v>12</v>
      </c>
      <c r="B37" s="29" t="s">
        <v>55</v>
      </c>
      <c r="C37" s="72">
        <v>22540000</v>
      </c>
      <c r="D37" s="72">
        <v>0</v>
      </c>
      <c r="E37" s="72"/>
      <c r="F37" s="72"/>
      <c r="G37" s="72"/>
      <c r="H37" s="72">
        <f t="shared" si="0"/>
        <v>0</v>
      </c>
      <c r="I37" s="7">
        <f t="shared" si="1"/>
        <v>0</v>
      </c>
      <c r="J37" s="41" t="s">
        <v>64</v>
      </c>
      <c r="K37" s="16"/>
    </row>
    <row r="38" spans="1:11" ht="52.5" customHeight="1">
      <c r="A38" s="1">
        <v>13</v>
      </c>
      <c r="B38" s="29" t="s">
        <v>56</v>
      </c>
      <c r="C38" s="72">
        <v>850000</v>
      </c>
      <c r="D38" s="72">
        <v>0</v>
      </c>
      <c r="E38" s="72"/>
      <c r="F38" s="72"/>
      <c r="G38" s="72"/>
      <c r="H38" s="72">
        <f t="shared" si="0"/>
        <v>0</v>
      </c>
      <c r="I38" s="7">
        <f t="shared" si="1"/>
        <v>0</v>
      </c>
      <c r="J38" s="41" t="s">
        <v>65</v>
      </c>
      <c r="K38" s="16"/>
    </row>
    <row r="39" spans="1:11" ht="50.25" customHeight="1">
      <c r="A39" s="1">
        <v>14</v>
      </c>
      <c r="B39" s="29" t="s">
        <v>57</v>
      </c>
      <c r="C39" s="72">
        <v>6980000</v>
      </c>
      <c r="D39" s="72">
        <v>0</v>
      </c>
      <c r="E39" s="72"/>
      <c r="F39" s="72"/>
      <c r="G39" s="72"/>
      <c r="H39" s="72">
        <f t="shared" si="0"/>
        <v>0</v>
      </c>
      <c r="I39" s="7">
        <f t="shared" si="1"/>
        <v>0</v>
      </c>
      <c r="J39" s="41" t="s">
        <v>64</v>
      </c>
      <c r="K39" s="16"/>
    </row>
    <row r="40" spans="1:11" ht="40.5" customHeight="1">
      <c r="A40" s="1">
        <v>15</v>
      </c>
      <c r="B40" s="29" t="s">
        <v>58</v>
      </c>
      <c r="C40" s="72">
        <v>134520000</v>
      </c>
      <c r="D40" s="72">
        <v>8049296</v>
      </c>
      <c r="E40" s="72"/>
      <c r="F40" s="72"/>
      <c r="G40" s="72"/>
      <c r="H40" s="72">
        <f t="shared" si="0"/>
        <v>8049296</v>
      </c>
      <c r="I40" s="7">
        <f t="shared" si="1"/>
        <v>0.05983716919417187</v>
      </c>
      <c r="J40" s="41" t="s">
        <v>66</v>
      </c>
      <c r="K40" s="16"/>
    </row>
    <row r="41" spans="1:11" ht="48" customHeight="1">
      <c r="A41" s="1">
        <v>16</v>
      </c>
      <c r="B41" s="29" t="s">
        <v>59</v>
      </c>
      <c r="C41" s="72">
        <v>600000</v>
      </c>
      <c r="D41" s="72">
        <v>206340</v>
      </c>
      <c r="E41" s="72"/>
      <c r="F41" s="72"/>
      <c r="G41" s="72"/>
      <c r="H41" s="72">
        <f t="shared" si="0"/>
        <v>206340</v>
      </c>
      <c r="I41" s="7">
        <f t="shared" si="1"/>
        <v>0.3439</v>
      </c>
      <c r="J41" s="41"/>
      <c r="K41" s="16"/>
    </row>
    <row r="42" spans="1:11" ht="51" customHeight="1">
      <c r="A42" s="1">
        <v>17</v>
      </c>
      <c r="B42" s="29" t="s">
        <v>60</v>
      </c>
      <c r="C42" s="72">
        <v>80000</v>
      </c>
      <c r="D42" s="72">
        <v>0</v>
      </c>
      <c r="E42" s="72"/>
      <c r="F42" s="72"/>
      <c r="G42" s="72"/>
      <c r="H42" s="72">
        <f t="shared" si="0"/>
        <v>0</v>
      </c>
      <c r="I42" s="7">
        <f t="shared" si="1"/>
        <v>0</v>
      </c>
      <c r="J42" s="41" t="s">
        <v>67</v>
      </c>
      <c r="K42" s="16"/>
    </row>
    <row r="43" spans="1:11" ht="39" customHeight="1">
      <c r="A43" s="1">
        <v>18</v>
      </c>
      <c r="B43" s="29" t="s">
        <v>61</v>
      </c>
      <c r="C43" s="72">
        <v>6204000</v>
      </c>
      <c r="D43" s="72">
        <v>991992</v>
      </c>
      <c r="E43" s="72"/>
      <c r="F43" s="72"/>
      <c r="G43" s="72"/>
      <c r="H43" s="72">
        <f t="shared" si="0"/>
        <v>991992</v>
      </c>
      <c r="I43" s="7">
        <f t="shared" si="1"/>
        <v>0.15989555125725338</v>
      </c>
      <c r="J43" s="41" t="s">
        <v>68</v>
      </c>
      <c r="K43" s="16"/>
    </row>
    <row r="44" spans="1:11" ht="52.5" customHeight="1">
      <c r="A44" s="1">
        <v>19</v>
      </c>
      <c r="B44" s="29" t="s">
        <v>62</v>
      </c>
      <c r="C44" s="72">
        <v>9386000</v>
      </c>
      <c r="D44" s="72">
        <v>279134</v>
      </c>
      <c r="E44" s="72"/>
      <c r="F44" s="72"/>
      <c r="G44" s="72"/>
      <c r="H44" s="72">
        <f t="shared" si="0"/>
        <v>279134</v>
      </c>
      <c r="I44" s="7">
        <f t="shared" si="1"/>
        <v>0.029739399105050076</v>
      </c>
      <c r="J44" s="41" t="s">
        <v>69</v>
      </c>
      <c r="K44" s="16"/>
    </row>
    <row r="45" spans="1:11" ht="122.25" customHeight="1">
      <c r="A45" s="1">
        <v>20</v>
      </c>
      <c r="B45" s="29" t="s">
        <v>63</v>
      </c>
      <c r="C45" s="72">
        <v>7407000</v>
      </c>
      <c r="D45" s="72">
        <v>38500</v>
      </c>
      <c r="E45" s="72"/>
      <c r="F45" s="72"/>
      <c r="G45" s="72"/>
      <c r="H45" s="72">
        <f t="shared" si="0"/>
        <v>38500</v>
      </c>
      <c r="I45" s="7">
        <f t="shared" si="1"/>
        <v>0.005197785878223302</v>
      </c>
      <c r="J45" s="41" t="s">
        <v>70</v>
      </c>
      <c r="K45" s="16"/>
    </row>
    <row r="46" spans="1:11" ht="64.5" customHeight="1">
      <c r="A46" s="1">
        <v>21</v>
      </c>
      <c r="B46" s="29" t="s">
        <v>310</v>
      </c>
      <c r="C46" s="72">
        <v>8300000</v>
      </c>
      <c r="D46" s="72">
        <v>0</v>
      </c>
      <c r="E46" s="72"/>
      <c r="F46" s="72"/>
      <c r="G46" s="72"/>
      <c r="H46" s="72">
        <f t="shared" si="0"/>
        <v>0</v>
      </c>
      <c r="I46" s="7">
        <f t="shared" si="1"/>
        <v>0</v>
      </c>
      <c r="J46" s="41" t="s">
        <v>326</v>
      </c>
      <c r="K46" s="16"/>
    </row>
    <row r="47" spans="1:11" ht="77.25" customHeight="1">
      <c r="A47" s="1">
        <v>22</v>
      </c>
      <c r="B47" s="29" t="s">
        <v>311</v>
      </c>
      <c r="C47" s="72">
        <v>47000000</v>
      </c>
      <c r="D47" s="72">
        <v>8345232</v>
      </c>
      <c r="E47" s="72"/>
      <c r="F47" s="72"/>
      <c r="G47" s="72"/>
      <c r="H47" s="72">
        <f t="shared" si="0"/>
        <v>8345232</v>
      </c>
      <c r="I47" s="7">
        <f t="shared" si="1"/>
        <v>0.17755812765957446</v>
      </c>
      <c r="J47" s="41" t="s">
        <v>326</v>
      </c>
      <c r="K47" s="16"/>
    </row>
    <row r="48" spans="1:11" ht="60">
      <c r="A48" s="1">
        <v>23</v>
      </c>
      <c r="B48" s="29" t="s">
        <v>312</v>
      </c>
      <c r="C48" s="72">
        <v>120000000</v>
      </c>
      <c r="D48" s="72">
        <v>16892416</v>
      </c>
      <c r="E48" s="72"/>
      <c r="F48" s="72"/>
      <c r="G48" s="72"/>
      <c r="H48" s="72">
        <f t="shared" si="0"/>
        <v>16892416</v>
      </c>
      <c r="I48" s="7">
        <f t="shared" si="1"/>
        <v>0.14077013333333332</v>
      </c>
      <c r="J48" s="41" t="s">
        <v>326</v>
      </c>
      <c r="K48" s="16"/>
    </row>
    <row r="49" spans="1:11" ht="66" customHeight="1">
      <c r="A49" s="95">
        <v>24</v>
      </c>
      <c r="B49" s="96" t="s">
        <v>313</v>
      </c>
      <c r="C49" s="53">
        <v>120000000</v>
      </c>
      <c r="D49" s="53">
        <v>18220420</v>
      </c>
      <c r="E49" s="53"/>
      <c r="F49" s="53"/>
      <c r="G49" s="53"/>
      <c r="H49" s="53">
        <f t="shared" si="0"/>
        <v>18220420</v>
      </c>
      <c r="I49" s="9">
        <f t="shared" si="1"/>
        <v>0.15183683333333334</v>
      </c>
      <c r="J49" s="97" t="s">
        <v>326</v>
      </c>
      <c r="K49" s="16"/>
    </row>
    <row r="50" spans="1:11" ht="53.25" customHeight="1">
      <c r="A50" s="3">
        <v>25</v>
      </c>
      <c r="B50" s="98" t="s">
        <v>314</v>
      </c>
      <c r="C50" s="71">
        <v>2500000</v>
      </c>
      <c r="D50" s="71">
        <v>0</v>
      </c>
      <c r="E50" s="71"/>
      <c r="F50" s="71"/>
      <c r="G50" s="71"/>
      <c r="H50" s="71">
        <f t="shared" si="0"/>
        <v>0</v>
      </c>
      <c r="I50" s="11">
        <f t="shared" si="1"/>
        <v>0</v>
      </c>
      <c r="J50" s="47" t="s">
        <v>327</v>
      </c>
      <c r="K50" s="16"/>
    </row>
    <row r="51" spans="1:11" ht="124.5" customHeight="1">
      <c r="A51" s="1">
        <v>26</v>
      </c>
      <c r="B51" s="29" t="s">
        <v>315</v>
      </c>
      <c r="C51" s="72">
        <v>9400000</v>
      </c>
      <c r="D51" s="72">
        <v>0</v>
      </c>
      <c r="E51" s="72"/>
      <c r="F51" s="72"/>
      <c r="G51" s="72"/>
      <c r="H51" s="72">
        <f t="shared" si="0"/>
        <v>0</v>
      </c>
      <c r="I51" s="7">
        <f t="shared" si="1"/>
        <v>0</v>
      </c>
      <c r="J51" s="41" t="s">
        <v>326</v>
      </c>
      <c r="K51" s="16"/>
    </row>
    <row r="52" spans="1:11" ht="68.25" customHeight="1">
      <c r="A52" s="1">
        <v>27</v>
      </c>
      <c r="B52" s="29" t="s">
        <v>316</v>
      </c>
      <c r="C52" s="72">
        <v>1000000</v>
      </c>
      <c r="D52" s="72">
        <v>0</v>
      </c>
      <c r="E52" s="72"/>
      <c r="F52" s="72"/>
      <c r="G52" s="72"/>
      <c r="H52" s="72">
        <f t="shared" si="0"/>
        <v>0</v>
      </c>
      <c r="I52" s="7">
        <f t="shared" si="1"/>
        <v>0</v>
      </c>
      <c r="J52" s="41" t="s">
        <v>328</v>
      </c>
      <c r="K52" s="16"/>
    </row>
    <row r="53" spans="1:11" ht="63" customHeight="1">
      <c r="A53" s="1">
        <v>28</v>
      </c>
      <c r="B53" s="29" t="s">
        <v>317</v>
      </c>
      <c r="C53" s="72">
        <v>340000</v>
      </c>
      <c r="D53" s="72">
        <v>15000</v>
      </c>
      <c r="E53" s="72"/>
      <c r="F53" s="72"/>
      <c r="G53" s="72"/>
      <c r="H53" s="72">
        <f t="shared" si="0"/>
        <v>15000</v>
      </c>
      <c r="I53" s="7">
        <f t="shared" si="1"/>
        <v>0.04411764705882353</v>
      </c>
      <c r="J53" s="41" t="s">
        <v>329</v>
      </c>
      <c r="K53" s="16"/>
    </row>
    <row r="54" spans="1:11" ht="51" customHeight="1">
      <c r="A54" s="1">
        <v>29</v>
      </c>
      <c r="B54" s="29" t="s">
        <v>318</v>
      </c>
      <c r="C54" s="72">
        <v>4000000</v>
      </c>
      <c r="D54" s="72">
        <v>0</v>
      </c>
      <c r="E54" s="72"/>
      <c r="F54" s="72"/>
      <c r="G54" s="72"/>
      <c r="H54" s="72">
        <f t="shared" si="0"/>
        <v>0</v>
      </c>
      <c r="I54" s="7">
        <f t="shared" si="1"/>
        <v>0</v>
      </c>
      <c r="J54" s="41" t="s">
        <v>330</v>
      </c>
      <c r="K54" s="16"/>
    </row>
    <row r="55" spans="1:11" ht="53.25" customHeight="1">
      <c r="A55" s="1">
        <v>30</v>
      </c>
      <c r="B55" s="29" t="s">
        <v>319</v>
      </c>
      <c r="C55" s="72">
        <v>8520000</v>
      </c>
      <c r="D55" s="72">
        <v>946153</v>
      </c>
      <c r="E55" s="72"/>
      <c r="F55" s="72"/>
      <c r="G55" s="72"/>
      <c r="H55" s="72">
        <f t="shared" si="0"/>
        <v>946153</v>
      </c>
      <c r="I55" s="7">
        <f t="shared" si="1"/>
        <v>0.11105082159624413</v>
      </c>
      <c r="J55" s="41" t="s">
        <v>331</v>
      </c>
      <c r="K55" s="16"/>
    </row>
    <row r="56" spans="1:11" ht="48" customHeight="1">
      <c r="A56" s="1">
        <v>31</v>
      </c>
      <c r="B56" s="29" t="s">
        <v>320</v>
      </c>
      <c r="C56" s="72">
        <v>69240000</v>
      </c>
      <c r="D56" s="72">
        <v>0</v>
      </c>
      <c r="E56" s="72"/>
      <c r="F56" s="72"/>
      <c r="G56" s="72"/>
      <c r="H56" s="72">
        <f t="shared" si="0"/>
        <v>0</v>
      </c>
      <c r="I56" s="7">
        <f t="shared" si="1"/>
        <v>0</v>
      </c>
      <c r="J56" s="41" t="s">
        <v>331</v>
      </c>
      <c r="K56" s="16"/>
    </row>
    <row r="57" spans="1:11" ht="147.75" customHeight="1">
      <c r="A57" s="1">
        <v>32</v>
      </c>
      <c r="B57" s="29" t="s">
        <v>321</v>
      </c>
      <c r="C57" s="72">
        <v>32850000</v>
      </c>
      <c r="D57" s="72">
        <v>0</v>
      </c>
      <c r="E57" s="72"/>
      <c r="F57" s="72"/>
      <c r="G57" s="72"/>
      <c r="H57" s="72">
        <f t="shared" si="0"/>
        <v>0</v>
      </c>
      <c r="I57" s="7">
        <f t="shared" si="1"/>
        <v>0</v>
      </c>
      <c r="J57" s="41" t="s">
        <v>332</v>
      </c>
      <c r="K57" s="16"/>
    </row>
    <row r="58" spans="1:11" ht="130.5" customHeight="1">
      <c r="A58" s="1">
        <v>33</v>
      </c>
      <c r="B58" s="29" t="s">
        <v>322</v>
      </c>
      <c r="C58" s="72">
        <v>8000000</v>
      </c>
      <c r="D58" s="72">
        <v>0</v>
      </c>
      <c r="E58" s="72"/>
      <c r="F58" s="72"/>
      <c r="G58" s="72"/>
      <c r="H58" s="72">
        <f t="shared" si="0"/>
        <v>0</v>
      </c>
      <c r="I58" s="7">
        <f t="shared" si="1"/>
        <v>0</v>
      </c>
      <c r="J58" s="41" t="s">
        <v>333</v>
      </c>
      <c r="K58" s="16"/>
    </row>
    <row r="59" spans="1:11" ht="78" customHeight="1">
      <c r="A59" s="1">
        <v>34</v>
      </c>
      <c r="B59" s="29" t="s">
        <v>323</v>
      </c>
      <c r="C59" s="72">
        <v>328000</v>
      </c>
      <c r="D59" s="72">
        <v>0</v>
      </c>
      <c r="E59" s="72"/>
      <c r="F59" s="72"/>
      <c r="G59" s="72"/>
      <c r="H59" s="72">
        <f t="shared" si="0"/>
        <v>0</v>
      </c>
      <c r="I59" s="7">
        <f t="shared" si="1"/>
        <v>0</v>
      </c>
      <c r="J59" s="41" t="s">
        <v>334</v>
      </c>
      <c r="K59" s="16"/>
    </row>
    <row r="60" spans="1:11" ht="75" customHeight="1">
      <c r="A60" s="1">
        <v>35</v>
      </c>
      <c r="B60" s="29" t="s">
        <v>324</v>
      </c>
      <c r="C60" s="72">
        <v>1350000</v>
      </c>
      <c r="D60" s="72">
        <v>0</v>
      </c>
      <c r="E60" s="72"/>
      <c r="F60" s="72"/>
      <c r="G60" s="72"/>
      <c r="H60" s="72">
        <f t="shared" si="0"/>
        <v>0</v>
      </c>
      <c r="I60" s="7">
        <f t="shared" si="1"/>
        <v>0</v>
      </c>
      <c r="J60" s="41" t="s">
        <v>334</v>
      </c>
      <c r="K60" s="16"/>
    </row>
    <row r="61" spans="1:11" ht="96" customHeight="1">
      <c r="A61" s="95">
        <v>36</v>
      </c>
      <c r="B61" s="96" t="s">
        <v>325</v>
      </c>
      <c r="C61" s="53">
        <v>100000</v>
      </c>
      <c r="D61" s="53">
        <v>0</v>
      </c>
      <c r="E61" s="53"/>
      <c r="F61" s="53"/>
      <c r="G61" s="53"/>
      <c r="H61" s="53">
        <f t="shared" si="0"/>
        <v>0</v>
      </c>
      <c r="I61" s="9">
        <f t="shared" si="1"/>
        <v>0</v>
      </c>
      <c r="J61" s="97" t="s">
        <v>335</v>
      </c>
      <c r="K61" s="16"/>
    </row>
    <row r="62" spans="1:11" ht="154.5" customHeight="1">
      <c r="A62" s="3">
        <v>37</v>
      </c>
      <c r="B62" s="98" t="s">
        <v>77</v>
      </c>
      <c r="C62" s="71">
        <v>3848000</v>
      </c>
      <c r="D62" s="71">
        <v>920923</v>
      </c>
      <c r="E62" s="71"/>
      <c r="F62" s="71"/>
      <c r="G62" s="71"/>
      <c r="H62" s="71">
        <f t="shared" si="0"/>
        <v>920923</v>
      </c>
      <c r="I62" s="11">
        <f t="shared" si="1"/>
        <v>0.23932510395010395</v>
      </c>
      <c r="J62" s="47" t="s">
        <v>80</v>
      </c>
      <c r="K62" s="16"/>
    </row>
    <row r="63" spans="1:11" ht="18.75" customHeight="1">
      <c r="A63" s="167" t="s">
        <v>10</v>
      </c>
      <c r="B63" s="168"/>
      <c r="C63" s="15">
        <f>SUM(C26:C62)</f>
        <v>674779000</v>
      </c>
      <c r="D63" s="15">
        <f>SUM(D26:D62)</f>
        <v>54905406</v>
      </c>
      <c r="E63" s="15"/>
      <c r="F63" s="15"/>
      <c r="G63" s="15"/>
      <c r="H63" s="15">
        <f>SUM(H26:H62)</f>
        <v>54905406</v>
      </c>
      <c r="I63" s="9">
        <f t="shared" si="1"/>
        <v>0.08136798270248481</v>
      </c>
      <c r="J63" s="6"/>
      <c r="K63" s="16"/>
    </row>
    <row r="64" spans="1:11" ht="31.5" customHeight="1">
      <c r="A64" s="151" t="s">
        <v>364</v>
      </c>
      <c r="B64" s="152"/>
      <c r="C64" s="30"/>
      <c r="D64" s="30"/>
      <c r="E64" s="31"/>
      <c r="F64" s="32"/>
      <c r="G64" s="32"/>
      <c r="H64" s="33"/>
      <c r="I64" s="10"/>
      <c r="J64" s="70"/>
      <c r="K64" s="16"/>
    </row>
    <row r="65" spans="1:11" ht="46.5" customHeight="1">
      <c r="A65" s="3">
        <v>1</v>
      </c>
      <c r="B65" s="34" t="s">
        <v>336</v>
      </c>
      <c r="C65" s="35">
        <v>185000</v>
      </c>
      <c r="D65" s="35">
        <v>0</v>
      </c>
      <c r="E65" s="35"/>
      <c r="F65" s="35"/>
      <c r="G65" s="35"/>
      <c r="H65" s="35">
        <f>SUM(D65:G65)</f>
        <v>0</v>
      </c>
      <c r="I65" s="11">
        <f t="shared" si="1"/>
        <v>0</v>
      </c>
      <c r="J65" s="36" t="s">
        <v>349</v>
      </c>
      <c r="K65" s="16"/>
    </row>
    <row r="66" spans="1:11" ht="33" customHeight="1">
      <c r="A66" s="1">
        <v>2</v>
      </c>
      <c r="B66" s="37" t="s">
        <v>337</v>
      </c>
      <c r="C66" s="38">
        <v>600000</v>
      </c>
      <c r="D66" s="38">
        <v>0</v>
      </c>
      <c r="E66" s="38"/>
      <c r="F66" s="38"/>
      <c r="G66" s="38"/>
      <c r="H66" s="38">
        <f aca="true" t="shared" si="2" ref="H66:H78">SUM(D66:G66)</f>
        <v>0</v>
      </c>
      <c r="I66" s="7">
        <f t="shared" si="1"/>
        <v>0</v>
      </c>
      <c r="J66" s="39" t="s">
        <v>350</v>
      </c>
      <c r="K66" s="16"/>
    </row>
    <row r="67" spans="1:11" ht="51.75" customHeight="1">
      <c r="A67" s="1">
        <v>3</v>
      </c>
      <c r="B67" s="37" t="s">
        <v>338</v>
      </c>
      <c r="C67" s="38">
        <v>950000</v>
      </c>
      <c r="D67" s="38">
        <v>48000</v>
      </c>
      <c r="E67" s="38"/>
      <c r="F67" s="38"/>
      <c r="G67" s="38"/>
      <c r="H67" s="38">
        <f t="shared" si="2"/>
        <v>48000</v>
      </c>
      <c r="I67" s="7">
        <f t="shared" si="1"/>
        <v>0.05052631578947368</v>
      </c>
      <c r="J67" s="39" t="s">
        <v>351</v>
      </c>
      <c r="K67" s="16"/>
    </row>
    <row r="68" spans="1:11" ht="78" customHeight="1">
      <c r="A68" s="1">
        <v>4</v>
      </c>
      <c r="B68" s="37" t="s">
        <v>339</v>
      </c>
      <c r="C68" s="38">
        <v>2589000</v>
      </c>
      <c r="D68" s="38">
        <v>584108</v>
      </c>
      <c r="E68" s="38"/>
      <c r="F68" s="38"/>
      <c r="G68" s="38"/>
      <c r="H68" s="38">
        <f t="shared" si="2"/>
        <v>584108</v>
      </c>
      <c r="I68" s="7">
        <f t="shared" si="1"/>
        <v>0.22561143298570877</v>
      </c>
      <c r="J68" s="39" t="s">
        <v>352</v>
      </c>
      <c r="K68" s="16"/>
    </row>
    <row r="69" spans="1:11" ht="66.75" customHeight="1">
      <c r="A69" s="1">
        <v>5</v>
      </c>
      <c r="B69" s="37" t="s">
        <v>340</v>
      </c>
      <c r="C69" s="38">
        <v>5700000</v>
      </c>
      <c r="D69" s="38">
        <v>748516</v>
      </c>
      <c r="E69" s="38"/>
      <c r="F69" s="38"/>
      <c r="G69" s="38"/>
      <c r="H69" s="38">
        <f t="shared" si="2"/>
        <v>748516</v>
      </c>
      <c r="I69" s="7">
        <f t="shared" si="1"/>
        <v>0.13131859649122807</v>
      </c>
      <c r="J69" s="39" t="s">
        <v>353</v>
      </c>
      <c r="K69" s="16"/>
    </row>
    <row r="70" spans="1:11" ht="60.75" customHeight="1">
      <c r="A70" s="1">
        <v>6</v>
      </c>
      <c r="B70" s="37" t="s">
        <v>341</v>
      </c>
      <c r="C70" s="38">
        <v>850000</v>
      </c>
      <c r="D70" s="38">
        <v>0</v>
      </c>
      <c r="E70" s="38"/>
      <c r="F70" s="38"/>
      <c r="G70" s="38"/>
      <c r="H70" s="38">
        <f t="shared" si="2"/>
        <v>0</v>
      </c>
      <c r="I70" s="7">
        <f t="shared" si="1"/>
        <v>0</v>
      </c>
      <c r="J70" s="39" t="s">
        <v>354</v>
      </c>
      <c r="K70" s="16"/>
    </row>
    <row r="71" spans="1:11" ht="51" customHeight="1">
      <c r="A71" s="1">
        <v>7</v>
      </c>
      <c r="B71" s="37" t="s">
        <v>342</v>
      </c>
      <c r="C71" s="38">
        <v>1000000</v>
      </c>
      <c r="D71" s="38">
        <v>76902</v>
      </c>
      <c r="E71" s="38"/>
      <c r="F71" s="38"/>
      <c r="G71" s="38"/>
      <c r="H71" s="38">
        <f t="shared" si="2"/>
        <v>76902</v>
      </c>
      <c r="I71" s="7">
        <f t="shared" si="1"/>
        <v>0.076902</v>
      </c>
      <c r="J71" s="39" t="s">
        <v>355</v>
      </c>
      <c r="K71" s="16"/>
    </row>
    <row r="72" spans="1:11" ht="81" customHeight="1">
      <c r="A72" s="1">
        <v>8</v>
      </c>
      <c r="B72" s="37" t="s">
        <v>343</v>
      </c>
      <c r="C72" s="38">
        <v>7300000</v>
      </c>
      <c r="D72" s="38">
        <v>572021</v>
      </c>
      <c r="E72" s="38"/>
      <c r="F72" s="38"/>
      <c r="G72" s="38"/>
      <c r="H72" s="38">
        <f t="shared" si="2"/>
        <v>572021</v>
      </c>
      <c r="I72" s="7">
        <f t="shared" si="1"/>
        <v>0.07835904109589041</v>
      </c>
      <c r="J72" s="39" t="s">
        <v>356</v>
      </c>
      <c r="K72" s="16"/>
    </row>
    <row r="73" spans="1:11" ht="78" customHeight="1">
      <c r="A73" s="1">
        <v>9</v>
      </c>
      <c r="B73" s="37" t="s">
        <v>344</v>
      </c>
      <c r="C73" s="38">
        <v>2000000</v>
      </c>
      <c r="D73" s="38">
        <v>0</v>
      </c>
      <c r="E73" s="38"/>
      <c r="F73" s="38"/>
      <c r="G73" s="38"/>
      <c r="H73" s="38">
        <f t="shared" si="2"/>
        <v>0</v>
      </c>
      <c r="I73" s="7">
        <f t="shared" si="1"/>
        <v>0</v>
      </c>
      <c r="J73" s="39" t="s">
        <v>359</v>
      </c>
      <c r="K73" s="16"/>
    </row>
    <row r="74" spans="1:11" ht="66" customHeight="1">
      <c r="A74" s="1">
        <v>10</v>
      </c>
      <c r="B74" s="37" t="s">
        <v>345</v>
      </c>
      <c r="C74" s="38">
        <v>950000</v>
      </c>
      <c r="D74" s="38">
        <v>0</v>
      </c>
      <c r="E74" s="38"/>
      <c r="F74" s="38"/>
      <c r="G74" s="38"/>
      <c r="H74" s="38">
        <f t="shared" si="2"/>
        <v>0</v>
      </c>
      <c r="I74" s="7">
        <f t="shared" si="1"/>
        <v>0</v>
      </c>
      <c r="J74" s="39" t="s">
        <v>354</v>
      </c>
      <c r="K74" s="16"/>
    </row>
    <row r="75" spans="1:11" ht="51.75" customHeight="1">
      <c r="A75" s="1">
        <v>11</v>
      </c>
      <c r="B75" s="37" t="s">
        <v>346</v>
      </c>
      <c r="C75" s="38">
        <v>800000</v>
      </c>
      <c r="D75" s="38">
        <v>0</v>
      </c>
      <c r="E75" s="38"/>
      <c r="F75" s="38"/>
      <c r="G75" s="38"/>
      <c r="H75" s="38">
        <f t="shared" si="2"/>
        <v>0</v>
      </c>
      <c r="I75" s="7">
        <f t="shared" si="1"/>
        <v>0</v>
      </c>
      <c r="J75" s="39" t="s">
        <v>357</v>
      </c>
      <c r="K75" s="16"/>
    </row>
    <row r="76" spans="1:11" ht="64.5" customHeight="1">
      <c r="A76" s="1">
        <v>12</v>
      </c>
      <c r="B76" s="37" t="s">
        <v>347</v>
      </c>
      <c r="C76" s="38">
        <v>850000</v>
      </c>
      <c r="D76" s="38">
        <v>0</v>
      </c>
      <c r="E76" s="38"/>
      <c r="F76" s="38"/>
      <c r="G76" s="38"/>
      <c r="H76" s="38">
        <f t="shared" si="2"/>
        <v>0</v>
      </c>
      <c r="I76" s="7">
        <f t="shared" si="1"/>
        <v>0</v>
      </c>
      <c r="J76" s="39" t="s">
        <v>357</v>
      </c>
      <c r="K76" s="16"/>
    </row>
    <row r="77" spans="1:11" ht="83.25" customHeight="1">
      <c r="A77" s="95">
        <v>13</v>
      </c>
      <c r="B77" s="99" t="s">
        <v>348</v>
      </c>
      <c r="C77" s="14">
        <v>1900000</v>
      </c>
      <c r="D77" s="14">
        <v>0</v>
      </c>
      <c r="E77" s="14"/>
      <c r="F77" s="14"/>
      <c r="G77" s="14"/>
      <c r="H77" s="14">
        <f t="shared" si="2"/>
        <v>0</v>
      </c>
      <c r="I77" s="9">
        <f t="shared" si="1"/>
        <v>0</v>
      </c>
      <c r="J77" s="100" t="s">
        <v>358</v>
      </c>
      <c r="K77" s="16"/>
    </row>
    <row r="78" spans="1:11" ht="45">
      <c r="A78" s="3">
        <v>14</v>
      </c>
      <c r="B78" s="27" t="s">
        <v>82</v>
      </c>
      <c r="C78" s="35">
        <v>1700000</v>
      </c>
      <c r="D78" s="35">
        <v>0</v>
      </c>
      <c r="E78" s="43"/>
      <c r="F78" s="35"/>
      <c r="G78" s="35"/>
      <c r="H78" s="35">
        <f t="shared" si="2"/>
        <v>0</v>
      </c>
      <c r="I78" s="11">
        <f t="shared" si="1"/>
        <v>0</v>
      </c>
      <c r="J78" s="47" t="s">
        <v>83</v>
      </c>
      <c r="K78" s="16"/>
    </row>
    <row r="79" spans="1:11" ht="18.75" customHeight="1">
      <c r="A79" s="143" t="s">
        <v>9</v>
      </c>
      <c r="B79" s="144"/>
      <c r="C79" s="14">
        <f aca="true" t="shared" si="3" ref="C79:H79">SUM(C65:C78)</f>
        <v>27374000</v>
      </c>
      <c r="D79" s="14">
        <f t="shared" si="3"/>
        <v>2029547</v>
      </c>
      <c r="E79" s="14">
        <f t="shared" si="3"/>
        <v>0</v>
      </c>
      <c r="F79" s="14">
        <f t="shared" si="3"/>
        <v>0</v>
      </c>
      <c r="G79" s="14">
        <f t="shared" si="3"/>
        <v>0</v>
      </c>
      <c r="H79" s="14">
        <f t="shared" si="3"/>
        <v>2029547</v>
      </c>
      <c r="I79" s="7">
        <f t="shared" si="1"/>
        <v>0.0741414115584131</v>
      </c>
      <c r="J79" s="6"/>
      <c r="K79" s="16"/>
    </row>
    <row r="80" spans="1:11" ht="31.5" customHeight="1">
      <c r="A80" s="145" t="s">
        <v>365</v>
      </c>
      <c r="B80" s="146"/>
      <c r="C80" s="30"/>
      <c r="D80" s="30"/>
      <c r="E80" s="30"/>
      <c r="F80" s="30"/>
      <c r="G80" s="30"/>
      <c r="H80" s="30"/>
      <c r="I80" s="42"/>
      <c r="J80" s="70"/>
      <c r="K80" s="16"/>
    </row>
    <row r="81" spans="1:11" ht="30">
      <c r="A81" s="3">
        <v>1</v>
      </c>
      <c r="B81" s="27" t="s">
        <v>124</v>
      </c>
      <c r="C81" s="71">
        <v>200000</v>
      </c>
      <c r="D81" s="35">
        <v>0</v>
      </c>
      <c r="E81" s="43"/>
      <c r="F81" s="43"/>
      <c r="G81" s="43"/>
      <c r="H81" s="35">
        <f>SUM(D81:G81)</f>
        <v>0</v>
      </c>
      <c r="I81" s="11">
        <f>H81/C81</f>
        <v>0</v>
      </c>
      <c r="J81" s="47" t="s">
        <v>152</v>
      </c>
      <c r="K81" s="16"/>
    </row>
    <row r="82" spans="1:11" ht="75">
      <c r="A82" s="1">
        <v>2</v>
      </c>
      <c r="B82" s="29" t="s">
        <v>125</v>
      </c>
      <c r="C82" s="72">
        <v>1935000</v>
      </c>
      <c r="D82" s="38">
        <v>0</v>
      </c>
      <c r="E82" s="40"/>
      <c r="F82" s="40"/>
      <c r="G82" s="40"/>
      <c r="H82" s="38">
        <f aca="true" t="shared" si="4" ref="H82:H108">SUM(D82:G82)</f>
        <v>0</v>
      </c>
      <c r="I82" s="7">
        <f aca="true" t="shared" si="5" ref="I82:I109">H82/C82</f>
        <v>0</v>
      </c>
      <c r="J82" s="41" t="s">
        <v>153</v>
      </c>
      <c r="K82" s="16"/>
    </row>
    <row r="83" spans="1:11" ht="46.5" customHeight="1">
      <c r="A83" s="1">
        <v>3</v>
      </c>
      <c r="B83" s="29" t="s">
        <v>126</v>
      </c>
      <c r="C83" s="72">
        <v>500000</v>
      </c>
      <c r="D83" s="38">
        <v>0</v>
      </c>
      <c r="E83" s="40"/>
      <c r="F83" s="40"/>
      <c r="G83" s="40"/>
      <c r="H83" s="38">
        <f t="shared" si="4"/>
        <v>0</v>
      </c>
      <c r="I83" s="7">
        <f t="shared" si="5"/>
        <v>0</v>
      </c>
      <c r="J83" s="41" t="s">
        <v>166</v>
      </c>
      <c r="K83" s="16"/>
    </row>
    <row r="84" spans="1:11" ht="82.5" customHeight="1">
      <c r="A84" s="1">
        <v>4</v>
      </c>
      <c r="B84" s="29" t="s">
        <v>149</v>
      </c>
      <c r="C84" s="72">
        <v>35000</v>
      </c>
      <c r="D84" s="38">
        <v>3250</v>
      </c>
      <c r="E84" s="40"/>
      <c r="F84" s="40"/>
      <c r="G84" s="40"/>
      <c r="H84" s="38">
        <f t="shared" si="4"/>
        <v>3250</v>
      </c>
      <c r="I84" s="7">
        <f t="shared" si="5"/>
        <v>0.09285714285714286</v>
      </c>
      <c r="J84" s="41" t="s">
        <v>154</v>
      </c>
      <c r="K84" s="16"/>
    </row>
    <row r="85" spans="1:11" ht="33" customHeight="1">
      <c r="A85" s="1">
        <v>5</v>
      </c>
      <c r="B85" s="29" t="s">
        <v>150</v>
      </c>
      <c r="C85" s="72">
        <v>3200000</v>
      </c>
      <c r="D85" s="38">
        <v>145606</v>
      </c>
      <c r="E85" s="40"/>
      <c r="F85" s="40"/>
      <c r="G85" s="40"/>
      <c r="H85" s="38">
        <f t="shared" si="4"/>
        <v>145606</v>
      </c>
      <c r="I85" s="7">
        <f t="shared" si="5"/>
        <v>0.045501875</v>
      </c>
      <c r="J85" s="41" t="s">
        <v>167</v>
      </c>
      <c r="K85" s="16"/>
    </row>
    <row r="86" spans="1:11" ht="34.5" customHeight="1">
      <c r="A86" s="1">
        <v>6</v>
      </c>
      <c r="B86" s="29" t="s">
        <v>127</v>
      </c>
      <c r="C86" s="72">
        <v>80000</v>
      </c>
      <c r="D86" s="38">
        <v>0</v>
      </c>
      <c r="E86" s="40"/>
      <c r="F86" s="40"/>
      <c r="G86" s="40"/>
      <c r="H86" s="38">
        <f t="shared" si="4"/>
        <v>0</v>
      </c>
      <c r="I86" s="7">
        <f t="shared" si="5"/>
        <v>0</v>
      </c>
      <c r="J86" s="41" t="s">
        <v>155</v>
      </c>
      <c r="K86" s="16"/>
    </row>
    <row r="87" spans="1:11" ht="39" customHeight="1">
      <c r="A87" s="1">
        <v>7</v>
      </c>
      <c r="B87" s="29" t="s">
        <v>151</v>
      </c>
      <c r="C87" s="72">
        <v>7500000</v>
      </c>
      <c r="D87" s="38">
        <v>0</v>
      </c>
      <c r="E87" s="40"/>
      <c r="F87" s="40"/>
      <c r="G87" s="40"/>
      <c r="H87" s="38">
        <f t="shared" si="4"/>
        <v>0</v>
      </c>
      <c r="I87" s="7">
        <f t="shared" si="5"/>
        <v>0</v>
      </c>
      <c r="J87" s="41" t="s">
        <v>156</v>
      </c>
      <c r="K87" s="16"/>
    </row>
    <row r="88" spans="1:11" ht="57" customHeight="1">
      <c r="A88" s="1">
        <v>8</v>
      </c>
      <c r="B88" s="29" t="s">
        <v>147</v>
      </c>
      <c r="C88" s="72">
        <v>12800000</v>
      </c>
      <c r="D88" s="38">
        <v>439900</v>
      </c>
      <c r="E88" s="40"/>
      <c r="F88" s="40"/>
      <c r="G88" s="40"/>
      <c r="H88" s="38">
        <f t="shared" si="4"/>
        <v>439900</v>
      </c>
      <c r="I88" s="7">
        <f t="shared" si="5"/>
        <v>0.0343671875</v>
      </c>
      <c r="J88" s="41" t="s">
        <v>157</v>
      </c>
      <c r="K88" s="16"/>
    </row>
    <row r="89" spans="1:11" ht="66" customHeight="1">
      <c r="A89" s="1">
        <v>9</v>
      </c>
      <c r="B89" s="29" t="s">
        <v>148</v>
      </c>
      <c r="C89" s="72">
        <v>600000</v>
      </c>
      <c r="D89" s="38">
        <v>0</v>
      </c>
      <c r="E89" s="40"/>
      <c r="F89" s="40"/>
      <c r="G89" s="40"/>
      <c r="H89" s="38">
        <f t="shared" si="4"/>
        <v>0</v>
      </c>
      <c r="I89" s="7">
        <f t="shared" si="5"/>
        <v>0</v>
      </c>
      <c r="J89" s="41" t="s">
        <v>158</v>
      </c>
      <c r="K89" s="16"/>
    </row>
    <row r="90" spans="1:11" ht="50.25" customHeight="1">
      <c r="A90" s="1">
        <v>10</v>
      </c>
      <c r="B90" s="29" t="s">
        <v>128</v>
      </c>
      <c r="C90" s="72">
        <v>6750000</v>
      </c>
      <c r="D90" s="38">
        <v>0</v>
      </c>
      <c r="E90" s="40"/>
      <c r="F90" s="40"/>
      <c r="G90" s="40"/>
      <c r="H90" s="38">
        <f t="shared" si="4"/>
        <v>0</v>
      </c>
      <c r="I90" s="7">
        <f t="shared" si="5"/>
        <v>0</v>
      </c>
      <c r="J90" s="41" t="s">
        <v>168</v>
      </c>
      <c r="K90" s="16"/>
    </row>
    <row r="91" spans="1:11" ht="66" customHeight="1">
      <c r="A91" s="1">
        <v>11</v>
      </c>
      <c r="B91" s="29" t="s">
        <v>129</v>
      </c>
      <c r="C91" s="72">
        <v>1750000</v>
      </c>
      <c r="D91" s="38">
        <v>0</v>
      </c>
      <c r="E91" s="40"/>
      <c r="F91" s="40"/>
      <c r="G91" s="40"/>
      <c r="H91" s="38">
        <f t="shared" si="4"/>
        <v>0</v>
      </c>
      <c r="I91" s="7">
        <f t="shared" si="5"/>
        <v>0</v>
      </c>
      <c r="J91" s="41" t="s">
        <v>159</v>
      </c>
      <c r="K91" s="16"/>
    </row>
    <row r="92" spans="1:11" ht="35.25" customHeight="1">
      <c r="A92" s="1">
        <v>12</v>
      </c>
      <c r="B92" s="29" t="s">
        <v>146</v>
      </c>
      <c r="C92" s="72">
        <v>1250000</v>
      </c>
      <c r="D92" s="38">
        <v>250000</v>
      </c>
      <c r="E92" s="40"/>
      <c r="F92" s="40"/>
      <c r="G92" s="40"/>
      <c r="H92" s="38">
        <f t="shared" si="4"/>
        <v>250000</v>
      </c>
      <c r="I92" s="7">
        <f t="shared" si="5"/>
        <v>0.2</v>
      </c>
      <c r="J92" s="41" t="s">
        <v>160</v>
      </c>
      <c r="K92" s="16"/>
    </row>
    <row r="93" spans="1:11" ht="140.25" customHeight="1">
      <c r="A93" s="1">
        <v>13</v>
      </c>
      <c r="B93" s="29" t="s">
        <v>145</v>
      </c>
      <c r="C93" s="72">
        <v>2793000</v>
      </c>
      <c r="D93" s="38">
        <v>0</v>
      </c>
      <c r="E93" s="40"/>
      <c r="F93" s="40"/>
      <c r="G93" s="40"/>
      <c r="H93" s="38">
        <f t="shared" si="4"/>
        <v>0</v>
      </c>
      <c r="I93" s="7">
        <f t="shared" si="5"/>
        <v>0</v>
      </c>
      <c r="J93" s="41" t="s">
        <v>161</v>
      </c>
      <c r="K93" s="16"/>
    </row>
    <row r="94" spans="1:11" ht="51" customHeight="1">
      <c r="A94" s="1">
        <v>14</v>
      </c>
      <c r="B94" s="29" t="s">
        <v>144</v>
      </c>
      <c r="C94" s="72">
        <v>570000</v>
      </c>
      <c r="D94" s="38">
        <v>0</v>
      </c>
      <c r="E94" s="40"/>
      <c r="F94" s="40"/>
      <c r="G94" s="40"/>
      <c r="H94" s="38">
        <f t="shared" si="4"/>
        <v>0</v>
      </c>
      <c r="I94" s="7">
        <f t="shared" si="5"/>
        <v>0</v>
      </c>
      <c r="J94" s="41" t="s">
        <v>167</v>
      </c>
      <c r="K94" s="16"/>
    </row>
    <row r="95" spans="1:11" ht="111" customHeight="1">
      <c r="A95" s="95">
        <v>15</v>
      </c>
      <c r="B95" s="96" t="s">
        <v>143</v>
      </c>
      <c r="C95" s="53">
        <v>880000</v>
      </c>
      <c r="D95" s="14">
        <v>34330</v>
      </c>
      <c r="E95" s="101"/>
      <c r="F95" s="101"/>
      <c r="G95" s="101"/>
      <c r="H95" s="14">
        <f t="shared" si="4"/>
        <v>34330</v>
      </c>
      <c r="I95" s="9">
        <f t="shared" si="5"/>
        <v>0.039011363636363636</v>
      </c>
      <c r="J95" s="97" t="s">
        <v>152</v>
      </c>
      <c r="K95" s="16"/>
    </row>
    <row r="96" spans="1:11" ht="51" customHeight="1">
      <c r="A96" s="3">
        <v>16</v>
      </c>
      <c r="B96" s="98" t="s">
        <v>142</v>
      </c>
      <c r="C96" s="71">
        <v>300000</v>
      </c>
      <c r="D96" s="35">
        <v>0</v>
      </c>
      <c r="E96" s="43"/>
      <c r="F96" s="43"/>
      <c r="G96" s="43"/>
      <c r="H96" s="35">
        <f t="shared" si="4"/>
        <v>0</v>
      </c>
      <c r="I96" s="11">
        <f t="shared" si="5"/>
        <v>0</v>
      </c>
      <c r="J96" s="47" t="s">
        <v>162</v>
      </c>
      <c r="K96" s="16"/>
    </row>
    <row r="97" spans="1:11" ht="54" customHeight="1">
      <c r="A97" s="1">
        <v>17</v>
      </c>
      <c r="B97" s="29" t="s">
        <v>141</v>
      </c>
      <c r="C97" s="72">
        <v>4500000</v>
      </c>
      <c r="D97" s="38">
        <v>0</v>
      </c>
      <c r="E97" s="40"/>
      <c r="F97" s="40"/>
      <c r="G97" s="40"/>
      <c r="H97" s="38">
        <f t="shared" si="4"/>
        <v>0</v>
      </c>
      <c r="I97" s="7">
        <f t="shared" si="5"/>
        <v>0</v>
      </c>
      <c r="J97" s="41" t="s">
        <v>167</v>
      </c>
      <c r="K97" s="16"/>
    </row>
    <row r="98" spans="1:11" ht="63" customHeight="1">
      <c r="A98" s="1">
        <v>18</v>
      </c>
      <c r="B98" s="29" t="s">
        <v>140</v>
      </c>
      <c r="C98" s="72">
        <v>46166000</v>
      </c>
      <c r="D98" s="38">
        <v>3182980</v>
      </c>
      <c r="E98" s="40"/>
      <c r="F98" s="40"/>
      <c r="G98" s="40"/>
      <c r="H98" s="38">
        <f t="shared" si="4"/>
        <v>3182980</v>
      </c>
      <c r="I98" s="7">
        <f t="shared" si="5"/>
        <v>0.06894641077849499</v>
      </c>
      <c r="J98" s="41" t="s">
        <v>156</v>
      </c>
      <c r="K98" s="16"/>
    </row>
    <row r="99" spans="1:11" ht="42.75" customHeight="1">
      <c r="A99" s="1">
        <v>19</v>
      </c>
      <c r="B99" s="29" t="s">
        <v>139</v>
      </c>
      <c r="C99" s="72">
        <v>1740000</v>
      </c>
      <c r="D99" s="38">
        <v>459996</v>
      </c>
      <c r="E99" s="40"/>
      <c r="F99" s="40"/>
      <c r="G99" s="40"/>
      <c r="H99" s="38">
        <f t="shared" si="4"/>
        <v>459996</v>
      </c>
      <c r="I99" s="7">
        <f t="shared" si="5"/>
        <v>0.2643655172413793</v>
      </c>
      <c r="J99" s="41" t="s">
        <v>152</v>
      </c>
      <c r="K99" s="16"/>
    </row>
    <row r="100" spans="1:11" ht="57" customHeight="1">
      <c r="A100" s="1">
        <v>20</v>
      </c>
      <c r="B100" s="29" t="s">
        <v>138</v>
      </c>
      <c r="C100" s="72">
        <v>15000000</v>
      </c>
      <c r="D100" s="38"/>
      <c r="E100" s="40"/>
      <c r="F100" s="40"/>
      <c r="G100" s="40"/>
      <c r="H100" s="38">
        <f t="shared" si="4"/>
        <v>0</v>
      </c>
      <c r="I100" s="7">
        <f t="shared" si="5"/>
        <v>0</v>
      </c>
      <c r="J100" s="41" t="s">
        <v>163</v>
      </c>
      <c r="K100" s="16"/>
    </row>
    <row r="101" spans="1:11" ht="37.5" customHeight="1">
      <c r="A101" s="1">
        <v>21</v>
      </c>
      <c r="B101" s="29" t="s">
        <v>137</v>
      </c>
      <c r="C101" s="72">
        <v>825000</v>
      </c>
      <c r="D101" s="38"/>
      <c r="E101" s="40"/>
      <c r="F101" s="40"/>
      <c r="G101" s="40"/>
      <c r="H101" s="38">
        <f t="shared" si="4"/>
        <v>0</v>
      </c>
      <c r="I101" s="7">
        <f t="shared" si="5"/>
        <v>0</v>
      </c>
      <c r="J101" s="41" t="s">
        <v>171</v>
      </c>
      <c r="K101" s="16"/>
    </row>
    <row r="102" spans="1:11" ht="49.5" customHeight="1">
      <c r="A102" s="1">
        <v>22</v>
      </c>
      <c r="B102" s="29" t="s">
        <v>136</v>
      </c>
      <c r="C102" s="72">
        <v>280000</v>
      </c>
      <c r="D102" s="38"/>
      <c r="E102" s="40"/>
      <c r="F102" s="40"/>
      <c r="G102" s="40"/>
      <c r="H102" s="38">
        <f t="shared" si="4"/>
        <v>0</v>
      </c>
      <c r="I102" s="7">
        <f t="shared" si="5"/>
        <v>0</v>
      </c>
      <c r="J102" s="41" t="s">
        <v>164</v>
      </c>
      <c r="K102" s="16"/>
    </row>
    <row r="103" spans="1:11" ht="45.75" customHeight="1">
      <c r="A103" s="1">
        <v>23</v>
      </c>
      <c r="B103" s="29" t="s">
        <v>130</v>
      </c>
      <c r="C103" s="72">
        <v>151696000</v>
      </c>
      <c r="D103" s="38">
        <v>2959483</v>
      </c>
      <c r="E103" s="40"/>
      <c r="F103" s="40"/>
      <c r="G103" s="40"/>
      <c r="H103" s="38">
        <f t="shared" si="4"/>
        <v>2959483</v>
      </c>
      <c r="I103" s="7">
        <f t="shared" si="5"/>
        <v>0.019509301497732306</v>
      </c>
      <c r="J103" s="41" t="s">
        <v>169</v>
      </c>
      <c r="K103" s="16"/>
    </row>
    <row r="104" spans="1:11" ht="95.25" customHeight="1">
      <c r="A104" s="1">
        <v>24</v>
      </c>
      <c r="B104" s="29" t="s">
        <v>135</v>
      </c>
      <c r="C104" s="72">
        <v>2357000</v>
      </c>
      <c r="D104" s="38">
        <v>0</v>
      </c>
      <c r="E104" s="40"/>
      <c r="F104" s="40"/>
      <c r="G104" s="40"/>
      <c r="H104" s="38">
        <f t="shared" si="4"/>
        <v>0</v>
      </c>
      <c r="I104" s="7">
        <f t="shared" si="5"/>
        <v>0</v>
      </c>
      <c r="J104" s="41" t="s">
        <v>167</v>
      </c>
      <c r="K104" s="16"/>
    </row>
    <row r="105" spans="1:11" ht="48" customHeight="1">
      <c r="A105" s="1">
        <v>25</v>
      </c>
      <c r="B105" s="29" t="s">
        <v>133</v>
      </c>
      <c r="C105" s="72">
        <v>12750000</v>
      </c>
      <c r="D105" s="38">
        <v>2959300</v>
      </c>
      <c r="E105" s="40"/>
      <c r="F105" s="40"/>
      <c r="G105" s="40"/>
      <c r="H105" s="38">
        <f t="shared" si="4"/>
        <v>2959300</v>
      </c>
      <c r="I105" s="7">
        <f t="shared" si="5"/>
        <v>0.23210196078431372</v>
      </c>
      <c r="J105" s="41" t="s">
        <v>167</v>
      </c>
      <c r="K105" s="16"/>
    </row>
    <row r="106" spans="1:11" ht="69" customHeight="1">
      <c r="A106" s="1">
        <v>26</v>
      </c>
      <c r="B106" s="29" t="s">
        <v>134</v>
      </c>
      <c r="C106" s="72">
        <v>10359000</v>
      </c>
      <c r="D106" s="38">
        <v>2808378</v>
      </c>
      <c r="E106" s="40"/>
      <c r="F106" s="40"/>
      <c r="G106" s="40"/>
      <c r="H106" s="38">
        <f t="shared" si="4"/>
        <v>2808378</v>
      </c>
      <c r="I106" s="7">
        <f t="shared" si="5"/>
        <v>0.27110512597741093</v>
      </c>
      <c r="J106" s="41" t="s">
        <v>170</v>
      </c>
      <c r="K106" s="16"/>
    </row>
    <row r="107" spans="1:11" ht="51.75" customHeight="1">
      <c r="A107" s="1">
        <v>27</v>
      </c>
      <c r="B107" s="29" t="s">
        <v>131</v>
      </c>
      <c r="C107" s="72">
        <v>18869000</v>
      </c>
      <c r="D107" s="38">
        <v>0</v>
      </c>
      <c r="E107" s="40"/>
      <c r="F107" s="40"/>
      <c r="G107" s="40"/>
      <c r="H107" s="38">
        <f t="shared" si="4"/>
        <v>0</v>
      </c>
      <c r="I107" s="7">
        <f t="shared" si="5"/>
        <v>0</v>
      </c>
      <c r="J107" s="41" t="s">
        <v>167</v>
      </c>
      <c r="K107" s="16"/>
    </row>
    <row r="108" spans="1:11" ht="48.75" customHeight="1">
      <c r="A108" s="1">
        <v>28</v>
      </c>
      <c r="B108" s="29" t="s">
        <v>132</v>
      </c>
      <c r="C108" s="72">
        <v>300000</v>
      </c>
      <c r="D108" s="38">
        <v>0</v>
      </c>
      <c r="E108" s="40"/>
      <c r="F108" s="40"/>
      <c r="G108" s="40"/>
      <c r="H108" s="38">
        <f t="shared" si="4"/>
        <v>0</v>
      </c>
      <c r="I108" s="7">
        <f t="shared" si="5"/>
        <v>0</v>
      </c>
      <c r="J108" s="41" t="s">
        <v>165</v>
      </c>
      <c r="K108" s="16"/>
    </row>
    <row r="109" spans="1:11" ht="18.75" customHeight="1">
      <c r="A109" s="147" t="s">
        <v>8</v>
      </c>
      <c r="B109" s="148"/>
      <c r="C109" s="44">
        <f>SUM(C81:C108)</f>
        <v>305985000</v>
      </c>
      <c r="D109" s="44">
        <f>SUM(D81:D108)</f>
        <v>13243223</v>
      </c>
      <c r="E109" s="44"/>
      <c r="F109" s="44"/>
      <c r="G109" s="44"/>
      <c r="H109" s="44">
        <f>SUM(H81:H108)</f>
        <v>13243223</v>
      </c>
      <c r="I109" s="7">
        <f t="shared" si="5"/>
        <v>0.043280628135366116</v>
      </c>
      <c r="J109" s="45"/>
      <c r="K109" s="16"/>
    </row>
    <row r="110" spans="1:11" ht="31.5" customHeight="1">
      <c r="A110" s="145" t="s">
        <v>366</v>
      </c>
      <c r="B110" s="146"/>
      <c r="C110" s="46"/>
      <c r="D110" s="30"/>
      <c r="E110" s="31"/>
      <c r="F110" s="32"/>
      <c r="G110" s="32"/>
      <c r="H110" s="33"/>
      <c r="I110" s="42"/>
      <c r="J110" s="70"/>
      <c r="K110" s="16"/>
    </row>
    <row r="111" spans="1:11" ht="36.75" customHeight="1">
      <c r="A111" s="4">
        <v>1</v>
      </c>
      <c r="B111" s="47" t="s">
        <v>172</v>
      </c>
      <c r="C111" s="71">
        <v>980000</v>
      </c>
      <c r="D111" s="72">
        <v>0</v>
      </c>
      <c r="E111" s="48"/>
      <c r="F111" s="49"/>
      <c r="G111" s="49"/>
      <c r="H111" s="74">
        <f>SUM(D111:G111)</f>
        <v>0</v>
      </c>
      <c r="I111" s="12">
        <f>H111/C111</f>
        <v>0</v>
      </c>
      <c r="J111" s="41" t="s">
        <v>207</v>
      </c>
      <c r="K111" s="16"/>
    </row>
    <row r="112" spans="1:11" ht="66.75" customHeight="1">
      <c r="A112" s="13">
        <v>2</v>
      </c>
      <c r="B112" s="41" t="s">
        <v>173</v>
      </c>
      <c r="C112" s="72">
        <v>4142000</v>
      </c>
      <c r="D112" s="72">
        <v>299360</v>
      </c>
      <c r="E112" s="50"/>
      <c r="F112" s="51"/>
      <c r="G112" s="51"/>
      <c r="H112" s="74">
        <f aca="true" t="shared" si="6" ref="H112:H145">SUM(D112:G112)</f>
        <v>299360</v>
      </c>
      <c r="I112" s="12">
        <f aca="true" t="shared" si="7" ref="I112:I146">H112/C112</f>
        <v>0.07227426364075326</v>
      </c>
      <c r="J112" s="41" t="s">
        <v>208</v>
      </c>
      <c r="K112" s="16"/>
    </row>
    <row r="113" spans="1:11" ht="68.25" customHeight="1">
      <c r="A113" s="13">
        <v>3</v>
      </c>
      <c r="B113" s="41" t="s">
        <v>174</v>
      </c>
      <c r="C113" s="72">
        <v>19642000</v>
      </c>
      <c r="D113" s="72">
        <v>516143</v>
      </c>
      <c r="E113" s="50"/>
      <c r="F113" s="51"/>
      <c r="G113" s="51"/>
      <c r="H113" s="74">
        <f t="shared" si="6"/>
        <v>516143</v>
      </c>
      <c r="I113" s="12">
        <f t="shared" si="7"/>
        <v>0.02627751756440281</v>
      </c>
      <c r="J113" s="41" t="s">
        <v>209</v>
      </c>
      <c r="K113" s="16"/>
    </row>
    <row r="114" spans="1:11" ht="75" customHeight="1">
      <c r="A114" s="102">
        <v>4</v>
      </c>
      <c r="B114" s="97" t="s">
        <v>175</v>
      </c>
      <c r="C114" s="53">
        <v>205846000</v>
      </c>
      <c r="D114" s="53">
        <v>16133320</v>
      </c>
      <c r="E114" s="103"/>
      <c r="F114" s="104"/>
      <c r="G114" s="104"/>
      <c r="H114" s="52">
        <f t="shared" si="6"/>
        <v>16133320</v>
      </c>
      <c r="I114" s="88">
        <f t="shared" si="7"/>
        <v>0.07837567890558962</v>
      </c>
      <c r="J114" s="97" t="s">
        <v>210</v>
      </c>
      <c r="K114" s="16"/>
    </row>
    <row r="115" spans="1:11" ht="36.75" customHeight="1">
      <c r="A115" s="4">
        <v>5</v>
      </c>
      <c r="B115" s="47" t="s">
        <v>176</v>
      </c>
      <c r="C115" s="71">
        <v>900000</v>
      </c>
      <c r="D115" s="71">
        <v>0</v>
      </c>
      <c r="E115" s="48"/>
      <c r="F115" s="49"/>
      <c r="G115" s="49"/>
      <c r="H115" s="105">
        <f t="shared" si="6"/>
        <v>0</v>
      </c>
      <c r="I115" s="57">
        <f t="shared" si="7"/>
        <v>0</v>
      </c>
      <c r="J115" s="47" t="s">
        <v>211</v>
      </c>
      <c r="K115" s="16"/>
    </row>
    <row r="116" spans="1:11" ht="66" customHeight="1">
      <c r="A116" s="13">
        <v>6</v>
      </c>
      <c r="B116" s="41" t="s">
        <v>177</v>
      </c>
      <c r="C116" s="72">
        <v>1739000</v>
      </c>
      <c r="D116" s="72">
        <v>0</v>
      </c>
      <c r="E116" s="50"/>
      <c r="F116" s="51"/>
      <c r="G116" s="51"/>
      <c r="H116" s="74">
        <f t="shared" si="6"/>
        <v>0</v>
      </c>
      <c r="I116" s="12">
        <f t="shared" si="7"/>
        <v>0</v>
      </c>
      <c r="J116" s="41" t="s">
        <v>212</v>
      </c>
      <c r="K116" s="16"/>
    </row>
    <row r="117" spans="1:11" ht="51" customHeight="1">
      <c r="A117" s="13">
        <v>7</v>
      </c>
      <c r="B117" s="41" t="s">
        <v>178</v>
      </c>
      <c r="C117" s="72">
        <v>2478000</v>
      </c>
      <c r="D117" s="72">
        <v>407135</v>
      </c>
      <c r="E117" s="50"/>
      <c r="F117" s="51"/>
      <c r="G117" s="51"/>
      <c r="H117" s="74">
        <f t="shared" si="6"/>
        <v>407135</v>
      </c>
      <c r="I117" s="12">
        <f t="shared" si="7"/>
        <v>0.1642998385794996</v>
      </c>
      <c r="J117" s="41" t="s">
        <v>213</v>
      </c>
      <c r="K117" s="16"/>
    </row>
    <row r="118" spans="1:11" ht="53.25" customHeight="1">
      <c r="A118" s="13">
        <v>8</v>
      </c>
      <c r="B118" s="41" t="s">
        <v>179</v>
      </c>
      <c r="C118" s="72">
        <v>4172000</v>
      </c>
      <c r="D118" s="72">
        <v>1378703</v>
      </c>
      <c r="E118" s="50"/>
      <c r="F118" s="51"/>
      <c r="G118" s="51"/>
      <c r="H118" s="74">
        <f t="shared" si="6"/>
        <v>1378703</v>
      </c>
      <c r="I118" s="12">
        <f t="shared" si="7"/>
        <v>0.330465723873442</v>
      </c>
      <c r="J118" s="41" t="s">
        <v>214</v>
      </c>
      <c r="K118" s="16"/>
    </row>
    <row r="119" spans="1:11" ht="41.25" customHeight="1">
      <c r="A119" s="13">
        <v>9</v>
      </c>
      <c r="B119" s="41" t="s">
        <v>180</v>
      </c>
      <c r="C119" s="72">
        <v>1566000</v>
      </c>
      <c r="D119" s="72">
        <v>0</v>
      </c>
      <c r="E119" s="50"/>
      <c r="F119" s="51"/>
      <c r="G119" s="51"/>
      <c r="H119" s="74">
        <f t="shared" si="6"/>
        <v>0</v>
      </c>
      <c r="I119" s="12">
        <f t="shared" si="7"/>
        <v>0</v>
      </c>
      <c r="J119" s="41" t="s">
        <v>215</v>
      </c>
      <c r="K119" s="16"/>
    </row>
    <row r="120" spans="1:11" ht="70.5" customHeight="1">
      <c r="A120" s="13">
        <v>10</v>
      </c>
      <c r="B120" s="41" t="s">
        <v>181</v>
      </c>
      <c r="C120" s="72">
        <v>544000</v>
      </c>
      <c r="D120" s="72">
        <v>0</v>
      </c>
      <c r="E120" s="50"/>
      <c r="F120" s="51"/>
      <c r="G120" s="51"/>
      <c r="H120" s="74">
        <f t="shared" si="6"/>
        <v>0</v>
      </c>
      <c r="I120" s="12">
        <f t="shared" si="7"/>
        <v>0</v>
      </c>
      <c r="J120" s="41" t="s">
        <v>216</v>
      </c>
      <c r="K120" s="16"/>
    </row>
    <row r="121" spans="1:11" ht="70.5" customHeight="1">
      <c r="A121" s="13">
        <v>11</v>
      </c>
      <c r="B121" s="41" t="s">
        <v>182</v>
      </c>
      <c r="C121" s="72">
        <v>6225000</v>
      </c>
      <c r="D121" s="72">
        <v>423577</v>
      </c>
      <c r="E121" s="50"/>
      <c r="F121" s="51"/>
      <c r="G121" s="51"/>
      <c r="H121" s="74">
        <f t="shared" si="6"/>
        <v>423577</v>
      </c>
      <c r="I121" s="12">
        <f t="shared" si="7"/>
        <v>0.06804449799196788</v>
      </c>
      <c r="J121" s="41" t="s">
        <v>217</v>
      </c>
      <c r="K121" s="16"/>
    </row>
    <row r="122" spans="1:11" ht="43.5" customHeight="1">
      <c r="A122" s="13">
        <v>12</v>
      </c>
      <c r="B122" s="41" t="s">
        <v>183</v>
      </c>
      <c r="C122" s="72">
        <v>3400000</v>
      </c>
      <c r="D122" s="72">
        <v>844451</v>
      </c>
      <c r="E122" s="50"/>
      <c r="F122" s="51"/>
      <c r="G122" s="51"/>
      <c r="H122" s="74">
        <f t="shared" si="6"/>
        <v>844451</v>
      </c>
      <c r="I122" s="12">
        <f t="shared" si="7"/>
        <v>0.2483679411764706</v>
      </c>
      <c r="J122" s="41" t="s">
        <v>218</v>
      </c>
      <c r="K122" s="16"/>
    </row>
    <row r="123" spans="1:11" ht="53.25" customHeight="1">
      <c r="A123" s="13">
        <v>13</v>
      </c>
      <c r="B123" s="41" t="s">
        <v>184</v>
      </c>
      <c r="C123" s="72">
        <v>3807000</v>
      </c>
      <c r="D123" s="72">
        <v>0</v>
      </c>
      <c r="E123" s="50"/>
      <c r="F123" s="51"/>
      <c r="G123" s="51"/>
      <c r="H123" s="74">
        <f t="shared" si="6"/>
        <v>0</v>
      </c>
      <c r="I123" s="12">
        <f t="shared" si="7"/>
        <v>0</v>
      </c>
      <c r="J123" s="41" t="s">
        <v>219</v>
      </c>
      <c r="K123" s="16"/>
    </row>
    <row r="124" spans="1:11" ht="38.25" customHeight="1">
      <c r="A124" s="13">
        <v>14</v>
      </c>
      <c r="B124" s="41" t="s">
        <v>185</v>
      </c>
      <c r="C124" s="72">
        <v>6256000</v>
      </c>
      <c r="D124" s="72">
        <v>774034</v>
      </c>
      <c r="E124" s="50"/>
      <c r="F124" s="51"/>
      <c r="G124" s="51"/>
      <c r="H124" s="74">
        <f t="shared" si="6"/>
        <v>774034</v>
      </c>
      <c r="I124" s="12">
        <f t="shared" si="7"/>
        <v>0.12372666240409207</v>
      </c>
      <c r="J124" s="41" t="s">
        <v>218</v>
      </c>
      <c r="K124" s="16"/>
    </row>
    <row r="125" spans="1:11" ht="65.25" customHeight="1">
      <c r="A125" s="13">
        <v>15</v>
      </c>
      <c r="B125" s="41" t="s">
        <v>186</v>
      </c>
      <c r="C125" s="72">
        <v>5183000</v>
      </c>
      <c r="D125" s="72">
        <v>0</v>
      </c>
      <c r="E125" s="50"/>
      <c r="F125" s="51"/>
      <c r="G125" s="51"/>
      <c r="H125" s="74">
        <f t="shared" si="6"/>
        <v>0</v>
      </c>
      <c r="I125" s="12">
        <f t="shared" si="7"/>
        <v>0</v>
      </c>
      <c r="J125" s="41" t="s">
        <v>216</v>
      </c>
      <c r="K125" s="16"/>
    </row>
    <row r="126" spans="1:11" ht="69" customHeight="1">
      <c r="A126" s="13">
        <v>16</v>
      </c>
      <c r="B126" s="41" t="s">
        <v>187</v>
      </c>
      <c r="C126" s="72">
        <v>1300000</v>
      </c>
      <c r="D126" s="72">
        <v>0</v>
      </c>
      <c r="E126" s="50"/>
      <c r="F126" s="51"/>
      <c r="G126" s="51"/>
      <c r="H126" s="74">
        <f t="shared" si="6"/>
        <v>0</v>
      </c>
      <c r="I126" s="12">
        <f t="shared" si="7"/>
        <v>0</v>
      </c>
      <c r="J126" s="41" t="s">
        <v>220</v>
      </c>
      <c r="K126" s="16"/>
    </row>
    <row r="127" spans="1:11" ht="51.75" customHeight="1">
      <c r="A127" s="13">
        <v>17</v>
      </c>
      <c r="B127" s="41" t="s">
        <v>188</v>
      </c>
      <c r="C127" s="72">
        <v>2158000</v>
      </c>
      <c r="D127" s="72">
        <v>0</v>
      </c>
      <c r="E127" s="50"/>
      <c r="F127" s="51"/>
      <c r="G127" s="51"/>
      <c r="H127" s="74">
        <f t="shared" si="6"/>
        <v>0</v>
      </c>
      <c r="I127" s="12">
        <f t="shared" si="7"/>
        <v>0</v>
      </c>
      <c r="J127" s="41" t="s">
        <v>221</v>
      </c>
      <c r="K127" s="16"/>
    </row>
    <row r="128" spans="1:11" ht="51" customHeight="1">
      <c r="A128" s="13">
        <v>18</v>
      </c>
      <c r="B128" s="41" t="s">
        <v>189</v>
      </c>
      <c r="C128" s="72">
        <v>1551000</v>
      </c>
      <c r="D128" s="72">
        <v>230856</v>
      </c>
      <c r="E128" s="50"/>
      <c r="F128" s="51"/>
      <c r="G128" s="51"/>
      <c r="H128" s="74">
        <f t="shared" si="6"/>
        <v>230856</v>
      </c>
      <c r="I128" s="12">
        <f t="shared" si="7"/>
        <v>0.1488433268858801</v>
      </c>
      <c r="J128" s="41" t="s">
        <v>221</v>
      </c>
      <c r="K128" s="16"/>
    </row>
    <row r="129" spans="1:11" ht="53.25" customHeight="1">
      <c r="A129" s="13">
        <v>19</v>
      </c>
      <c r="B129" s="41" t="s">
        <v>190</v>
      </c>
      <c r="C129" s="72">
        <v>1275000</v>
      </c>
      <c r="D129" s="72">
        <v>0</v>
      </c>
      <c r="E129" s="50"/>
      <c r="F129" s="51"/>
      <c r="G129" s="51"/>
      <c r="H129" s="74">
        <f t="shared" si="6"/>
        <v>0</v>
      </c>
      <c r="I129" s="12">
        <f t="shared" si="7"/>
        <v>0</v>
      </c>
      <c r="J129" s="41" t="s">
        <v>222</v>
      </c>
      <c r="K129" s="16"/>
    </row>
    <row r="130" spans="1:11" ht="52.5" customHeight="1">
      <c r="A130" s="13">
        <v>20</v>
      </c>
      <c r="B130" s="41" t="s">
        <v>191</v>
      </c>
      <c r="C130" s="72">
        <v>37029000</v>
      </c>
      <c r="D130" s="72">
        <v>0</v>
      </c>
      <c r="E130" s="50"/>
      <c r="F130" s="51"/>
      <c r="G130" s="51"/>
      <c r="H130" s="74">
        <f t="shared" si="6"/>
        <v>0</v>
      </c>
      <c r="I130" s="12">
        <f t="shared" si="7"/>
        <v>0</v>
      </c>
      <c r="J130" s="41" t="s">
        <v>223</v>
      </c>
      <c r="K130" s="16"/>
    </row>
    <row r="131" spans="1:11" ht="69.75" customHeight="1">
      <c r="A131" s="13">
        <v>21</v>
      </c>
      <c r="B131" s="41" t="s">
        <v>192</v>
      </c>
      <c r="C131" s="72">
        <v>6246000</v>
      </c>
      <c r="D131" s="72">
        <v>0</v>
      </c>
      <c r="E131" s="50"/>
      <c r="F131" s="51"/>
      <c r="G131" s="51"/>
      <c r="H131" s="74">
        <f t="shared" si="6"/>
        <v>0</v>
      </c>
      <c r="I131" s="12">
        <f t="shared" si="7"/>
        <v>0</v>
      </c>
      <c r="J131" s="41" t="s">
        <v>224</v>
      </c>
      <c r="K131" s="16"/>
    </row>
    <row r="132" spans="1:11" ht="45.75" customHeight="1">
      <c r="A132" s="102">
        <v>22</v>
      </c>
      <c r="B132" s="97" t="s">
        <v>193</v>
      </c>
      <c r="C132" s="53">
        <v>9731000</v>
      </c>
      <c r="D132" s="53">
        <v>0</v>
      </c>
      <c r="E132" s="103"/>
      <c r="F132" s="104"/>
      <c r="G132" s="104"/>
      <c r="H132" s="52">
        <f t="shared" si="6"/>
        <v>0</v>
      </c>
      <c r="I132" s="88">
        <f t="shared" si="7"/>
        <v>0</v>
      </c>
      <c r="J132" s="97" t="s">
        <v>215</v>
      </c>
      <c r="K132" s="16"/>
    </row>
    <row r="133" spans="1:11" ht="259.5" customHeight="1">
      <c r="A133" s="4">
        <v>23</v>
      </c>
      <c r="B133" s="47" t="s">
        <v>194</v>
      </c>
      <c r="C133" s="71">
        <v>12600000</v>
      </c>
      <c r="D133" s="71">
        <v>49250</v>
      </c>
      <c r="E133" s="48"/>
      <c r="F133" s="49"/>
      <c r="G133" s="49"/>
      <c r="H133" s="105">
        <f t="shared" si="6"/>
        <v>49250</v>
      </c>
      <c r="I133" s="57">
        <f t="shared" si="7"/>
        <v>0.003908730158730158</v>
      </c>
      <c r="J133" s="47" t="s">
        <v>225</v>
      </c>
      <c r="K133" s="16"/>
    </row>
    <row r="134" spans="1:11" ht="107.25" customHeight="1">
      <c r="A134" s="13">
        <v>24</v>
      </c>
      <c r="B134" s="41" t="s">
        <v>195</v>
      </c>
      <c r="C134" s="72">
        <v>1300000</v>
      </c>
      <c r="D134" s="72">
        <v>0</v>
      </c>
      <c r="E134" s="50"/>
      <c r="F134" s="51"/>
      <c r="G134" s="51"/>
      <c r="H134" s="74">
        <f t="shared" si="6"/>
        <v>0</v>
      </c>
      <c r="I134" s="12">
        <f t="shared" si="7"/>
        <v>0</v>
      </c>
      <c r="J134" s="41" t="s">
        <v>226</v>
      </c>
      <c r="K134" s="16"/>
    </row>
    <row r="135" spans="1:11" ht="70.5" customHeight="1">
      <c r="A135" s="13">
        <v>25</v>
      </c>
      <c r="B135" s="41" t="s">
        <v>196</v>
      </c>
      <c r="C135" s="72">
        <v>7560000</v>
      </c>
      <c r="D135" s="72">
        <v>0</v>
      </c>
      <c r="E135" s="50"/>
      <c r="F135" s="51"/>
      <c r="G135" s="51"/>
      <c r="H135" s="74">
        <f t="shared" si="6"/>
        <v>0</v>
      </c>
      <c r="I135" s="12">
        <f t="shared" si="7"/>
        <v>0</v>
      </c>
      <c r="J135" s="41" t="s">
        <v>227</v>
      </c>
      <c r="K135" s="16"/>
    </row>
    <row r="136" spans="1:11" ht="44.25" customHeight="1">
      <c r="A136" s="13">
        <v>26</v>
      </c>
      <c r="B136" s="41" t="s">
        <v>197</v>
      </c>
      <c r="C136" s="72">
        <v>3318000</v>
      </c>
      <c r="D136" s="72">
        <v>1898284</v>
      </c>
      <c r="E136" s="50"/>
      <c r="F136" s="51"/>
      <c r="G136" s="51"/>
      <c r="H136" s="74">
        <f t="shared" si="6"/>
        <v>1898284</v>
      </c>
      <c r="I136" s="12">
        <f t="shared" si="7"/>
        <v>0.5721169379144063</v>
      </c>
      <c r="J136" s="41"/>
      <c r="K136" s="16"/>
    </row>
    <row r="137" spans="1:11" ht="46.5" customHeight="1">
      <c r="A137" s="13">
        <v>27</v>
      </c>
      <c r="B137" s="41" t="s">
        <v>198</v>
      </c>
      <c r="C137" s="72">
        <v>2208000</v>
      </c>
      <c r="D137" s="72">
        <v>1842346</v>
      </c>
      <c r="E137" s="50"/>
      <c r="F137" s="51"/>
      <c r="G137" s="51"/>
      <c r="H137" s="74">
        <f t="shared" si="6"/>
        <v>1842346</v>
      </c>
      <c r="I137" s="12">
        <f t="shared" si="7"/>
        <v>0.8343958333333333</v>
      </c>
      <c r="J137" s="41"/>
      <c r="K137" s="16"/>
    </row>
    <row r="138" spans="1:11" ht="60" customHeight="1">
      <c r="A138" s="13">
        <v>28</v>
      </c>
      <c r="B138" s="41" t="s">
        <v>199</v>
      </c>
      <c r="C138" s="72">
        <v>297000</v>
      </c>
      <c r="D138" s="72">
        <v>0</v>
      </c>
      <c r="E138" s="50"/>
      <c r="F138" s="51"/>
      <c r="G138" s="51"/>
      <c r="H138" s="74">
        <f t="shared" si="6"/>
        <v>0</v>
      </c>
      <c r="I138" s="12">
        <f t="shared" si="7"/>
        <v>0</v>
      </c>
      <c r="J138" s="41" t="s">
        <v>230</v>
      </c>
      <c r="K138" s="16"/>
    </row>
    <row r="139" spans="1:11" ht="60.75" customHeight="1">
      <c r="A139" s="13">
        <v>29</v>
      </c>
      <c r="B139" s="41" t="s">
        <v>200</v>
      </c>
      <c r="C139" s="72">
        <v>260000</v>
      </c>
      <c r="D139" s="72">
        <v>0</v>
      </c>
      <c r="E139" s="50"/>
      <c r="F139" s="51"/>
      <c r="G139" s="51"/>
      <c r="H139" s="74">
        <f t="shared" si="6"/>
        <v>0</v>
      </c>
      <c r="I139" s="12">
        <f t="shared" si="7"/>
        <v>0</v>
      </c>
      <c r="J139" s="41" t="s">
        <v>228</v>
      </c>
      <c r="K139" s="16"/>
    </row>
    <row r="140" spans="1:11" ht="74.25" customHeight="1">
      <c r="A140" s="13">
        <v>30</v>
      </c>
      <c r="B140" s="41" t="s">
        <v>201</v>
      </c>
      <c r="C140" s="72">
        <v>1446000</v>
      </c>
      <c r="D140" s="72">
        <v>0</v>
      </c>
      <c r="E140" s="50"/>
      <c r="F140" s="51"/>
      <c r="G140" s="51"/>
      <c r="H140" s="74">
        <f t="shared" si="6"/>
        <v>0</v>
      </c>
      <c r="I140" s="12">
        <f t="shared" si="7"/>
        <v>0</v>
      </c>
      <c r="J140" s="41" t="s">
        <v>231</v>
      </c>
      <c r="K140" s="16"/>
    </row>
    <row r="141" spans="1:11" ht="58.5" customHeight="1">
      <c r="A141" s="13">
        <v>31</v>
      </c>
      <c r="B141" s="41" t="s">
        <v>202</v>
      </c>
      <c r="C141" s="72">
        <v>1893000</v>
      </c>
      <c r="D141" s="72">
        <v>571800</v>
      </c>
      <c r="E141" s="50"/>
      <c r="F141" s="51"/>
      <c r="G141" s="51"/>
      <c r="H141" s="74">
        <f t="shared" si="6"/>
        <v>571800</v>
      </c>
      <c r="I141" s="12">
        <f t="shared" si="7"/>
        <v>0.30206022187004755</v>
      </c>
      <c r="J141" s="41"/>
      <c r="K141" s="16"/>
    </row>
    <row r="142" spans="1:11" ht="75" customHeight="1">
      <c r="A142" s="13">
        <v>32</v>
      </c>
      <c r="B142" s="41" t="s">
        <v>203</v>
      </c>
      <c r="C142" s="72">
        <v>500000</v>
      </c>
      <c r="D142" s="72">
        <v>0</v>
      </c>
      <c r="E142" s="50"/>
      <c r="F142" s="51"/>
      <c r="G142" s="51"/>
      <c r="H142" s="74">
        <f t="shared" si="6"/>
        <v>0</v>
      </c>
      <c r="I142" s="12">
        <f t="shared" si="7"/>
        <v>0</v>
      </c>
      <c r="J142" s="41" t="s">
        <v>232</v>
      </c>
      <c r="K142" s="16"/>
    </row>
    <row r="143" spans="1:11" ht="46.5" customHeight="1">
      <c r="A143" s="13">
        <v>33</v>
      </c>
      <c r="B143" s="41" t="s">
        <v>204</v>
      </c>
      <c r="C143" s="72">
        <v>30000</v>
      </c>
      <c r="D143" s="72">
        <v>18019</v>
      </c>
      <c r="E143" s="50"/>
      <c r="F143" s="51"/>
      <c r="G143" s="51"/>
      <c r="H143" s="74">
        <f t="shared" si="6"/>
        <v>18019</v>
      </c>
      <c r="I143" s="12">
        <f t="shared" si="7"/>
        <v>0.6006333333333334</v>
      </c>
      <c r="J143" s="41"/>
      <c r="K143" s="16"/>
    </row>
    <row r="144" spans="1:11" ht="73.5" customHeight="1">
      <c r="A144" s="102">
        <v>34</v>
      </c>
      <c r="B144" s="97" t="s">
        <v>205</v>
      </c>
      <c r="C144" s="53">
        <v>58255000</v>
      </c>
      <c r="D144" s="53">
        <v>58251153</v>
      </c>
      <c r="E144" s="103"/>
      <c r="F144" s="104"/>
      <c r="G144" s="104"/>
      <c r="H144" s="52">
        <f t="shared" si="6"/>
        <v>58251153</v>
      </c>
      <c r="I144" s="88">
        <f t="shared" si="7"/>
        <v>0.9999339627499786</v>
      </c>
      <c r="J144" s="97"/>
      <c r="K144" s="16"/>
    </row>
    <row r="145" spans="1:11" ht="140.25" customHeight="1">
      <c r="A145" s="4">
        <v>35</v>
      </c>
      <c r="B145" s="47" t="s">
        <v>206</v>
      </c>
      <c r="C145" s="71">
        <v>11211000</v>
      </c>
      <c r="D145" s="71">
        <v>366853</v>
      </c>
      <c r="E145" s="48"/>
      <c r="F145" s="49"/>
      <c r="G145" s="49"/>
      <c r="H145" s="105">
        <f t="shared" si="6"/>
        <v>366853</v>
      </c>
      <c r="I145" s="57">
        <f t="shared" si="7"/>
        <v>0.032722593881009725</v>
      </c>
      <c r="J145" s="47" t="s">
        <v>229</v>
      </c>
      <c r="K145" s="16"/>
    </row>
    <row r="146" spans="1:11" ht="18.75" customHeight="1">
      <c r="A146" s="138" t="s">
        <v>7</v>
      </c>
      <c r="B146" s="139"/>
      <c r="C146" s="52">
        <f aca="true" t="shared" si="8" ref="C146:H146">SUM(C111:C145)</f>
        <v>427048000</v>
      </c>
      <c r="D146" s="53">
        <f t="shared" si="8"/>
        <v>84005284</v>
      </c>
      <c r="E146" s="53">
        <f t="shared" si="8"/>
        <v>0</v>
      </c>
      <c r="F146" s="53">
        <f t="shared" si="8"/>
        <v>0</v>
      </c>
      <c r="G146" s="53">
        <f t="shared" si="8"/>
        <v>0</v>
      </c>
      <c r="H146" s="52">
        <f t="shared" si="8"/>
        <v>84005284</v>
      </c>
      <c r="I146" s="12">
        <f t="shared" si="7"/>
        <v>0.19671157340626816</v>
      </c>
      <c r="J146" s="45"/>
      <c r="K146" s="16"/>
    </row>
    <row r="147" spans="1:11" ht="31.5" customHeight="1">
      <c r="A147" s="151" t="s">
        <v>367</v>
      </c>
      <c r="B147" s="152"/>
      <c r="C147" s="30"/>
      <c r="D147" s="30"/>
      <c r="E147" s="30"/>
      <c r="F147" s="30"/>
      <c r="G147" s="30"/>
      <c r="H147" s="54"/>
      <c r="I147" s="42"/>
      <c r="J147" s="70"/>
      <c r="K147" s="16"/>
    </row>
    <row r="148" spans="1:11" ht="208.5" customHeight="1">
      <c r="A148" s="1">
        <v>1</v>
      </c>
      <c r="B148" s="55" t="s">
        <v>84</v>
      </c>
      <c r="C148" s="35">
        <v>7000000</v>
      </c>
      <c r="D148" s="35">
        <v>0</v>
      </c>
      <c r="E148" s="35"/>
      <c r="F148" s="35"/>
      <c r="G148" s="35"/>
      <c r="H148" s="56">
        <f>SUM(D148:G148)</f>
        <v>0</v>
      </c>
      <c r="I148" s="57">
        <f>H148/C148</f>
        <v>0</v>
      </c>
      <c r="J148" s="36" t="s">
        <v>374</v>
      </c>
      <c r="K148" s="16"/>
    </row>
    <row r="149" spans="1:11" ht="74.25" customHeight="1">
      <c r="A149" s="1">
        <v>2</v>
      </c>
      <c r="B149" s="55" t="s">
        <v>85</v>
      </c>
      <c r="C149" s="38">
        <v>4500000</v>
      </c>
      <c r="D149" s="38">
        <v>0</v>
      </c>
      <c r="E149" s="38"/>
      <c r="F149" s="38"/>
      <c r="G149" s="38"/>
      <c r="H149" s="58">
        <f aca="true" t="shared" si="9" ref="H149:H199">SUM(D149:G149)</f>
        <v>0</v>
      </c>
      <c r="I149" s="12">
        <f aca="true" t="shared" si="10" ref="I149:I200">H149/C149</f>
        <v>0</v>
      </c>
      <c r="J149" s="39" t="s">
        <v>95</v>
      </c>
      <c r="K149" s="16"/>
    </row>
    <row r="150" spans="1:11" ht="120" customHeight="1">
      <c r="A150" s="1">
        <v>3</v>
      </c>
      <c r="B150" s="55" t="s">
        <v>86</v>
      </c>
      <c r="C150" s="38">
        <v>4600000</v>
      </c>
      <c r="D150" s="38">
        <v>0</v>
      </c>
      <c r="E150" s="38"/>
      <c r="F150" s="38"/>
      <c r="G150" s="38"/>
      <c r="H150" s="58">
        <f t="shared" si="9"/>
        <v>0</v>
      </c>
      <c r="I150" s="12">
        <f t="shared" si="10"/>
        <v>0</v>
      </c>
      <c r="J150" s="39" t="s">
        <v>91</v>
      </c>
      <c r="K150" s="16"/>
    </row>
    <row r="151" spans="1:11" ht="73.5" customHeight="1">
      <c r="A151" s="1">
        <v>4</v>
      </c>
      <c r="B151" s="55" t="s">
        <v>90</v>
      </c>
      <c r="C151" s="38">
        <v>2300000</v>
      </c>
      <c r="D151" s="38">
        <v>0</v>
      </c>
      <c r="E151" s="38"/>
      <c r="F151" s="38"/>
      <c r="G151" s="38"/>
      <c r="H151" s="58">
        <f t="shared" si="9"/>
        <v>0</v>
      </c>
      <c r="I151" s="12">
        <f t="shared" si="10"/>
        <v>0</v>
      </c>
      <c r="J151" s="39" t="s">
        <v>92</v>
      </c>
      <c r="K151" s="16"/>
    </row>
    <row r="152" spans="1:11" ht="94.5" customHeight="1">
      <c r="A152" s="1">
        <v>5</v>
      </c>
      <c r="B152" s="55" t="s">
        <v>87</v>
      </c>
      <c r="C152" s="38">
        <v>150000</v>
      </c>
      <c r="D152" s="38">
        <v>0</v>
      </c>
      <c r="E152" s="38"/>
      <c r="F152" s="38"/>
      <c r="G152" s="38"/>
      <c r="H152" s="58">
        <f t="shared" si="9"/>
        <v>0</v>
      </c>
      <c r="I152" s="12">
        <f t="shared" si="10"/>
        <v>0</v>
      </c>
      <c r="J152" s="39" t="s">
        <v>93</v>
      </c>
      <c r="K152" s="16"/>
    </row>
    <row r="153" spans="1:11" ht="87" customHeight="1">
      <c r="A153" s="1">
        <v>6</v>
      </c>
      <c r="B153" s="55" t="s">
        <v>88</v>
      </c>
      <c r="C153" s="38">
        <v>300000</v>
      </c>
      <c r="D153" s="38">
        <v>0</v>
      </c>
      <c r="E153" s="38"/>
      <c r="F153" s="38"/>
      <c r="G153" s="38"/>
      <c r="H153" s="58">
        <f t="shared" si="9"/>
        <v>0</v>
      </c>
      <c r="I153" s="12">
        <f t="shared" si="10"/>
        <v>0</v>
      </c>
      <c r="J153" s="39" t="s">
        <v>94</v>
      </c>
      <c r="K153" s="16"/>
    </row>
    <row r="154" spans="1:11" ht="132.75" customHeight="1">
      <c r="A154" s="95">
        <v>7</v>
      </c>
      <c r="B154" s="106" t="s">
        <v>89</v>
      </c>
      <c r="C154" s="14">
        <v>13900000</v>
      </c>
      <c r="D154" s="14">
        <v>0</v>
      </c>
      <c r="E154" s="14"/>
      <c r="F154" s="14"/>
      <c r="G154" s="14"/>
      <c r="H154" s="107">
        <f t="shared" si="9"/>
        <v>0</v>
      </c>
      <c r="I154" s="88">
        <f t="shared" si="10"/>
        <v>0</v>
      </c>
      <c r="J154" s="100" t="s">
        <v>110</v>
      </c>
      <c r="K154" s="16"/>
    </row>
    <row r="155" spans="1:11" ht="107.25" customHeight="1">
      <c r="A155" s="3">
        <v>8</v>
      </c>
      <c r="B155" s="108" t="s">
        <v>96</v>
      </c>
      <c r="C155" s="35">
        <v>20000</v>
      </c>
      <c r="D155" s="35">
        <v>0</v>
      </c>
      <c r="E155" s="35"/>
      <c r="F155" s="35"/>
      <c r="G155" s="35"/>
      <c r="H155" s="56">
        <f t="shared" si="9"/>
        <v>0</v>
      </c>
      <c r="I155" s="57">
        <f t="shared" si="10"/>
        <v>0</v>
      </c>
      <c r="J155" s="36" t="s">
        <v>111</v>
      </c>
      <c r="K155" s="16"/>
    </row>
    <row r="156" spans="1:11" ht="72" customHeight="1">
      <c r="A156" s="1">
        <v>9</v>
      </c>
      <c r="B156" s="55" t="s">
        <v>97</v>
      </c>
      <c r="C156" s="38">
        <v>100000</v>
      </c>
      <c r="D156" s="38">
        <v>0</v>
      </c>
      <c r="E156" s="38"/>
      <c r="F156" s="38"/>
      <c r="G156" s="38"/>
      <c r="H156" s="58">
        <f t="shared" si="9"/>
        <v>0</v>
      </c>
      <c r="I156" s="12">
        <f t="shared" si="10"/>
        <v>0</v>
      </c>
      <c r="J156" s="39" t="s">
        <v>112</v>
      </c>
      <c r="K156" s="16"/>
    </row>
    <row r="157" spans="1:11" ht="102.75" customHeight="1">
      <c r="A157" s="1">
        <v>10</v>
      </c>
      <c r="B157" s="55" t="s">
        <v>99</v>
      </c>
      <c r="C157" s="38">
        <v>4300000</v>
      </c>
      <c r="D157" s="38">
        <v>660000</v>
      </c>
      <c r="E157" s="38"/>
      <c r="F157" s="38"/>
      <c r="G157" s="38"/>
      <c r="H157" s="58">
        <f t="shared" si="9"/>
        <v>660000</v>
      </c>
      <c r="I157" s="12">
        <f t="shared" si="10"/>
        <v>0.15348837209302327</v>
      </c>
      <c r="J157" s="39" t="s">
        <v>113</v>
      </c>
      <c r="K157" s="16"/>
    </row>
    <row r="158" spans="1:11" ht="66" customHeight="1">
      <c r="A158" s="1">
        <v>11</v>
      </c>
      <c r="B158" s="55" t="s">
        <v>98</v>
      </c>
      <c r="C158" s="38">
        <v>600000</v>
      </c>
      <c r="D158" s="38">
        <v>0</v>
      </c>
      <c r="E158" s="38"/>
      <c r="F158" s="38"/>
      <c r="G158" s="38"/>
      <c r="H158" s="58">
        <f t="shared" si="9"/>
        <v>0</v>
      </c>
      <c r="I158" s="12">
        <f t="shared" si="10"/>
        <v>0</v>
      </c>
      <c r="J158" s="39" t="s">
        <v>114</v>
      </c>
      <c r="K158" s="16"/>
    </row>
    <row r="159" spans="1:11" ht="45.75" customHeight="1">
      <c r="A159" s="1">
        <v>12</v>
      </c>
      <c r="B159" s="55" t="s">
        <v>100</v>
      </c>
      <c r="C159" s="38">
        <v>12488000</v>
      </c>
      <c r="D159" s="38">
        <v>253946</v>
      </c>
      <c r="E159" s="38"/>
      <c r="F159" s="38"/>
      <c r="G159" s="38"/>
      <c r="H159" s="58">
        <f t="shared" si="9"/>
        <v>253946</v>
      </c>
      <c r="I159" s="12">
        <f t="shared" si="10"/>
        <v>0.020335201793721974</v>
      </c>
      <c r="J159" s="39" t="s">
        <v>115</v>
      </c>
      <c r="K159" s="16"/>
    </row>
    <row r="160" spans="1:11" ht="45" customHeight="1">
      <c r="A160" s="1">
        <v>13</v>
      </c>
      <c r="B160" s="55" t="s">
        <v>101</v>
      </c>
      <c r="C160" s="38">
        <v>800000</v>
      </c>
      <c r="D160" s="38">
        <v>113566</v>
      </c>
      <c r="E160" s="38"/>
      <c r="F160" s="38"/>
      <c r="G160" s="38"/>
      <c r="H160" s="58">
        <f t="shared" si="9"/>
        <v>113566</v>
      </c>
      <c r="I160" s="12">
        <f t="shared" si="10"/>
        <v>0.1419575</v>
      </c>
      <c r="J160" s="39" t="s">
        <v>116</v>
      </c>
      <c r="K160" s="16"/>
    </row>
    <row r="161" spans="1:11" ht="90.75" customHeight="1">
      <c r="A161" s="1">
        <v>14</v>
      </c>
      <c r="B161" s="55" t="s">
        <v>102</v>
      </c>
      <c r="C161" s="38">
        <v>4150000</v>
      </c>
      <c r="D161" s="38">
        <v>0</v>
      </c>
      <c r="E161" s="38"/>
      <c r="F161" s="38"/>
      <c r="G161" s="38"/>
      <c r="H161" s="58">
        <f t="shared" si="9"/>
        <v>0</v>
      </c>
      <c r="I161" s="12">
        <f t="shared" si="10"/>
        <v>0</v>
      </c>
      <c r="J161" s="39" t="s">
        <v>113</v>
      </c>
      <c r="K161" s="16"/>
    </row>
    <row r="162" spans="1:11" ht="72" customHeight="1">
      <c r="A162" s="1">
        <v>15</v>
      </c>
      <c r="B162" s="55" t="s">
        <v>103</v>
      </c>
      <c r="C162" s="38">
        <v>2700000</v>
      </c>
      <c r="D162" s="38">
        <v>4625</v>
      </c>
      <c r="E162" s="38"/>
      <c r="F162" s="38"/>
      <c r="G162" s="38"/>
      <c r="H162" s="58">
        <f t="shared" si="9"/>
        <v>4625</v>
      </c>
      <c r="I162" s="12">
        <f t="shared" si="10"/>
        <v>0.001712962962962963</v>
      </c>
      <c r="J162" s="39" t="s">
        <v>113</v>
      </c>
      <c r="K162" s="16"/>
    </row>
    <row r="163" spans="1:11" ht="160.5" customHeight="1">
      <c r="A163" s="1">
        <v>16</v>
      </c>
      <c r="B163" s="55" t="s">
        <v>104</v>
      </c>
      <c r="C163" s="38">
        <v>2646000</v>
      </c>
      <c r="D163" s="38">
        <v>47500</v>
      </c>
      <c r="E163" s="38"/>
      <c r="F163" s="38"/>
      <c r="G163" s="38"/>
      <c r="H163" s="58">
        <f t="shared" si="9"/>
        <v>47500</v>
      </c>
      <c r="I163" s="12">
        <f t="shared" si="10"/>
        <v>0.017951625094482237</v>
      </c>
      <c r="J163" s="39" t="s">
        <v>116</v>
      </c>
      <c r="K163" s="16"/>
    </row>
    <row r="164" spans="1:11" ht="87" customHeight="1">
      <c r="A164" s="1">
        <v>17</v>
      </c>
      <c r="B164" s="55" t="s">
        <v>105</v>
      </c>
      <c r="C164" s="38">
        <v>120000</v>
      </c>
      <c r="D164" s="38">
        <v>0</v>
      </c>
      <c r="E164" s="38"/>
      <c r="F164" s="38"/>
      <c r="G164" s="38"/>
      <c r="H164" s="58">
        <f t="shared" si="9"/>
        <v>0</v>
      </c>
      <c r="I164" s="12">
        <f t="shared" si="10"/>
        <v>0</v>
      </c>
      <c r="J164" s="39" t="s">
        <v>117</v>
      </c>
      <c r="K164" s="16"/>
    </row>
    <row r="165" spans="1:11" ht="117.75" customHeight="1">
      <c r="A165" s="95">
        <v>18</v>
      </c>
      <c r="B165" s="106" t="s">
        <v>106</v>
      </c>
      <c r="C165" s="14">
        <v>1140000</v>
      </c>
      <c r="D165" s="14">
        <v>0</v>
      </c>
      <c r="E165" s="14"/>
      <c r="F165" s="14"/>
      <c r="G165" s="14"/>
      <c r="H165" s="107">
        <f t="shared" si="9"/>
        <v>0</v>
      </c>
      <c r="I165" s="88">
        <f t="shared" si="10"/>
        <v>0</v>
      </c>
      <c r="J165" s="100" t="s">
        <v>118</v>
      </c>
      <c r="K165" s="16"/>
    </row>
    <row r="166" spans="1:11" ht="98.25" customHeight="1">
      <c r="A166" s="3">
        <v>19</v>
      </c>
      <c r="B166" s="108" t="s">
        <v>108</v>
      </c>
      <c r="C166" s="35">
        <v>6080000</v>
      </c>
      <c r="D166" s="35">
        <v>0</v>
      </c>
      <c r="E166" s="35"/>
      <c r="F166" s="35"/>
      <c r="G166" s="35"/>
      <c r="H166" s="56">
        <f t="shared" si="9"/>
        <v>0</v>
      </c>
      <c r="I166" s="57">
        <f t="shared" si="10"/>
        <v>0</v>
      </c>
      <c r="J166" s="36" t="s">
        <v>109</v>
      </c>
      <c r="K166" s="16"/>
    </row>
    <row r="167" spans="1:11" ht="63" customHeight="1">
      <c r="A167" s="1">
        <v>20</v>
      </c>
      <c r="B167" s="55" t="s">
        <v>107</v>
      </c>
      <c r="C167" s="38">
        <v>25752000</v>
      </c>
      <c r="D167" s="38">
        <v>5599190</v>
      </c>
      <c r="E167" s="38"/>
      <c r="F167" s="38"/>
      <c r="G167" s="38"/>
      <c r="H167" s="58">
        <f t="shared" si="9"/>
        <v>5599190</v>
      </c>
      <c r="I167" s="12">
        <f t="shared" si="10"/>
        <v>0.21742738428083255</v>
      </c>
      <c r="J167" s="39" t="s">
        <v>116</v>
      </c>
      <c r="K167" s="16"/>
    </row>
    <row r="168" spans="1:11" ht="48" customHeight="1">
      <c r="A168" s="1">
        <v>21</v>
      </c>
      <c r="B168" s="55" t="s">
        <v>119</v>
      </c>
      <c r="C168" s="38">
        <v>185000</v>
      </c>
      <c r="D168" s="38">
        <v>0</v>
      </c>
      <c r="E168" s="38"/>
      <c r="F168" s="38"/>
      <c r="G168" s="38"/>
      <c r="H168" s="58">
        <f t="shared" si="9"/>
        <v>0</v>
      </c>
      <c r="I168" s="12">
        <f t="shared" si="10"/>
        <v>0</v>
      </c>
      <c r="J168" s="39" t="s">
        <v>83</v>
      </c>
      <c r="K168" s="16"/>
    </row>
    <row r="169" spans="1:11" ht="47.25" customHeight="1">
      <c r="A169" s="1">
        <v>22</v>
      </c>
      <c r="B169" s="55" t="s">
        <v>120</v>
      </c>
      <c r="C169" s="38">
        <v>1850000</v>
      </c>
      <c r="D169" s="38">
        <v>0</v>
      </c>
      <c r="E169" s="38"/>
      <c r="F169" s="38"/>
      <c r="G169" s="38"/>
      <c r="H169" s="58">
        <f t="shared" si="9"/>
        <v>0</v>
      </c>
      <c r="I169" s="12">
        <f t="shared" si="10"/>
        <v>0</v>
      </c>
      <c r="J169" s="39" t="s">
        <v>83</v>
      </c>
      <c r="K169" s="16"/>
    </row>
    <row r="170" spans="1:11" ht="67.5" customHeight="1">
      <c r="A170" s="1">
        <v>23</v>
      </c>
      <c r="B170" s="55" t="s">
        <v>121</v>
      </c>
      <c r="C170" s="38">
        <v>900000</v>
      </c>
      <c r="D170" s="38">
        <v>422250</v>
      </c>
      <c r="E170" s="38"/>
      <c r="F170" s="38"/>
      <c r="G170" s="38"/>
      <c r="H170" s="58">
        <f t="shared" si="9"/>
        <v>422250</v>
      </c>
      <c r="I170" s="12">
        <f t="shared" si="10"/>
        <v>0.4691666666666667</v>
      </c>
      <c r="J170" s="39" t="s">
        <v>122</v>
      </c>
      <c r="K170" s="16"/>
    </row>
    <row r="171" spans="1:11" ht="52.5" customHeight="1">
      <c r="A171" s="1">
        <v>24</v>
      </c>
      <c r="B171" s="55" t="s">
        <v>123</v>
      </c>
      <c r="C171" s="38">
        <v>1000000</v>
      </c>
      <c r="D171" s="38">
        <v>0</v>
      </c>
      <c r="E171" s="38"/>
      <c r="F171" s="38"/>
      <c r="G171" s="38"/>
      <c r="H171" s="58">
        <f t="shared" si="9"/>
        <v>0</v>
      </c>
      <c r="I171" s="12">
        <f t="shared" si="10"/>
        <v>0</v>
      </c>
      <c r="J171" s="39" t="s">
        <v>83</v>
      </c>
      <c r="K171" s="16"/>
    </row>
    <row r="172" spans="1:11" ht="129.75" customHeight="1">
      <c r="A172" s="1">
        <v>25</v>
      </c>
      <c r="B172" s="55" t="s">
        <v>257</v>
      </c>
      <c r="C172" s="38">
        <v>130310000</v>
      </c>
      <c r="D172" s="38">
        <v>34350825</v>
      </c>
      <c r="E172" s="38"/>
      <c r="F172" s="38"/>
      <c r="G172" s="38"/>
      <c r="H172" s="58">
        <f t="shared" si="9"/>
        <v>34350825</v>
      </c>
      <c r="I172" s="12">
        <f t="shared" si="10"/>
        <v>0.2636085104750211</v>
      </c>
      <c r="J172" s="39"/>
      <c r="K172" s="16"/>
    </row>
    <row r="173" spans="1:11" ht="131.25" customHeight="1">
      <c r="A173" s="1">
        <v>26</v>
      </c>
      <c r="B173" s="55" t="s">
        <v>258</v>
      </c>
      <c r="C173" s="38">
        <v>9388000</v>
      </c>
      <c r="D173" s="38">
        <v>2991079</v>
      </c>
      <c r="E173" s="38"/>
      <c r="F173" s="38"/>
      <c r="G173" s="38"/>
      <c r="H173" s="58">
        <f t="shared" si="9"/>
        <v>2991079</v>
      </c>
      <c r="I173" s="12">
        <f t="shared" si="10"/>
        <v>0.3186066254793353</v>
      </c>
      <c r="J173" s="39"/>
      <c r="K173" s="16"/>
    </row>
    <row r="174" spans="1:11" ht="54" customHeight="1">
      <c r="A174" s="1">
        <v>27</v>
      </c>
      <c r="B174" s="55" t="s">
        <v>259</v>
      </c>
      <c r="C174" s="38">
        <v>13330000</v>
      </c>
      <c r="D174" s="38">
        <v>2278039</v>
      </c>
      <c r="E174" s="38"/>
      <c r="F174" s="38"/>
      <c r="G174" s="38"/>
      <c r="H174" s="58">
        <f t="shared" si="9"/>
        <v>2278039</v>
      </c>
      <c r="I174" s="12">
        <f t="shared" si="10"/>
        <v>0.17089564891222805</v>
      </c>
      <c r="J174" s="39" t="s">
        <v>262</v>
      </c>
      <c r="K174" s="16"/>
    </row>
    <row r="175" spans="1:11" ht="102" customHeight="1">
      <c r="A175" s="1">
        <v>28</v>
      </c>
      <c r="B175" s="55" t="s">
        <v>260</v>
      </c>
      <c r="C175" s="38">
        <v>16360000</v>
      </c>
      <c r="D175" s="38">
        <v>4588448</v>
      </c>
      <c r="E175" s="38"/>
      <c r="F175" s="38"/>
      <c r="G175" s="38"/>
      <c r="H175" s="58">
        <f t="shared" si="9"/>
        <v>4588448</v>
      </c>
      <c r="I175" s="12">
        <f t="shared" si="10"/>
        <v>0.28046748166259167</v>
      </c>
      <c r="J175" s="39"/>
      <c r="K175" s="16"/>
    </row>
    <row r="176" spans="1:11" ht="96.75" customHeight="1">
      <c r="A176" s="1">
        <v>29</v>
      </c>
      <c r="B176" s="55" t="s">
        <v>261</v>
      </c>
      <c r="C176" s="38">
        <v>10267000</v>
      </c>
      <c r="D176" s="38">
        <v>1418723</v>
      </c>
      <c r="E176" s="38"/>
      <c r="F176" s="38"/>
      <c r="G176" s="38"/>
      <c r="H176" s="58">
        <f t="shared" si="9"/>
        <v>1418723</v>
      </c>
      <c r="I176" s="12">
        <f t="shared" si="10"/>
        <v>0.1381828187396513</v>
      </c>
      <c r="J176" s="39" t="s">
        <v>274</v>
      </c>
      <c r="K176" s="16"/>
    </row>
    <row r="177" spans="1:11" ht="69" customHeight="1">
      <c r="A177" s="95">
        <v>30</v>
      </c>
      <c r="B177" s="106" t="s">
        <v>298</v>
      </c>
      <c r="C177" s="14">
        <v>500000</v>
      </c>
      <c r="D177" s="14">
        <v>0</v>
      </c>
      <c r="E177" s="14"/>
      <c r="F177" s="14"/>
      <c r="G177" s="14"/>
      <c r="H177" s="107">
        <f t="shared" si="9"/>
        <v>0</v>
      </c>
      <c r="I177" s="88">
        <f t="shared" si="10"/>
        <v>0</v>
      </c>
      <c r="J177" s="100" t="s">
        <v>304</v>
      </c>
      <c r="K177" s="16"/>
    </row>
    <row r="178" spans="1:11" ht="89.25" customHeight="1">
      <c r="A178" s="3">
        <v>31</v>
      </c>
      <c r="B178" s="108" t="s">
        <v>299</v>
      </c>
      <c r="C178" s="35">
        <v>7000000</v>
      </c>
      <c r="D178" s="35">
        <v>318689</v>
      </c>
      <c r="E178" s="35"/>
      <c r="F178" s="35"/>
      <c r="G178" s="35"/>
      <c r="H178" s="56">
        <f t="shared" si="9"/>
        <v>318689</v>
      </c>
      <c r="I178" s="57">
        <f t="shared" si="10"/>
        <v>0.045527</v>
      </c>
      <c r="J178" s="36" t="s">
        <v>305</v>
      </c>
      <c r="K178" s="16"/>
    </row>
    <row r="179" spans="1:11" ht="102" customHeight="1">
      <c r="A179" s="1">
        <v>32</v>
      </c>
      <c r="B179" s="55" t="s">
        <v>300</v>
      </c>
      <c r="C179" s="38">
        <v>3637000</v>
      </c>
      <c r="D179" s="38">
        <v>661685</v>
      </c>
      <c r="E179" s="38"/>
      <c r="F179" s="38"/>
      <c r="G179" s="38"/>
      <c r="H179" s="58">
        <f t="shared" si="9"/>
        <v>661685</v>
      </c>
      <c r="I179" s="12">
        <f t="shared" si="10"/>
        <v>0.18193153698102832</v>
      </c>
      <c r="J179" s="39" t="s">
        <v>306</v>
      </c>
      <c r="K179" s="16"/>
    </row>
    <row r="180" spans="1:11" ht="63" customHeight="1">
      <c r="A180" s="1">
        <v>33</v>
      </c>
      <c r="B180" s="55" t="s">
        <v>301</v>
      </c>
      <c r="C180" s="38">
        <v>1657000</v>
      </c>
      <c r="D180" s="38">
        <v>0</v>
      </c>
      <c r="E180" s="38"/>
      <c r="F180" s="38"/>
      <c r="G180" s="38"/>
      <c r="H180" s="58">
        <f t="shared" si="9"/>
        <v>0</v>
      </c>
      <c r="I180" s="12">
        <f t="shared" si="10"/>
        <v>0</v>
      </c>
      <c r="J180" s="39" t="s">
        <v>307</v>
      </c>
      <c r="K180" s="16"/>
    </row>
    <row r="181" spans="1:11" ht="56.25" customHeight="1">
      <c r="A181" s="1">
        <v>34</v>
      </c>
      <c r="B181" s="55" t="s">
        <v>302</v>
      </c>
      <c r="C181" s="38">
        <v>1000000</v>
      </c>
      <c r="D181" s="38">
        <v>0</v>
      </c>
      <c r="E181" s="38"/>
      <c r="F181" s="38"/>
      <c r="G181" s="38"/>
      <c r="H181" s="58">
        <f t="shared" si="9"/>
        <v>0</v>
      </c>
      <c r="I181" s="12">
        <f t="shared" si="10"/>
        <v>0</v>
      </c>
      <c r="J181" s="39" t="s">
        <v>308</v>
      </c>
      <c r="K181" s="16"/>
    </row>
    <row r="182" spans="1:11" ht="97.5" customHeight="1">
      <c r="A182" s="1">
        <v>35</v>
      </c>
      <c r="B182" s="55" t="s">
        <v>303</v>
      </c>
      <c r="C182" s="38">
        <v>2360000</v>
      </c>
      <c r="D182" s="38">
        <v>0</v>
      </c>
      <c r="E182" s="38"/>
      <c r="F182" s="38"/>
      <c r="G182" s="38"/>
      <c r="H182" s="58">
        <f t="shared" si="9"/>
        <v>0</v>
      </c>
      <c r="I182" s="12">
        <f t="shared" si="10"/>
        <v>0</v>
      </c>
      <c r="J182" s="39" t="s">
        <v>309</v>
      </c>
      <c r="K182" s="16"/>
    </row>
    <row r="183" spans="1:11" ht="56.25" customHeight="1">
      <c r="A183" s="1">
        <v>36</v>
      </c>
      <c r="B183" s="55" t="s">
        <v>263</v>
      </c>
      <c r="C183" s="38">
        <v>504000</v>
      </c>
      <c r="D183" s="38">
        <v>504000</v>
      </c>
      <c r="E183" s="38"/>
      <c r="F183" s="38"/>
      <c r="G183" s="38"/>
      <c r="H183" s="58">
        <f t="shared" si="9"/>
        <v>504000</v>
      </c>
      <c r="I183" s="12">
        <f t="shared" si="10"/>
        <v>1</v>
      </c>
      <c r="J183" s="39"/>
      <c r="K183" s="16"/>
    </row>
    <row r="184" spans="1:11" ht="45" customHeight="1">
      <c r="A184" s="1">
        <v>37</v>
      </c>
      <c r="B184" s="55" t="s">
        <v>264</v>
      </c>
      <c r="C184" s="38">
        <v>950000</v>
      </c>
      <c r="D184" s="38">
        <v>0</v>
      </c>
      <c r="E184" s="38"/>
      <c r="F184" s="38"/>
      <c r="G184" s="38"/>
      <c r="H184" s="58">
        <f t="shared" si="9"/>
        <v>0</v>
      </c>
      <c r="I184" s="12">
        <f t="shared" si="10"/>
        <v>0</v>
      </c>
      <c r="J184" s="39" t="s">
        <v>275</v>
      </c>
      <c r="K184" s="16"/>
    </row>
    <row r="185" spans="1:11" ht="75" customHeight="1">
      <c r="A185" s="1">
        <v>38</v>
      </c>
      <c r="B185" s="55" t="s">
        <v>265</v>
      </c>
      <c r="C185" s="38">
        <v>400000</v>
      </c>
      <c r="D185" s="38">
        <v>0</v>
      </c>
      <c r="E185" s="38"/>
      <c r="F185" s="38"/>
      <c r="G185" s="38"/>
      <c r="H185" s="58">
        <f t="shared" si="9"/>
        <v>0</v>
      </c>
      <c r="I185" s="12">
        <f t="shared" si="10"/>
        <v>0</v>
      </c>
      <c r="J185" s="39" t="s">
        <v>276</v>
      </c>
      <c r="K185" s="16"/>
    </row>
    <row r="186" spans="1:11" ht="60" customHeight="1">
      <c r="A186" s="1">
        <v>39</v>
      </c>
      <c r="B186" s="55" t="s">
        <v>266</v>
      </c>
      <c r="C186" s="38">
        <v>544000</v>
      </c>
      <c r="D186" s="38">
        <v>0</v>
      </c>
      <c r="E186" s="38"/>
      <c r="F186" s="38"/>
      <c r="G186" s="38"/>
      <c r="H186" s="58">
        <f t="shared" si="9"/>
        <v>0</v>
      </c>
      <c r="I186" s="12">
        <f t="shared" si="10"/>
        <v>0</v>
      </c>
      <c r="J186" s="39" t="s">
        <v>277</v>
      </c>
      <c r="K186" s="16"/>
    </row>
    <row r="187" spans="1:11" ht="63.75" customHeight="1">
      <c r="A187" s="1">
        <v>40</v>
      </c>
      <c r="B187" s="55" t="s">
        <v>267</v>
      </c>
      <c r="C187" s="38">
        <v>501000</v>
      </c>
      <c r="D187" s="38">
        <v>38550</v>
      </c>
      <c r="E187" s="38"/>
      <c r="F187" s="38"/>
      <c r="G187" s="38"/>
      <c r="H187" s="58">
        <f t="shared" si="9"/>
        <v>38550</v>
      </c>
      <c r="I187" s="12">
        <f t="shared" si="10"/>
        <v>0.07694610778443113</v>
      </c>
      <c r="J187" s="39" t="s">
        <v>278</v>
      </c>
      <c r="K187" s="16"/>
    </row>
    <row r="188" spans="1:11" ht="45" customHeight="1">
      <c r="A188" s="1">
        <v>41</v>
      </c>
      <c r="B188" s="55" t="s">
        <v>268</v>
      </c>
      <c r="C188" s="38">
        <v>1460000</v>
      </c>
      <c r="D188" s="38">
        <v>1460000</v>
      </c>
      <c r="E188" s="38"/>
      <c r="F188" s="38"/>
      <c r="G188" s="38"/>
      <c r="H188" s="58">
        <f t="shared" si="9"/>
        <v>1460000</v>
      </c>
      <c r="I188" s="12">
        <f t="shared" si="10"/>
        <v>1</v>
      </c>
      <c r="J188" s="39"/>
      <c r="K188" s="16"/>
    </row>
    <row r="189" spans="1:11" ht="60" customHeight="1">
      <c r="A189" s="1">
        <v>42</v>
      </c>
      <c r="B189" s="55" t="s">
        <v>269</v>
      </c>
      <c r="C189" s="38">
        <v>448000</v>
      </c>
      <c r="D189" s="38">
        <v>0</v>
      </c>
      <c r="E189" s="38"/>
      <c r="F189" s="38"/>
      <c r="G189" s="38"/>
      <c r="H189" s="58">
        <f t="shared" si="9"/>
        <v>0</v>
      </c>
      <c r="I189" s="12">
        <f t="shared" si="10"/>
        <v>0</v>
      </c>
      <c r="J189" s="39" t="s">
        <v>273</v>
      </c>
      <c r="K189" s="16"/>
    </row>
    <row r="190" spans="1:11" ht="58.5" customHeight="1">
      <c r="A190" s="1">
        <v>43</v>
      </c>
      <c r="B190" s="55" t="s">
        <v>270</v>
      </c>
      <c r="C190" s="38">
        <v>868000</v>
      </c>
      <c r="D190" s="38">
        <v>413700</v>
      </c>
      <c r="E190" s="38"/>
      <c r="F190" s="38"/>
      <c r="G190" s="38"/>
      <c r="H190" s="58">
        <f t="shared" si="9"/>
        <v>413700</v>
      </c>
      <c r="I190" s="12">
        <f t="shared" si="10"/>
        <v>0.47661290322580646</v>
      </c>
      <c r="J190" s="39" t="s">
        <v>252</v>
      </c>
      <c r="K190" s="16"/>
    </row>
    <row r="191" spans="1:11" ht="60.75" customHeight="1">
      <c r="A191" s="1">
        <v>44</v>
      </c>
      <c r="B191" s="55" t="s">
        <v>271</v>
      </c>
      <c r="C191" s="38">
        <v>207000</v>
      </c>
      <c r="D191" s="38">
        <v>0</v>
      </c>
      <c r="E191" s="38"/>
      <c r="F191" s="38"/>
      <c r="G191" s="38"/>
      <c r="H191" s="58">
        <f t="shared" si="9"/>
        <v>0</v>
      </c>
      <c r="I191" s="12">
        <f t="shared" si="10"/>
        <v>0</v>
      </c>
      <c r="J191" s="39" t="s">
        <v>252</v>
      </c>
      <c r="K191" s="16"/>
    </row>
    <row r="192" spans="1:11" ht="63" customHeight="1">
      <c r="A192" s="95">
        <v>45</v>
      </c>
      <c r="B192" s="106" t="s">
        <v>272</v>
      </c>
      <c r="C192" s="14">
        <v>4956000</v>
      </c>
      <c r="D192" s="14">
        <v>0</v>
      </c>
      <c r="E192" s="14"/>
      <c r="F192" s="14"/>
      <c r="G192" s="14"/>
      <c r="H192" s="107">
        <f t="shared" si="9"/>
        <v>0</v>
      </c>
      <c r="I192" s="88">
        <f t="shared" si="10"/>
        <v>0</v>
      </c>
      <c r="J192" s="100" t="s">
        <v>279</v>
      </c>
      <c r="K192" s="16"/>
    </row>
    <row r="193" spans="1:11" ht="48" customHeight="1">
      <c r="A193" s="3">
        <v>46</v>
      </c>
      <c r="B193" s="108" t="s">
        <v>280</v>
      </c>
      <c r="C193" s="35">
        <v>13085000</v>
      </c>
      <c r="D193" s="35">
        <v>2340273</v>
      </c>
      <c r="E193" s="35"/>
      <c r="F193" s="35"/>
      <c r="G193" s="35"/>
      <c r="H193" s="56">
        <f t="shared" si="9"/>
        <v>2340273</v>
      </c>
      <c r="I193" s="57">
        <f t="shared" si="10"/>
        <v>0.1788515857852503</v>
      </c>
      <c r="J193" s="36" t="s">
        <v>287</v>
      </c>
      <c r="K193" s="16"/>
    </row>
    <row r="194" spans="1:11" ht="48.75" customHeight="1">
      <c r="A194" s="1">
        <v>47</v>
      </c>
      <c r="B194" s="55" t="s">
        <v>281</v>
      </c>
      <c r="C194" s="38">
        <v>258000</v>
      </c>
      <c r="D194" s="38">
        <v>10000</v>
      </c>
      <c r="E194" s="38"/>
      <c r="F194" s="38"/>
      <c r="G194" s="38"/>
      <c r="H194" s="58">
        <f t="shared" si="9"/>
        <v>10000</v>
      </c>
      <c r="I194" s="12">
        <f t="shared" si="10"/>
        <v>0.03875968992248062</v>
      </c>
      <c r="J194" s="39" t="s">
        <v>288</v>
      </c>
      <c r="K194" s="16"/>
    </row>
    <row r="195" spans="1:11" ht="48" customHeight="1">
      <c r="A195" s="1">
        <v>48</v>
      </c>
      <c r="B195" s="55" t="s">
        <v>282</v>
      </c>
      <c r="C195" s="38">
        <v>70000</v>
      </c>
      <c r="D195" s="38">
        <v>0</v>
      </c>
      <c r="E195" s="38"/>
      <c r="F195" s="38"/>
      <c r="G195" s="38"/>
      <c r="H195" s="58">
        <f t="shared" si="9"/>
        <v>0</v>
      </c>
      <c r="I195" s="12">
        <f t="shared" si="10"/>
        <v>0</v>
      </c>
      <c r="J195" s="39" t="s">
        <v>288</v>
      </c>
      <c r="K195" s="16"/>
    </row>
    <row r="196" spans="1:11" ht="39.75" customHeight="1">
      <c r="A196" s="1">
        <v>49</v>
      </c>
      <c r="B196" s="55" t="s">
        <v>283</v>
      </c>
      <c r="C196" s="38">
        <v>19000</v>
      </c>
      <c r="D196" s="38">
        <v>0</v>
      </c>
      <c r="E196" s="38"/>
      <c r="F196" s="38"/>
      <c r="G196" s="38"/>
      <c r="H196" s="58">
        <f t="shared" si="9"/>
        <v>0</v>
      </c>
      <c r="I196" s="12">
        <f t="shared" si="10"/>
        <v>0</v>
      </c>
      <c r="J196" s="39" t="s">
        <v>288</v>
      </c>
      <c r="K196" s="16"/>
    </row>
    <row r="197" spans="1:11" ht="60" customHeight="1">
      <c r="A197" s="1">
        <v>50</v>
      </c>
      <c r="B197" s="55" t="s">
        <v>284</v>
      </c>
      <c r="C197" s="38">
        <v>977000</v>
      </c>
      <c r="D197" s="38">
        <v>218697</v>
      </c>
      <c r="E197" s="38"/>
      <c r="F197" s="38"/>
      <c r="G197" s="38"/>
      <c r="H197" s="58">
        <f t="shared" si="9"/>
        <v>218697</v>
      </c>
      <c r="I197" s="12">
        <f t="shared" si="10"/>
        <v>0.22384544524053224</v>
      </c>
      <c r="J197" s="39" t="s">
        <v>287</v>
      </c>
      <c r="K197" s="16"/>
    </row>
    <row r="198" spans="1:11" ht="51" customHeight="1">
      <c r="A198" s="1">
        <v>51</v>
      </c>
      <c r="B198" s="55" t="s">
        <v>285</v>
      </c>
      <c r="C198" s="38">
        <v>60000</v>
      </c>
      <c r="D198" s="38">
        <v>0</v>
      </c>
      <c r="E198" s="38"/>
      <c r="F198" s="38"/>
      <c r="G198" s="38"/>
      <c r="H198" s="58">
        <f t="shared" si="9"/>
        <v>0</v>
      </c>
      <c r="I198" s="12">
        <f t="shared" si="10"/>
        <v>0</v>
      </c>
      <c r="J198" s="39" t="s">
        <v>289</v>
      </c>
      <c r="K198" s="16"/>
    </row>
    <row r="199" spans="1:11" ht="66" customHeight="1">
      <c r="A199" s="1">
        <v>52</v>
      </c>
      <c r="B199" s="55" t="s">
        <v>286</v>
      </c>
      <c r="C199" s="38">
        <v>533000</v>
      </c>
      <c r="D199" s="38">
        <v>30975</v>
      </c>
      <c r="E199" s="38"/>
      <c r="F199" s="38"/>
      <c r="G199" s="38"/>
      <c r="H199" s="58">
        <f t="shared" si="9"/>
        <v>30975</v>
      </c>
      <c r="I199" s="12">
        <f t="shared" si="10"/>
        <v>0.058114446529080675</v>
      </c>
      <c r="J199" s="39" t="s">
        <v>288</v>
      </c>
      <c r="K199" s="16"/>
    </row>
    <row r="200" spans="1:11" ht="18.75" customHeight="1">
      <c r="A200" s="138" t="s">
        <v>0</v>
      </c>
      <c r="B200" s="139"/>
      <c r="C200" s="14">
        <f>SUM(C147:C199)</f>
        <v>319230000</v>
      </c>
      <c r="D200" s="14">
        <f>SUM(D147:D199)</f>
        <v>58724760</v>
      </c>
      <c r="E200" s="14"/>
      <c r="F200" s="14"/>
      <c r="G200" s="14"/>
      <c r="H200" s="14">
        <f>SUM(H147:H199)</f>
        <v>58724760</v>
      </c>
      <c r="I200" s="12">
        <f t="shared" si="10"/>
        <v>0.18395752278921154</v>
      </c>
      <c r="J200" s="6"/>
      <c r="K200" s="16"/>
    </row>
    <row r="201" spans="1:11" ht="31.5" customHeight="1">
      <c r="A201" s="149" t="s">
        <v>368</v>
      </c>
      <c r="B201" s="149"/>
      <c r="C201" s="30"/>
      <c r="D201" s="30"/>
      <c r="E201" s="30"/>
      <c r="F201" s="31"/>
      <c r="G201" s="32"/>
      <c r="H201" s="33"/>
      <c r="I201" s="59"/>
      <c r="J201" s="70"/>
      <c r="K201" s="16"/>
    </row>
    <row r="202" spans="1:11" ht="60" customHeight="1">
      <c r="A202" s="1">
        <v>1</v>
      </c>
      <c r="B202" s="60" t="s">
        <v>233</v>
      </c>
      <c r="C202" s="61">
        <v>600000</v>
      </c>
      <c r="D202" s="38">
        <v>20580</v>
      </c>
      <c r="E202" s="38"/>
      <c r="F202" s="61"/>
      <c r="G202" s="62"/>
      <c r="H202" s="63">
        <f>SUM(D202:G202)</f>
        <v>20580</v>
      </c>
      <c r="I202" s="12">
        <f>H202/C202</f>
        <v>0.0343</v>
      </c>
      <c r="J202" s="39" t="s">
        <v>252</v>
      </c>
      <c r="K202" s="16"/>
    </row>
    <row r="203" spans="1:11" ht="60" customHeight="1">
      <c r="A203" s="1">
        <v>2</v>
      </c>
      <c r="B203" s="60" t="s">
        <v>234</v>
      </c>
      <c r="C203" s="61">
        <v>15240000</v>
      </c>
      <c r="D203" s="38">
        <v>1220306</v>
      </c>
      <c r="E203" s="38"/>
      <c r="F203" s="61"/>
      <c r="G203" s="62"/>
      <c r="H203" s="63">
        <f>SUM(D203:G203)</f>
        <v>1220306</v>
      </c>
      <c r="I203" s="12">
        <f>H203/C203</f>
        <v>0.08007257217847769</v>
      </c>
      <c r="J203" s="39" t="s">
        <v>253</v>
      </c>
      <c r="K203" s="16"/>
    </row>
    <row r="204" spans="1:11" ht="40.5" customHeight="1">
      <c r="A204" s="1">
        <v>3</v>
      </c>
      <c r="B204" s="60" t="s">
        <v>235</v>
      </c>
      <c r="C204" s="61">
        <v>7000000</v>
      </c>
      <c r="D204" s="38">
        <v>0</v>
      </c>
      <c r="E204" s="38"/>
      <c r="F204" s="61"/>
      <c r="G204" s="62"/>
      <c r="H204" s="63">
        <f aca="true" t="shared" si="11" ref="H204:H221">SUM(D204:G204)</f>
        <v>0</v>
      </c>
      <c r="I204" s="12">
        <f aca="true" t="shared" si="12" ref="I204:I221">H204/C204</f>
        <v>0</v>
      </c>
      <c r="J204" s="39" t="s">
        <v>254</v>
      </c>
      <c r="K204" s="16"/>
    </row>
    <row r="205" spans="1:11" ht="57.75" customHeight="1">
      <c r="A205" s="1">
        <v>4</v>
      </c>
      <c r="B205" s="60" t="s">
        <v>236</v>
      </c>
      <c r="C205" s="61">
        <v>15190000</v>
      </c>
      <c r="D205" s="38">
        <v>0</v>
      </c>
      <c r="E205" s="38"/>
      <c r="F205" s="61"/>
      <c r="G205" s="62"/>
      <c r="H205" s="63">
        <f t="shared" si="11"/>
        <v>0</v>
      </c>
      <c r="I205" s="12">
        <f t="shared" si="12"/>
        <v>0</v>
      </c>
      <c r="J205" s="39" t="s">
        <v>255</v>
      </c>
      <c r="K205" s="16"/>
    </row>
    <row r="206" spans="1:11" ht="45" customHeight="1">
      <c r="A206" s="1">
        <v>5</v>
      </c>
      <c r="B206" s="60" t="s">
        <v>237</v>
      </c>
      <c r="C206" s="61">
        <v>5000000</v>
      </c>
      <c r="D206" s="38">
        <v>0</v>
      </c>
      <c r="E206" s="38"/>
      <c r="F206" s="61"/>
      <c r="G206" s="62"/>
      <c r="H206" s="63">
        <f t="shared" si="11"/>
        <v>0</v>
      </c>
      <c r="I206" s="12">
        <f t="shared" si="12"/>
        <v>0</v>
      </c>
      <c r="J206" s="39" t="s">
        <v>252</v>
      </c>
      <c r="K206" s="16"/>
    </row>
    <row r="207" spans="1:11" ht="57" customHeight="1">
      <c r="A207" s="1">
        <v>6</v>
      </c>
      <c r="B207" s="60" t="s">
        <v>238</v>
      </c>
      <c r="C207" s="61">
        <v>3000000</v>
      </c>
      <c r="D207" s="38">
        <v>0</v>
      </c>
      <c r="E207" s="38"/>
      <c r="F207" s="61"/>
      <c r="G207" s="62"/>
      <c r="H207" s="63">
        <f t="shared" si="11"/>
        <v>0</v>
      </c>
      <c r="I207" s="12">
        <f t="shared" si="12"/>
        <v>0</v>
      </c>
      <c r="J207" s="39" t="s">
        <v>255</v>
      </c>
      <c r="K207" s="16"/>
    </row>
    <row r="208" spans="1:11" ht="62.25" customHeight="1">
      <c r="A208" s="1">
        <v>7</v>
      </c>
      <c r="B208" s="60" t="s">
        <v>239</v>
      </c>
      <c r="C208" s="61">
        <v>1300000</v>
      </c>
      <c r="D208" s="38">
        <v>0</v>
      </c>
      <c r="E208" s="38"/>
      <c r="F208" s="61"/>
      <c r="G208" s="62"/>
      <c r="H208" s="63">
        <f t="shared" si="11"/>
        <v>0</v>
      </c>
      <c r="I208" s="12">
        <f t="shared" si="12"/>
        <v>0</v>
      </c>
      <c r="J208" s="39" t="s">
        <v>252</v>
      </c>
      <c r="K208" s="16"/>
    </row>
    <row r="209" spans="1:11" ht="90.75" customHeight="1">
      <c r="A209" s="1">
        <v>8</v>
      </c>
      <c r="B209" s="60" t="s">
        <v>240</v>
      </c>
      <c r="C209" s="61">
        <v>100000</v>
      </c>
      <c r="D209" s="38">
        <v>5000</v>
      </c>
      <c r="E209" s="38"/>
      <c r="F209" s="61"/>
      <c r="G209" s="62"/>
      <c r="H209" s="63">
        <f t="shared" si="11"/>
        <v>5000</v>
      </c>
      <c r="I209" s="12">
        <f t="shared" si="12"/>
        <v>0.05</v>
      </c>
      <c r="J209" s="39" t="s">
        <v>252</v>
      </c>
      <c r="K209" s="16"/>
    </row>
    <row r="210" spans="1:11" ht="90" customHeight="1">
      <c r="A210" s="95">
        <v>9</v>
      </c>
      <c r="B210" s="109" t="s">
        <v>241</v>
      </c>
      <c r="C210" s="110">
        <v>400000</v>
      </c>
      <c r="D210" s="14">
        <v>0</v>
      </c>
      <c r="E210" s="14"/>
      <c r="F210" s="110"/>
      <c r="G210" s="111"/>
      <c r="H210" s="112">
        <f t="shared" si="11"/>
        <v>0</v>
      </c>
      <c r="I210" s="88">
        <f t="shared" si="12"/>
        <v>0</v>
      </c>
      <c r="J210" s="100" t="s">
        <v>252</v>
      </c>
      <c r="K210" s="16"/>
    </row>
    <row r="211" spans="1:11" ht="57.75" customHeight="1">
      <c r="A211" s="3">
        <v>10</v>
      </c>
      <c r="B211" s="113" t="s">
        <v>242</v>
      </c>
      <c r="C211" s="114">
        <v>1488000</v>
      </c>
      <c r="D211" s="35">
        <v>589200</v>
      </c>
      <c r="E211" s="35"/>
      <c r="F211" s="114"/>
      <c r="G211" s="115"/>
      <c r="H211" s="116">
        <f t="shared" si="11"/>
        <v>589200</v>
      </c>
      <c r="I211" s="57">
        <f t="shared" si="12"/>
        <v>0.3959677419354839</v>
      </c>
      <c r="J211" s="36" t="s">
        <v>252</v>
      </c>
      <c r="K211" s="16"/>
    </row>
    <row r="212" spans="1:11" ht="62.25" customHeight="1">
      <c r="A212" s="1">
        <v>11</v>
      </c>
      <c r="B212" s="60" t="s">
        <v>243</v>
      </c>
      <c r="C212" s="61">
        <v>350000</v>
      </c>
      <c r="D212" s="38">
        <v>0</v>
      </c>
      <c r="E212" s="38"/>
      <c r="F212" s="61"/>
      <c r="G212" s="62"/>
      <c r="H212" s="63">
        <f t="shared" si="11"/>
        <v>0</v>
      </c>
      <c r="I212" s="12">
        <f t="shared" si="12"/>
        <v>0</v>
      </c>
      <c r="J212" s="39" t="s">
        <v>252</v>
      </c>
      <c r="K212" s="16"/>
    </row>
    <row r="213" spans="1:11" ht="47.25" customHeight="1">
      <c r="A213" s="1">
        <v>12</v>
      </c>
      <c r="B213" s="60" t="s">
        <v>244</v>
      </c>
      <c r="C213" s="61">
        <v>8057000</v>
      </c>
      <c r="D213" s="38">
        <v>8057000</v>
      </c>
      <c r="E213" s="38"/>
      <c r="F213" s="61"/>
      <c r="G213" s="62"/>
      <c r="H213" s="63">
        <f t="shared" si="11"/>
        <v>8057000</v>
      </c>
      <c r="I213" s="12">
        <f t="shared" si="12"/>
        <v>1</v>
      </c>
      <c r="J213" s="39"/>
      <c r="K213" s="16"/>
    </row>
    <row r="214" spans="1:11" ht="57" customHeight="1">
      <c r="A214" s="1">
        <v>13</v>
      </c>
      <c r="B214" s="60" t="s">
        <v>245</v>
      </c>
      <c r="C214" s="61">
        <v>150000</v>
      </c>
      <c r="D214" s="38">
        <v>0</v>
      </c>
      <c r="E214" s="38"/>
      <c r="F214" s="61"/>
      <c r="G214" s="62"/>
      <c r="H214" s="63">
        <f t="shared" si="11"/>
        <v>0</v>
      </c>
      <c r="I214" s="12">
        <f t="shared" si="12"/>
        <v>0</v>
      </c>
      <c r="J214" s="39" t="s">
        <v>252</v>
      </c>
      <c r="K214" s="16"/>
    </row>
    <row r="215" spans="1:11" ht="55.5" customHeight="1">
      <c r="A215" s="1">
        <v>14</v>
      </c>
      <c r="B215" s="60" t="s">
        <v>246</v>
      </c>
      <c r="C215" s="61">
        <v>281000</v>
      </c>
      <c r="D215" s="38">
        <v>0</v>
      </c>
      <c r="E215" s="38"/>
      <c r="F215" s="61"/>
      <c r="G215" s="62"/>
      <c r="H215" s="63">
        <f t="shared" si="11"/>
        <v>0</v>
      </c>
      <c r="I215" s="12">
        <f t="shared" si="12"/>
        <v>0</v>
      </c>
      <c r="J215" s="39" t="s">
        <v>252</v>
      </c>
      <c r="K215" s="16"/>
    </row>
    <row r="216" spans="1:11" ht="62.25" customHeight="1">
      <c r="A216" s="1">
        <v>15</v>
      </c>
      <c r="B216" s="60" t="s">
        <v>247</v>
      </c>
      <c r="C216" s="61">
        <v>12403000</v>
      </c>
      <c r="D216" s="38">
        <v>12403000</v>
      </c>
      <c r="E216" s="38"/>
      <c r="F216" s="61"/>
      <c r="G216" s="62"/>
      <c r="H216" s="63">
        <f t="shared" si="11"/>
        <v>12403000</v>
      </c>
      <c r="I216" s="12">
        <f t="shared" si="12"/>
        <v>1</v>
      </c>
      <c r="J216" s="39"/>
      <c r="K216" s="16"/>
    </row>
    <row r="217" spans="1:11" ht="60.75" customHeight="1">
      <c r="A217" s="1">
        <v>16</v>
      </c>
      <c r="B217" s="60" t="s">
        <v>248</v>
      </c>
      <c r="C217" s="61">
        <v>2095000</v>
      </c>
      <c r="D217" s="38">
        <v>0</v>
      </c>
      <c r="E217" s="38"/>
      <c r="F217" s="61"/>
      <c r="G217" s="62"/>
      <c r="H217" s="63">
        <f t="shared" si="11"/>
        <v>0</v>
      </c>
      <c r="I217" s="12">
        <f t="shared" si="12"/>
        <v>0</v>
      </c>
      <c r="J217" s="39" t="s">
        <v>252</v>
      </c>
      <c r="K217" s="16"/>
    </row>
    <row r="218" spans="1:11" ht="45.75" customHeight="1">
      <c r="A218" s="1">
        <v>17</v>
      </c>
      <c r="B218" s="60" t="s">
        <v>249</v>
      </c>
      <c r="C218" s="61">
        <v>12640000</v>
      </c>
      <c r="D218" s="38">
        <v>0</v>
      </c>
      <c r="E218" s="38"/>
      <c r="F218" s="61"/>
      <c r="G218" s="62"/>
      <c r="H218" s="63">
        <f t="shared" si="11"/>
        <v>0</v>
      </c>
      <c r="I218" s="12">
        <f t="shared" si="12"/>
        <v>0</v>
      </c>
      <c r="J218" s="39" t="s">
        <v>256</v>
      </c>
      <c r="K218" s="16"/>
    </row>
    <row r="219" spans="1:11" ht="48" customHeight="1">
      <c r="A219" s="1">
        <v>18</v>
      </c>
      <c r="B219" s="60" t="s">
        <v>250</v>
      </c>
      <c r="C219" s="61">
        <v>25480000</v>
      </c>
      <c r="D219" s="38">
        <v>0</v>
      </c>
      <c r="E219" s="38"/>
      <c r="F219" s="61"/>
      <c r="G219" s="62"/>
      <c r="H219" s="63">
        <f t="shared" si="11"/>
        <v>0</v>
      </c>
      <c r="I219" s="12">
        <f t="shared" si="12"/>
        <v>0</v>
      </c>
      <c r="J219" s="39" t="s">
        <v>256</v>
      </c>
      <c r="K219" s="16"/>
    </row>
    <row r="220" spans="1:11" ht="93.75" customHeight="1">
      <c r="A220" s="1">
        <v>19</v>
      </c>
      <c r="B220" s="60" t="s">
        <v>251</v>
      </c>
      <c r="C220" s="64">
        <v>1100000</v>
      </c>
      <c r="D220" s="38">
        <v>142000</v>
      </c>
      <c r="E220" s="38"/>
      <c r="F220" s="64"/>
      <c r="G220" s="62"/>
      <c r="H220" s="63">
        <f t="shared" si="11"/>
        <v>142000</v>
      </c>
      <c r="I220" s="12">
        <f t="shared" si="12"/>
        <v>0.1290909090909091</v>
      </c>
      <c r="J220" s="41" t="s">
        <v>252</v>
      </c>
      <c r="K220" s="16"/>
    </row>
    <row r="221" spans="1:11" ht="18.75" customHeight="1">
      <c r="A221" s="131" t="s">
        <v>10</v>
      </c>
      <c r="B221" s="131"/>
      <c r="C221" s="14">
        <f>SUM(C202:C220)</f>
        <v>111874000</v>
      </c>
      <c r="D221" s="14">
        <f>SUM(D202:D220)</f>
        <v>22437086</v>
      </c>
      <c r="E221" s="75"/>
      <c r="F221" s="76"/>
      <c r="G221" s="77"/>
      <c r="H221" s="63">
        <f t="shared" si="11"/>
        <v>22437086</v>
      </c>
      <c r="I221" s="12">
        <f t="shared" si="12"/>
        <v>0.20055675134526343</v>
      </c>
      <c r="J221" s="45"/>
      <c r="K221" s="16"/>
    </row>
    <row r="222" spans="1:11" ht="30.75" customHeight="1">
      <c r="A222" s="132" t="s">
        <v>20</v>
      </c>
      <c r="B222" s="132"/>
      <c r="C222" s="30"/>
      <c r="D222" s="30"/>
      <c r="E222" s="30"/>
      <c r="F222" s="31"/>
      <c r="G222" s="32"/>
      <c r="H222" s="33"/>
      <c r="I222" s="42"/>
      <c r="J222" s="70"/>
      <c r="K222" s="16"/>
    </row>
    <row r="223" spans="1:11" ht="31.5" customHeight="1">
      <c r="A223" s="135" t="s">
        <v>43</v>
      </c>
      <c r="B223" s="137"/>
      <c r="C223" s="78"/>
      <c r="D223" s="72"/>
      <c r="E223" s="51"/>
      <c r="F223" s="65"/>
      <c r="G223" s="66"/>
      <c r="H223" s="79"/>
      <c r="I223" s="80"/>
      <c r="J223" s="41"/>
      <c r="K223" s="16"/>
    </row>
    <row r="224" spans="1:11" ht="26.25" customHeight="1">
      <c r="A224" s="133" t="s">
        <v>7</v>
      </c>
      <c r="B224" s="133"/>
      <c r="C224" s="81"/>
      <c r="D224" s="81"/>
      <c r="E224" s="82"/>
      <c r="F224" s="83"/>
      <c r="G224" s="84"/>
      <c r="H224" s="85"/>
      <c r="I224" s="86"/>
      <c r="J224" s="45"/>
      <c r="K224" s="16"/>
    </row>
    <row r="225" spans="1:11" ht="31.5" customHeight="1">
      <c r="A225" s="134" t="s">
        <v>21</v>
      </c>
      <c r="B225" s="134"/>
      <c r="C225" s="30"/>
      <c r="D225" s="30"/>
      <c r="E225" s="30"/>
      <c r="F225" s="31"/>
      <c r="G225" s="32"/>
      <c r="H225" s="33"/>
      <c r="I225" s="42"/>
      <c r="J225" s="70"/>
      <c r="K225" s="16"/>
    </row>
    <row r="226" spans="1:11" ht="31.5" customHeight="1">
      <c r="A226" s="135" t="s">
        <v>43</v>
      </c>
      <c r="B226" s="136"/>
      <c r="C226" s="78"/>
      <c r="D226" s="72"/>
      <c r="E226" s="51"/>
      <c r="F226" s="65"/>
      <c r="G226" s="66"/>
      <c r="H226" s="79"/>
      <c r="I226" s="80"/>
      <c r="J226" s="41"/>
      <c r="K226" s="16"/>
    </row>
    <row r="227" spans="1:11" ht="18.75" customHeight="1">
      <c r="A227" s="138" t="s">
        <v>7</v>
      </c>
      <c r="B227" s="139"/>
      <c r="C227" s="87"/>
      <c r="D227" s="81"/>
      <c r="E227" s="82"/>
      <c r="F227" s="83"/>
      <c r="G227" s="84"/>
      <c r="H227" s="85"/>
      <c r="I227" s="86"/>
      <c r="J227" s="45"/>
      <c r="K227" s="16"/>
    </row>
    <row r="228" spans="1:11" ht="30.75" customHeight="1">
      <c r="A228" s="132" t="s">
        <v>22</v>
      </c>
      <c r="B228" s="132"/>
      <c r="C228" s="30"/>
      <c r="D228" s="30"/>
      <c r="E228" s="30"/>
      <c r="F228" s="31"/>
      <c r="G228" s="32"/>
      <c r="H228" s="33"/>
      <c r="I228" s="42"/>
      <c r="J228" s="70"/>
      <c r="K228" s="16"/>
    </row>
    <row r="229" spans="1:11" ht="144" customHeight="1">
      <c r="A229" s="95">
        <v>1</v>
      </c>
      <c r="B229" s="109" t="s">
        <v>290</v>
      </c>
      <c r="C229" s="117">
        <v>1058000</v>
      </c>
      <c r="D229" s="53">
        <v>272075</v>
      </c>
      <c r="E229" s="104"/>
      <c r="F229" s="118"/>
      <c r="G229" s="119"/>
      <c r="H229" s="120">
        <f>SUM(D229:G229)</f>
        <v>272075</v>
      </c>
      <c r="I229" s="88">
        <f aca="true" t="shared" si="13" ref="I229:I234">H229/C229</f>
        <v>0.2571597353497164</v>
      </c>
      <c r="J229" s="97" t="s">
        <v>292</v>
      </c>
      <c r="K229" s="16"/>
    </row>
    <row r="230" spans="1:11" ht="368.25" customHeight="1">
      <c r="A230" s="3">
        <v>2</v>
      </c>
      <c r="B230" s="113" t="s">
        <v>291</v>
      </c>
      <c r="C230" s="121">
        <v>1000000</v>
      </c>
      <c r="D230" s="71">
        <v>0</v>
      </c>
      <c r="E230" s="49"/>
      <c r="F230" s="122"/>
      <c r="G230" s="123"/>
      <c r="H230" s="124">
        <f>SUM(D230:G230)</f>
        <v>0</v>
      </c>
      <c r="I230" s="57">
        <f t="shared" si="13"/>
        <v>0</v>
      </c>
      <c r="J230" s="47" t="s">
        <v>293</v>
      </c>
      <c r="K230" s="16"/>
    </row>
    <row r="231" spans="1:11" ht="386.25" customHeight="1">
      <c r="A231" s="1">
        <v>3</v>
      </c>
      <c r="B231" s="60" t="s">
        <v>294</v>
      </c>
      <c r="C231" s="127">
        <v>1560000</v>
      </c>
      <c r="D231" s="72">
        <v>0</v>
      </c>
      <c r="E231" s="51"/>
      <c r="F231" s="128"/>
      <c r="G231" s="66"/>
      <c r="H231" s="79">
        <f>SUM(D231:G231)</f>
        <v>0</v>
      </c>
      <c r="I231" s="12">
        <f t="shared" si="13"/>
        <v>0</v>
      </c>
      <c r="J231" s="41" t="s">
        <v>296</v>
      </c>
      <c r="K231" s="16"/>
    </row>
    <row r="232" spans="1:11" ht="268.5" customHeight="1">
      <c r="A232" s="95">
        <v>4</v>
      </c>
      <c r="B232" s="109" t="s">
        <v>295</v>
      </c>
      <c r="C232" s="117">
        <v>3000000</v>
      </c>
      <c r="D232" s="53">
        <v>0</v>
      </c>
      <c r="E232" s="104"/>
      <c r="F232" s="118"/>
      <c r="G232" s="119"/>
      <c r="H232" s="120">
        <f>SUM(D232:G232)</f>
        <v>0</v>
      </c>
      <c r="I232" s="88">
        <f t="shared" si="13"/>
        <v>0</v>
      </c>
      <c r="J232" s="129" t="s">
        <v>297</v>
      </c>
      <c r="K232" s="16"/>
    </row>
    <row r="233" spans="1:11" ht="18.75" customHeight="1">
      <c r="A233" s="153" t="s">
        <v>7</v>
      </c>
      <c r="B233" s="153"/>
      <c r="C233" s="125">
        <f>SUM(C229:C232)</f>
        <v>6618000</v>
      </c>
      <c r="D233" s="125">
        <f>SUM(D229:D232)</f>
        <v>272075</v>
      </c>
      <c r="E233" s="125"/>
      <c r="F233" s="125"/>
      <c r="G233" s="125"/>
      <c r="H233" s="125">
        <f>SUM(H229:H232)</f>
        <v>272075</v>
      </c>
      <c r="I233" s="59">
        <f t="shared" si="13"/>
        <v>0.041111362949531584</v>
      </c>
      <c r="J233" s="126"/>
      <c r="K233" s="16"/>
    </row>
    <row r="234" spans="1:11" ht="25.5" customHeight="1">
      <c r="A234" s="138" t="s">
        <v>81</v>
      </c>
      <c r="B234" s="139"/>
      <c r="C234" s="89">
        <f aca="true" t="shared" si="14" ref="C234:H234">SUM(C63,C79,C109,C146,C200,C221,C233)</f>
        <v>1872908000</v>
      </c>
      <c r="D234" s="89">
        <f t="shared" si="14"/>
        <v>235617381</v>
      </c>
      <c r="E234" s="89">
        <f t="shared" si="14"/>
        <v>0</v>
      </c>
      <c r="F234" s="89">
        <f t="shared" si="14"/>
        <v>0</v>
      </c>
      <c r="G234" s="89">
        <f t="shared" si="14"/>
        <v>0</v>
      </c>
      <c r="H234" s="89">
        <f t="shared" si="14"/>
        <v>235617381</v>
      </c>
      <c r="I234" s="90">
        <f t="shared" si="13"/>
        <v>0.12580296576233324</v>
      </c>
      <c r="J234" s="67"/>
      <c r="K234" s="16"/>
    </row>
    <row r="235" spans="1:11" ht="17.25" customHeight="1">
      <c r="A235" s="73"/>
      <c r="B235" s="91"/>
      <c r="C235" s="92"/>
      <c r="D235" s="93"/>
      <c r="E235" s="93"/>
      <c r="F235" s="93"/>
      <c r="G235" s="93"/>
      <c r="H235" s="68" t="s">
        <v>79</v>
      </c>
      <c r="I235" s="94"/>
      <c r="J235" s="69"/>
      <c r="K235" s="16"/>
    </row>
    <row r="236" spans="1:11" ht="22.5" customHeight="1">
      <c r="A236" s="130" t="s">
        <v>16</v>
      </c>
      <c r="B236" s="130"/>
      <c r="C236" s="130"/>
      <c r="D236" s="130"/>
      <c r="E236" s="130"/>
      <c r="F236" s="130"/>
      <c r="G236" s="130"/>
      <c r="H236" s="130"/>
      <c r="I236" s="130"/>
      <c r="J236" s="130"/>
      <c r="K236" s="16"/>
    </row>
    <row r="237" spans="1:11" ht="23.25" customHeight="1">
      <c r="A237" s="130" t="s">
        <v>23</v>
      </c>
      <c r="B237" s="130"/>
      <c r="C237" s="130"/>
      <c r="D237" s="130"/>
      <c r="E237" s="130"/>
      <c r="F237" s="130"/>
      <c r="G237" s="130"/>
      <c r="H237" s="130"/>
      <c r="I237" s="130"/>
      <c r="J237" s="130"/>
      <c r="K237" s="16"/>
    </row>
    <row r="238" spans="1:11" ht="19.5">
      <c r="A238" s="142" t="s">
        <v>39</v>
      </c>
      <c r="B238" s="142"/>
      <c r="C238" s="142"/>
      <c r="D238" s="142"/>
      <c r="E238" s="142"/>
      <c r="F238" s="142"/>
      <c r="G238" s="142"/>
      <c r="H238" s="142"/>
      <c r="I238" s="142"/>
      <c r="J238" s="142"/>
      <c r="K238" s="16"/>
    </row>
    <row r="239" spans="1:11" ht="15.75" customHeight="1">
      <c r="A239" s="141" t="s">
        <v>370</v>
      </c>
      <c r="B239" s="141"/>
      <c r="C239" s="141"/>
      <c r="D239" s="141"/>
      <c r="E239" s="141"/>
      <c r="F239" s="141"/>
      <c r="G239" s="141"/>
      <c r="H239" s="141"/>
      <c r="I239" s="141"/>
      <c r="J239" s="141"/>
      <c r="K239" s="16"/>
    </row>
    <row r="240" spans="1:11" ht="297" customHeight="1">
      <c r="A240" s="155" t="s">
        <v>373</v>
      </c>
      <c r="B240" s="155"/>
      <c r="C240" s="155"/>
      <c r="D240" s="155"/>
      <c r="E240" s="155"/>
      <c r="F240" s="155"/>
      <c r="G240" s="155"/>
      <c r="H240" s="155"/>
      <c r="I240" s="155"/>
      <c r="J240" s="155"/>
      <c r="K240" s="16"/>
    </row>
    <row r="241" spans="1:11" ht="22.5" customHeight="1">
      <c r="A241" s="150" t="s">
        <v>31</v>
      </c>
      <c r="B241" s="150"/>
      <c r="C241" s="150"/>
      <c r="D241" s="150"/>
      <c r="E241" s="150"/>
      <c r="F241" s="150"/>
      <c r="G241" s="150"/>
      <c r="H241" s="150"/>
      <c r="I241" s="150"/>
      <c r="J241" s="150"/>
      <c r="K241" s="16"/>
    </row>
    <row r="242" spans="1:11" ht="22.5" customHeight="1">
      <c r="A242" s="140" t="s">
        <v>369</v>
      </c>
      <c r="B242" s="140"/>
      <c r="C242" s="140"/>
      <c r="D242" s="140"/>
      <c r="E242" s="140"/>
      <c r="F242" s="140"/>
      <c r="G242" s="140"/>
      <c r="H242" s="140"/>
      <c r="I242" s="140"/>
      <c r="J242" s="140"/>
      <c r="K242" s="16"/>
    </row>
    <row r="243" spans="1:11" ht="22.5" customHeight="1">
      <c r="A243" s="140" t="s">
        <v>371</v>
      </c>
      <c r="B243" s="140"/>
      <c r="C243" s="140"/>
      <c r="D243" s="140"/>
      <c r="E243" s="140"/>
      <c r="F243" s="140"/>
      <c r="G243" s="140"/>
      <c r="H243" s="140"/>
      <c r="I243" s="140"/>
      <c r="J243" s="140"/>
      <c r="K243" s="16"/>
    </row>
    <row r="244" spans="1:11" ht="21" customHeight="1">
      <c r="A244" s="160" t="s">
        <v>11</v>
      </c>
      <c r="B244" s="160"/>
      <c r="G244" s="17" t="s">
        <v>1</v>
      </c>
      <c r="K244" s="16"/>
    </row>
    <row r="245" spans="1:11" ht="27.75" customHeight="1">
      <c r="A245" s="164" t="s">
        <v>12</v>
      </c>
      <c r="B245" s="164"/>
      <c r="C245" s="8"/>
      <c r="D245" s="8"/>
      <c r="E245" s="8"/>
      <c r="F245" s="8"/>
      <c r="G245" s="8" t="s">
        <v>2</v>
      </c>
      <c r="K245" s="16"/>
    </row>
    <row r="246" spans="1:11" ht="30" customHeight="1">
      <c r="A246" s="160" t="s">
        <v>13</v>
      </c>
      <c r="B246" s="160"/>
      <c r="K246" s="16"/>
    </row>
    <row r="247" ht="30" customHeight="1">
      <c r="K247" s="16"/>
    </row>
    <row r="248" spans="1:11" ht="18" customHeight="1">
      <c r="A248" s="160" t="s">
        <v>3</v>
      </c>
      <c r="B248" s="160"/>
      <c r="G248" s="17" t="s">
        <v>4</v>
      </c>
      <c r="K248" s="16"/>
    </row>
    <row r="249" spans="1:11" ht="30" customHeight="1">
      <c r="A249" s="164" t="s">
        <v>2</v>
      </c>
      <c r="B249" s="164"/>
      <c r="C249" s="8"/>
      <c r="D249" s="8"/>
      <c r="E249" s="8"/>
      <c r="F249" s="8"/>
      <c r="G249" s="8" t="s">
        <v>40</v>
      </c>
      <c r="K249" s="16"/>
    </row>
    <row r="250" spans="1:11" ht="45" customHeight="1">
      <c r="A250" s="159" t="s">
        <v>14</v>
      </c>
      <c r="B250" s="159"/>
      <c r="C250" s="159"/>
      <c r="D250" s="159"/>
      <c r="E250" s="159"/>
      <c r="F250" s="159"/>
      <c r="G250" s="159"/>
      <c r="H250" s="159"/>
      <c r="I250" s="159"/>
      <c r="J250" s="159"/>
      <c r="K250" s="16"/>
    </row>
    <row r="251" ht="15.75">
      <c r="K251" s="16"/>
    </row>
    <row r="252" ht="15.75">
      <c r="K252" s="16"/>
    </row>
    <row r="253" ht="15.75">
      <c r="K253" s="16"/>
    </row>
    <row r="254" ht="15.75">
      <c r="K254" s="16"/>
    </row>
    <row r="255" ht="15.75">
      <c r="K255" s="16"/>
    </row>
    <row r="256" ht="15.75">
      <c r="K256" s="16"/>
    </row>
    <row r="257" ht="15.75">
      <c r="K257" s="16"/>
    </row>
    <row r="258" ht="15.75">
      <c r="K258" s="16"/>
    </row>
    <row r="259" ht="15.75">
      <c r="K259" s="16"/>
    </row>
    <row r="260" ht="15.75">
      <c r="K260" s="16"/>
    </row>
    <row r="261" ht="15.75">
      <c r="K261" s="16"/>
    </row>
    <row r="262" ht="15.75">
      <c r="K262" s="16"/>
    </row>
    <row r="263" ht="15.75">
      <c r="K263" s="16"/>
    </row>
    <row r="264" ht="15.75">
      <c r="K264" s="16"/>
    </row>
    <row r="265" ht="15.75">
      <c r="K265" s="16"/>
    </row>
    <row r="266" ht="15.75">
      <c r="K266" s="16"/>
    </row>
    <row r="267" ht="15.75">
      <c r="K267" s="16"/>
    </row>
    <row r="268" ht="15.75">
      <c r="K268" s="16"/>
    </row>
    <row r="269" ht="15.75">
      <c r="K269" s="16"/>
    </row>
    <row r="270" ht="15.75">
      <c r="K270" s="16"/>
    </row>
    <row r="271" ht="15.75">
      <c r="K271" s="16"/>
    </row>
    <row r="272" ht="15.75">
      <c r="K272" s="16"/>
    </row>
    <row r="273" ht="15.75">
      <c r="K273" s="16"/>
    </row>
    <row r="274" ht="15.75">
      <c r="K274" s="16"/>
    </row>
    <row r="275" ht="15.75">
      <c r="K275" s="16"/>
    </row>
    <row r="276" ht="15.75">
      <c r="K276" s="16"/>
    </row>
    <row r="277" ht="15.75">
      <c r="K277" s="16"/>
    </row>
    <row r="278" ht="15.75">
      <c r="K278" s="16"/>
    </row>
    <row r="279" ht="15.75">
      <c r="K279" s="16"/>
    </row>
    <row r="280" ht="15.75">
      <c r="K280" s="16"/>
    </row>
  </sheetData>
  <sheetProtection/>
  <mergeCells count="58">
    <mergeCell ref="A246:B246"/>
    <mergeCell ref="B2:J2"/>
    <mergeCell ref="A248:B248"/>
    <mergeCell ref="A249:B249"/>
    <mergeCell ref="A245:B245"/>
    <mergeCell ref="B3:J3"/>
    <mergeCell ref="B4:J4"/>
    <mergeCell ref="A243:J243"/>
    <mergeCell ref="A24:B24"/>
    <mergeCell ref="A63:B63"/>
    <mergeCell ref="A250:J250"/>
    <mergeCell ref="A6:J6"/>
    <mergeCell ref="A7:J7"/>
    <mergeCell ref="A8:J8"/>
    <mergeCell ref="A10:J10"/>
    <mergeCell ref="A244:B244"/>
    <mergeCell ref="A240:J240"/>
    <mergeCell ref="A237:J237"/>
    <mergeCell ref="A238:J238"/>
    <mergeCell ref="I22:J22"/>
    <mergeCell ref="A64:B64"/>
    <mergeCell ref="A5:J5"/>
    <mergeCell ref="A200:B200"/>
    <mergeCell ref="A18:J18"/>
    <mergeCell ref="A19:IV19"/>
    <mergeCell ref="A20:J20"/>
    <mergeCell ref="A21:J21"/>
    <mergeCell ref="A22:E22"/>
    <mergeCell ref="A25:B25"/>
    <mergeCell ref="A23:B23"/>
    <mergeCell ref="A201:B201"/>
    <mergeCell ref="A11:J11"/>
    <mergeCell ref="A12:J12"/>
    <mergeCell ref="A13:J13"/>
    <mergeCell ref="A241:J241"/>
    <mergeCell ref="A110:B110"/>
    <mergeCell ref="A146:B146"/>
    <mergeCell ref="A147:B147"/>
    <mergeCell ref="A234:B234"/>
    <mergeCell ref="A233:B233"/>
    <mergeCell ref="A242:J242"/>
    <mergeCell ref="A14:J14"/>
    <mergeCell ref="A15:J15"/>
    <mergeCell ref="A16:J16"/>
    <mergeCell ref="A17:J17"/>
    <mergeCell ref="A239:J239"/>
    <mergeCell ref="A228:B228"/>
    <mergeCell ref="A79:B79"/>
    <mergeCell ref="A80:B80"/>
    <mergeCell ref="A109:B109"/>
    <mergeCell ref="A236:J236"/>
    <mergeCell ref="A221:B221"/>
    <mergeCell ref="A222:B222"/>
    <mergeCell ref="A224:B224"/>
    <mergeCell ref="A225:B225"/>
    <mergeCell ref="A226:B226"/>
    <mergeCell ref="A223:B223"/>
    <mergeCell ref="A227:B227"/>
  </mergeCells>
  <printOptions horizontalCentered="1"/>
  <pageMargins left="0" right="0" top="0.35" bottom="0.39" header="0.22" footer="0"/>
  <pageSetup fitToHeight="0" horizontalDpi="600" verticalDpi="600" orientation="portrait" paperSize="9" scale="75" r:id="rId1"/>
  <headerFooter alignWithMargins="0">
    <oddFooter>&amp;C第 &amp;P 頁</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財政部</Manager>
  <Company>A07010000D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公益彩券盈餘分配辦理社會福利事業情形季報表</dc:title>
  <dc:subject>公益彩券盈餘分配辦理社會福利事業情形季報表</dc:subject>
  <dc:creator>國庫署財務規劃組公益彩券科</dc:creator>
  <cp:keywords>公益彩券科</cp:keywords>
  <dc:description>公彩季報表</dc:description>
  <cp:lastModifiedBy>蒲秀珠</cp:lastModifiedBy>
  <cp:lastPrinted>2024-04-10T06:46:48Z</cp:lastPrinted>
  <dcterms:created xsi:type="dcterms:W3CDTF">2013-05-16T05:47:59Z</dcterms:created>
  <dcterms:modified xsi:type="dcterms:W3CDTF">2024-04-11T07:40:03Z</dcterms:modified>
  <cp:category>I10</cp:category>
  <cp:version/>
  <cp:contentType/>
  <cp:contentStatus/>
</cp:coreProperties>
</file>