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'Sheet1'!$A$1:$J$226</definedName>
    <definedName name="_xlnm.Print_Titles" localSheetId="0">'Sheet1'!$23:$23</definedName>
  </definedNames>
  <calcPr fullCalcOnLoad="1"/>
</workbook>
</file>

<file path=xl/sharedStrings.xml><?xml version="1.0" encoding="utf-8"?>
<sst xmlns="http://schemas.openxmlformats.org/spreadsheetml/2006/main" count="386" uniqueCount="344">
  <si>
    <t>小計</t>
  </si>
  <si>
    <t>業務單位</t>
  </si>
  <si>
    <t>主管簽章：</t>
  </si>
  <si>
    <t>會計單位</t>
  </si>
  <si>
    <t>機關主管</t>
  </si>
  <si>
    <t>本年度預算數</t>
  </si>
  <si>
    <t>備註</t>
  </si>
  <si>
    <t>小計</t>
  </si>
  <si>
    <t>小計</t>
  </si>
  <si>
    <t>小計</t>
  </si>
  <si>
    <t>小計</t>
  </si>
  <si>
    <t>承辦人員簽章：</t>
  </si>
  <si>
    <r>
      <t>聯絡電話：</t>
    </r>
  </si>
  <si>
    <t>填表日期：</t>
  </si>
  <si>
    <t>公益彩券盈餘分配辦理社會福利事業情形季報表</t>
  </si>
  <si>
    <t>填表說明：1.「福利類別及項目」，得視當季實際執行情形酌予增減或修正。</t>
  </si>
  <si>
    <t>(e)</t>
  </si>
  <si>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</si>
  <si>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</si>
  <si>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</si>
  <si>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</si>
  <si>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</si>
  <si>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</si>
  <si>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</si>
  <si>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</si>
  <si>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</si>
  <si>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</si>
  <si>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</si>
  <si>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</si>
  <si>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</si>
  <si>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</si>
  <si>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</si>
  <si>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t>一、本年度公益彩券盈餘分配管理方式：■基金管理□收支併列。</t>
  </si>
  <si>
    <t>無</t>
  </si>
  <si>
    <t xml:space="preserve">  桃園市政府</t>
  </si>
  <si>
    <r>
      <t>（二）處理情形：</t>
    </r>
    <r>
      <rPr>
        <u val="single"/>
        <sz val="14"/>
        <rFont val="標楷體"/>
        <family val="4"/>
      </rPr>
      <t xml:space="preserve">  納入113年度基金預算處理 。</t>
    </r>
  </si>
  <si>
    <t>第1季執行數</t>
  </si>
  <si>
    <t>第2季執行數</t>
  </si>
  <si>
    <t>第3季執行數</t>
  </si>
  <si>
    <t>第4季執行數</t>
  </si>
  <si>
    <t>本年度1月起至本季截止累計執行數</t>
  </si>
  <si>
    <t>執行率（%）</t>
  </si>
  <si>
    <t>合        計</t>
  </si>
  <si>
    <t>八、本年度1月起至本季截止公益彩券盈餘分配剩餘情形：</t>
  </si>
  <si>
    <t>簽    章：</t>
  </si>
  <si>
    <t>1.兒童及少年福利</t>
  </si>
  <si>
    <t>2.婦女福利</t>
  </si>
  <si>
    <t>3.老人福利</t>
  </si>
  <si>
    <t>4.身心障礙者福利</t>
  </si>
  <si>
    <t>5.其他福利</t>
  </si>
  <si>
    <t>（二）社會救助</t>
  </si>
  <si>
    <r>
      <t>（一）歲入預算/基金來源原編</t>
    </r>
    <r>
      <rPr>
        <u val="single"/>
        <sz val="14"/>
        <rFont val="標楷體"/>
        <family val="4"/>
      </rPr>
      <t xml:space="preserve"> 968,226,000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968,226,000</t>
    </r>
    <r>
      <rPr>
        <sz val="14"/>
        <rFont val="標楷體"/>
        <family val="4"/>
      </rPr>
      <t>元。</t>
    </r>
  </si>
  <si>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</si>
  <si>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</si>
  <si>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</si>
  <si>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</si>
  <si>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</si>
  <si>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</si>
  <si>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</si>
  <si>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</si>
  <si>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</si>
  <si>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</si>
  <si>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</si>
  <si>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補助志願服務運用單位推展各項志願服務計畫所需物品</t>
  </si>
  <si>
    <t>補助社區發展協會以聯合社區方式推動福利社區化社區旗艦型計畫</t>
  </si>
  <si>
    <t>辦理社工服務及家庭服務中心相關方案及社會福利宣導活動費</t>
  </si>
  <si>
    <t>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</si>
  <si>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</si>
  <si>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</si>
  <si>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</si>
  <si>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</si>
  <si>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</si>
  <si>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</si>
  <si>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家庭服務中心關懷服務實施計畫</t>
  </si>
  <si>
    <t>社會福利業務宣導</t>
  </si>
  <si>
    <t>本局社會福利刊</t>
  </si>
  <si>
    <t>辦理社福政策宣導</t>
  </si>
  <si>
    <t>辦理桃園市寒冬送暖活動</t>
  </si>
  <si>
    <t>辦理婦女節權益宣導活動</t>
  </si>
  <si>
    <t>辦理婦女支持與經濟培力計畫</t>
  </si>
  <si>
    <t>辦理婦女發展中心方案</t>
  </si>
  <si>
    <t>辦理婦女權益暨性平方案</t>
  </si>
  <si>
    <t>辦理桃園市月經平權服務計畫</t>
  </si>
  <si>
    <t>辦理桃園市身心障礙婦女支持培力計畫</t>
  </si>
  <si>
    <t>辦理女兒館方案</t>
  </si>
  <si>
    <t>辦理桃園市特殊境遇婦女支持服務計畫</t>
  </si>
  <si>
    <t>辦理世界經期衛生日宣導計畫</t>
  </si>
  <si>
    <t>補助財團法人社會福利機構、基金會及立案人民團體等辦理婦女權益及婦女服務活動費用。</t>
  </si>
  <si>
    <t>辦理新住民生活適應輔導計畫</t>
  </si>
  <si>
    <t>辦理新住民多元培力計畫</t>
  </si>
  <si>
    <t>補助新住民相關團體辦理支持性活動與系列課程</t>
  </si>
  <si>
    <t>補助新住民相關團體辦理新住民社區關懷服務據點暨支持性活動與系列課程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</si>
  <si>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</si>
  <si>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</si>
  <si>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</si>
  <si>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</si>
  <si>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</si>
  <si>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</si>
  <si>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</si>
  <si>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</si>
  <si>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</si>
  <si>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</si>
  <si>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</si>
  <si>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</si>
  <si>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</si>
  <si>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</si>
  <si>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桃園市機構式托育服務培力輔導中心計畫</t>
  </si>
  <si>
    <t>辦理推動社區公共托育家園實施計畫等相關費用(含原鄉設置社區公共托育家園人力)</t>
  </si>
  <si>
    <t>辦理親子館(托育資源中心)營運等相關費用</t>
  </si>
  <si>
    <t>辦理公設民營托嬰中心營運等相關費用</t>
  </si>
  <si>
    <t>辦理桃園市育兒指導服務計畫</t>
  </si>
  <si>
    <t>委託辦理本市居家托育服務中心辦理居家托育訪視輔導、專業研習訓練、媒合轉介、親職教育、社區宣導、資源中心及登記等相關管理費用</t>
  </si>
  <si>
    <t>辦理兒童定點臨時托育服務</t>
  </si>
  <si>
    <t>辦理托育服務相關業務督導、評鑑及評選等相關活動鐘點費及出席費</t>
  </si>
  <si>
    <t>補助托嬰中心幼童團體保險費</t>
  </si>
  <si>
    <t>辦理發展遲緩兒童早期療育個案管理(早期療育社區資源中心)相關業務計畫</t>
  </si>
  <si>
    <t>辦理發展遲緩兒童通報轉介中心相關業務計畫</t>
  </si>
  <si>
    <t>辦理收出養資源服務中心及出養媒合</t>
  </si>
  <si>
    <t>辦理逆境兒少及家庭支持服務方案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</si>
  <si>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</si>
  <si>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</si>
  <si>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</si>
  <si>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</si>
  <si>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</si>
  <si>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辦理表揚本市早療早療有功團體、專業人員及家長，並宣導本市早期療育服務</t>
  </si>
  <si>
    <t>辦理陪你培力少年發展中心方案</t>
  </si>
  <si>
    <t>補助辦理脆弱家庭兒少社區支持服務方案相關服務費用</t>
  </si>
  <si>
    <t>補助辦理提升兒少參與及培力計畫相關費用</t>
  </si>
  <si>
    <t>補助辦理特殊需求兒少團體家庭</t>
  </si>
  <si>
    <t>補助兒童及少年保護個案安置費用</t>
  </si>
  <si>
    <t>補助少年因故未能安置於機構或返家費用</t>
  </si>
  <si>
    <t>補助非本國籍兒少相關福利服務</t>
  </si>
  <si>
    <t>補助兒少保護個案親屬安置費用</t>
  </si>
  <si>
    <t>其他兒童及少年福利業務(活動宣導費、機構輔導及參訪活動、教育訓練、會計師費、法律費、出席費、法律費用、活動宣導)</t>
  </si>
  <si>
    <t>補助警察局辦理少年寒暑假活動、青春專案、教育訓練、宣導及少年職涯等相關業務費用</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</si>
  <si>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</si>
  <si>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</si>
  <si>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</si>
  <si>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</si>
  <si>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</si>
  <si>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</si>
  <si>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</si>
  <si>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</si>
  <si>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</si>
  <si>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</si>
  <si>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</si>
  <si>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</si>
  <si>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身心障礙者家庭照顧者支持服務中心</t>
  </si>
  <si>
    <t>二手輔具維修服務</t>
  </si>
  <si>
    <t>身心障礙者個案管理服務</t>
  </si>
  <si>
    <t>身心障礙者同步聽打服務</t>
  </si>
  <si>
    <t>桃園市身心障礙婦女婚育支持服務</t>
  </si>
  <si>
    <t>視障協助員培訓暨服務計畫</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</si>
  <si>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</si>
  <si>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</si>
  <si>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</si>
  <si>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</si>
  <si>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</si>
  <si>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</si>
  <si>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身心障礙者臨時暨短期照顧服務</t>
  </si>
  <si>
    <t>身心障礙者送餐服務費</t>
  </si>
  <si>
    <t>身心障礙者嚴重情緒行為正向支持計畫</t>
  </si>
  <si>
    <t>身心障礙者權利公約教育訓練及意識提升計畫</t>
  </si>
  <si>
    <t>補助立案之社福團體辦理關懷慰問相關經費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</si>
  <si>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</si>
  <si>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</si>
  <si>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</si>
  <si>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辦理社工日系列活動、社會工作專業制度與實務模式之建構計畫-詮釋社會工作專業研討訓練方案</t>
  </si>
  <si>
    <t>監護宣告方案費用</t>
  </si>
  <si>
    <t>社工人身安全提升計畫-提供社工人員執業安全協助措施，社工員體檢、傷病醫藥、安全衛生、診療等費用</t>
  </si>
  <si>
    <t>社會救助業務（含國民年金）所需之宣導費</t>
  </si>
  <si>
    <t>遊民生活重建服務躍升方案及短期夜宿服務</t>
  </si>
  <si>
    <t>辦理脫貧相關業務</t>
  </si>
  <si>
    <t>安家實物銀行服務方案</t>
  </si>
  <si>
    <t>辦理弱勢民眾實物給付相關計畫</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</si>
  <si>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</si>
  <si>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</si>
  <si>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</si>
  <si>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</si>
  <si>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</si>
  <si>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補助公所辦理國民年金業務所需相關費用</t>
  </si>
  <si>
    <t>補助區公所辦理年度災害防救演習事宜等相關費用</t>
  </si>
  <si>
    <t>辦理以工代賑計畫所需薪資及勞健保費</t>
  </si>
  <si>
    <t>強化政府、民間組織提升社政防救災量能方案</t>
  </si>
  <si>
    <t>補助立案之社福團體辦理實物給付等社會救助相關業務</t>
  </si>
  <si>
    <t>低收入戶家庭暨兒童生活補助費</t>
  </si>
  <si>
    <t>低收入戶高中職以上就學生活補助費</t>
  </si>
  <si>
    <t>協助遊民安置、醫療、生活照顧、體檢、喪葬及身分不明者DNA檢驗等費用</t>
  </si>
  <si>
    <t>辦理愛心餐食計畫</t>
  </si>
  <si>
    <r>
      <t>（一）截至去年度12月31日止，公益彩券盈餘分配待運用數為(a)</t>
    </r>
    <r>
      <rPr>
        <u val="single"/>
        <sz val="14"/>
        <rFont val="標楷體"/>
        <family val="4"/>
      </rPr>
      <t xml:space="preserve"> 1,417,082,208 </t>
    </r>
    <r>
      <rPr>
        <sz val="14"/>
        <rFont val="標楷體"/>
        <family val="4"/>
      </rPr>
      <t>元 。(本項待運用數含111年
      度第4季報表待運用數1,341,879,632元、111年違規罰款收入412,259元、111年利息收入2,409,176元、
      111年雜項收入72,381,141元)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</si>
  <si>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
      比率(c)/(d)</t>
    </r>
    <r>
      <rPr>
        <u val="single"/>
        <sz val="14"/>
        <rFont val="標楷體"/>
        <family val="4"/>
      </rPr>
      <t xml:space="preserve">          </t>
    </r>
    <r>
      <rPr>
        <sz val="14"/>
        <rFont val="標楷體"/>
        <family val="4"/>
      </rPr>
      <t>。</t>
    </r>
  </si>
  <si>
    <t>辦理各項老人福利服務宣導</t>
  </si>
  <si>
    <t>辦理金、鑽及白金婚佳偶紀念獎牌等費用</t>
  </si>
  <si>
    <t>辦理重陽樂活活動、影片及網路社群宣傳等費用</t>
  </si>
  <si>
    <t>辦理中低收入老人特別照顧督導訪視費用</t>
  </si>
  <si>
    <t>辦理推展老人文康休閒巡迴服務方案</t>
  </si>
  <si>
    <t>辦理長照宣導方案</t>
  </si>
  <si>
    <t>辦理獨居老人緊急救援服務等費用</t>
  </si>
  <si>
    <t>辦理社區照顧關懷據點暨C級巷弄長照站量能提升方案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</si>
  <si>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</si>
  <si>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</si>
  <si>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</si>
  <si>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</si>
  <si>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補助機構物資或關懷慰問費</t>
  </si>
  <si>
    <t>本市社區照顧關懷據點暨巷弄長照站補助計畫</t>
  </si>
  <si>
    <t xml:space="preserve">辦理中低收入老人重病住院看護補助費用 
</t>
  </si>
  <si>
    <t>補助中低收入老人裝置假牙經費</t>
  </si>
  <si>
    <t xml:space="preserve">績優老人福利機構獎勵金  </t>
  </si>
  <si>
    <t>辦理獨居老人關懷服務計畫</t>
  </si>
  <si>
    <t>辦理居家服務品質管理方案</t>
  </si>
  <si>
    <t>辦理社福或長照相關布建與服務</t>
  </si>
  <si>
    <t>辦理長照服務倡導、家庭教育與輔導等服務計畫</t>
  </si>
  <si>
    <t xml:space="preserve">辦理失智症及老人福利活動或方案等費用
</t>
  </si>
  <si>
    <t>辦理預防走失手鍊</t>
  </si>
  <si>
    <t>辦理長青學苑</t>
  </si>
  <si>
    <t>桃園市發展遲緩兒童社區早期療育復健服務計畫</t>
  </si>
  <si>
    <t>桃園市發展遲緩兒童聯合評估計畫</t>
  </si>
  <si>
    <t>桃園市經濟弱勢暨高危險族群胸部X光巡迴檢查計畫</t>
  </si>
  <si>
    <t>失智照護輔導計畫</t>
  </si>
  <si>
    <r>
      <t>（二）歲出預算/基金用途原編</t>
    </r>
    <r>
      <rPr>
        <u val="single"/>
        <sz val="14"/>
        <rFont val="標楷體"/>
        <family val="4"/>
      </rPr>
      <t xml:space="preserve"> 1,465,721,000 </t>
    </r>
    <r>
      <rPr>
        <sz val="14"/>
        <rFont val="標楷體"/>
        <family val="4"/>
      </rPr>
      <t>元，追加減 /超支併決算</t>
    </r>
    <r>
      <rPr>
        <u val="single"/>
        <sz val="14"/>
        <rFont val="標楷體"/>
        <family val="4"/>
      </rPr>
      <t xml:space="preserve">  0  </t>
    </r>
    <r>
      <rPr>
        <sz val="14"/>
        <rFont val="標楷體"/>
        <family val="4"/>
      </rPr>
      <t>元，合計(c)</t>
    </r>
    <r>
      <rPr>
        <u val="single"/>
        <sz val="14"/>
        <rFont val="標楷體"/>
        <family val="4"/>
      </rPr>
      <t xml:space="preserve"> 1,465,721,000</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</si>
  <si>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</si>
  <si>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 xml:space="preserve">九、公益彩券盈餘預算經費動支及核銷預估情形：（第4季報表本欄免填）                                  </t>
  </si>
  <si>
    <r>
      <t>（三）基金管理：總預算歲出預算社會福利科目金額(d)</t>
    </r>
    <r>
      <rPr>
        <u val="single"/>
        <sz val="14"/>
        <rFont val="標楷體"/>
        <family val="4"/>
      </rPr>
      <t>24,035,315,000</t>
    </r>
    <r>
      <rPr>
        <sz val="14"/>
        <rFont val="標楷體"/>
        <family val="4"/>
      </rPr>
      <t>元，公益彩券基金基金用途金額
      (c)</t>
    </r>
    <r>
      <rPr>
        <u val="single"/>
        <sz val="14"/>
        <rFont val="標楷體"/>
        <family val="4"/>
      </rPr>
      <t>1,465,721,000</t>
    </r>
    <r>
      <rPr>
        <sz val="14"/>
        <rFont val="標楷體"/>
        <family val="4"/>
      </rPr>
      <t>元，運用公益彩券盈餘占歲出預算社會福利財源比率(c)/[(d)+(c)]</t>
    </r>
    <r>
      <rPr>
        <u val="single"/>
        <sz val="14"/>
        <rFont val="標楷體"/>
        <family val="4"/>
      </rPr>
      <t xml:space="preserve"> 5.75% </t>
    </r>
    <r>
      <rPr>
        <sz val="14"/>
        <rFont val="標楷體"/>
        <family val="4"/>
      </rPr>
      <t>。</t>
    </r>
  </si>
  <si>
    <r>
      <t>（一）本年度1月起至本季截止，已發包或已簽約經費</t>
    </r>
    <r>
      <rPr>
        <u val="single"/>
        <sz val="14"/>
        <rFont val="標楷體"/>
        <family val="4"/>
      </rPr>
      <t xml:space="preserve">        </t>
    </r>
    <r>
      <rPr>
        <sz val="14"/>
        <rFont val="標楷體"/>
        <family val="4"/>
      </rPr>
      <t>元，預計於次季執行經費</t>
    </r>
    <r>
      <rPr>
        <u val="single"/>
        <sz val="14"/>
        <rFont val="標楷體"/>
        <family val="4"/>
      </rPr>
      <t xml:space="preserve">          </t>
    </r>
    <r>
      <rPr>
        <sz val="14"/>
        <rFont val="標楷體"/>
        <family val="4"/>
      </rPr>
      <t>元。</t>
    </r>
  </si>
  <si>
    <r>
      <t>（二）預計於次季核銷經費</t>
    </r>
    <r>
      <rPr>
        <u val="single"/>
        <sz val="14"/>
        <rFont val="標楷體"/>
        <family val="4"/>
      </rPr>
      <t xml:space="preserve">          </t>
    </r>
    <r>
      <rPr>
        <sz val="14"/>
        <rFont val="標楷體"/>
        <family val="4"/>
      </rPr>
      <t>元，預估累計至次季止執行率</t>
    </r>
    <r>
      <rPr>
        <u val="single"/>
        <sz val="14"/>
        <rFont val="標楷體"/>
        <family val="4"/>
      </rPr>
      <t xml:space="preserve">     </t>
    </r>
    <r>
      <rPr>
        <sz val="14"/>
        <rFont val="標楷體"/>
        <family val="4"/>
      </rPr>
      <t>。</t>
    </r>
  </si>
  <si>
    <t>中華民國112年10月份至12月份（112年度第4季）</t>
  </si>
  <si>
    <r>
      <t>三、本年度第</t>
    </r>
    <r>
      <rPr>
        <u val="single"/>
        <sz val="14"/>
        <rFont val="標楷體"/>
        <family val="4"/>
      </rPr>
      <t xml:space="preserve"> 4 </t>
    </r>
    <r>
      <rPr>
        <sz val="14"/>
        <rFont val="標楷體"/>
        <family val="4"/>
      </rPr>
      <t>季，彩券盈餘分配數為</t>
    </r>
    <r>
      <rPr>
        <u val="single"/>
        <sz val="14"/>
        <rFont val="標楷體"/>
        <family val="4"/>
      </rPr>
      <t xml:space="preserve"> 255,231,824 </t>
    </r>
    <r>
      <rPr>
        <sz val="14"/>
        <rFont val="標楷體"/>
        <family val="4"/>
      </rPr>
      <t>元。</t>
    </r>
  </si>
  <si>
    <r>
      <t>五、本年度1月起至本季截止，累計公益彩券盈餘分配數為(b)</t>
    </r>
    <r>
      <rPr>
        <b/>
        <sz val="14"/>
        <rFont val="標楷體"/>
        <family val="4"/>
      </rPr>
      <t xml:space="preserve"> </t>
    </r>
    <r>
      <rPr>
        <u val="single"/>
        <sz val="14"/>
        <rFont val="標楷體"/>
        <family val="4"/>
      </rPr>
      <t xml:space="preserve"> 1,164,439,893 </t>
    </r>
    <r>
      <rPr>
        <sz val="14"/>
        <rFont val="標楷體"/>
        <family val="4"/>
      </rPr>
      <t>元。</t>
    </r>
  </si>
  <si>
    <t>112年本市新增12家托嬰中心，並辦理桃園市托嬰中心專業人員表揚活動，超支數辦理調整容納支應。</t>
  </si>
  <si>
    <t>配合中央政策及市長政見調整托育人員薪資，本市調整大學畢業以上學歷之托育人員3萬8,000元，爰相關預算不足，辦理調整容納支應。</t>
  </si>
  <si>
    <t>112年新增開辦2處親子館，爰相關預算不足，辦理調整容納支應。</t>
  </si>
  <si>
    <t>配合中央政策及市長政見調整托育人員薪資，本市調整大學畢業以上學歷之托育人員3萬8,000元，爰相關預算不足，辦理調整容納支應；另實際執行金額為112,756,324元；又獎勵費用執行8,001,375元由人民團體調整容納800萬元及超支數另案調整容納支應。</t>
  </si>
  <si>
    <t>依契約規定辦理；另因服務案量增加，預算經費不足，超支數辦理調整容納支應。</t>
  </si>
  <si>
    <t>依契約規定辦理；本項經費於公務預算亦有編列經費，經費執行先以公務預算為主，致執行率僅84.10%。</t>
  </si>
  <si>
    <t>新增服務項目，並依居家托育服務中心契約規定辦理。</t>
  </si>
  <si>
    <t>依實際需求核實支付辦理，超支數向托育業務調整容納支應。</t>
  </si>
  <si>
    <t>依實際需求核實支付辦理，超支數辧理調整容納支應。</t>
  </si>
  <si>
    <t>預算均依計畫期程辦理，並依實際情形逐案審查核銷。</t>
  </si>
  <si>
    <t>核實支付。</t>
  </si>
  <si>
    <t>1.依實作結算。
2.中央另補助150萬。
3.300萬調整容納至兒托科。</t>
  </si>
  <si>
    <t>1.依實作結算。
2.100萬調整容納至兒托科。</t>
  </si>
  <si>
    <t>1.核實支付。
2.190萬調整容納至兒托科。</t>
  </si>
  <si>
    <t>1.核實支付。
2.810萬調整容納至兒托科。</t>
  </si>
  <si>
    <t>1.依實作結算。
2.30萬調整容納至兒托科。</t>
  </si>
  <si>
    <t>1.核實支付。
2.60萬調整容納至兒托科。</t>
  </si>
  <si>
    <t>1.依實作結算。
2.10萬調整容納至兒托科。</t>
  </si>
  <si>
    <t>依實作結算。</t>
  </si>
  <si>
    <t>依委辦單位實際執行數支付。</t>
  </si>
  <si>
    <t>優先使用中央補助款，並依實際服務核實支出。</t>
  </si>
  <si>
    <t>依實際執行辦理核銷作業。</t>
  </si>
  <si>
    <t>依實際執行辦理核銷作業，本年度非本國籍兒少安置費用皆由中央補助款支應，爰本項執行率偏低。</t>
  </si>
  <si>
    <t>依業務實際需求核實支應。</t>
  </si>
  <si>
    <t>依標案實際製作數量結算。</t>
  </si>
  <si>
    <t>該案為實做數量支付，參與人數未達標案設定標準，故執行率未達90%。</t>
  </si>
  <si>
    <t>依實際訪視個案人數核支訪視費，因長照2.0服務施行，申請個案減少，故執行率未達90%。</t>
  </si>
  <si>
    <t>依方案實際申請情形覈實支應。</t>
  </si>
  <si>
    <t>依教育訓練得標廠商實際執行金額辦理核銷。</t>
  </si>
  <si>
    <t>依實際辦理情形覈實支應。</t>
  </si>
  <si>
    <t>111年5月委由社團法人桃園市失能老人關懷協會辦理倡導方案，併於中壢1號公益棟5樓（社區長照機構）租用案之附約，本方案執行經費主要由單位自籌。</t>
  </si>
  <si>
    <t>配合中央匡列數編列自籌款，中央實際核定數小於匡列數</t>
  </si>
  <si>
    <t>依機構實際評鑑結果核發績優獎勵金。</t>
  </si>
  <si>
    <t xml:space="preserve"> </t>
  </si>
  <si>
    <t>服務量增加，原經費不足辦理調整容納。</t>
  </si>
  <si>
    <t>優先使用中央經費及專業人力異動，並依委外單位實際情形。</t>
  </si>
  <si>
    <t>112年度復康巴士營運服務標案預算金額為197,412,720元，標餘款為1,311,280元，另委辦單位依實際執行經費197,395,241元，故未執行數為1,328,759元。</t>
  </si>
  <si>
    <t>本活動標案決標金額為88萬，未執行數2萬為標餘款。</t>
  </si>
  <si>
    <t>本方案優先使用中央補助款。</t>
  </si>
  <si>
    <t>因案件數增加，服務需求量大幅提升，經費不足故調整容納。</t>
  </si>
  <si>
    <t>人員聘用空窗期致影響執行率。</t>
  </si>
  <si>
    <t>依委辦單位實際執行情形支付。</t>
  </si>
  <si>
    <t>雙老家庭到宅服務需求低至影響執行率。</t>
  </si>
  <si>
    <t>因中央政策修正及服務時數增加，故原編列數不足辦理調整。</t>
  </si>
  <si>
    <t>申請中央補助，撙節本局支出，人事等費用依實作核實支付，惟承辦單位部分月份有人力空缺情形致影響執行率。</t>
  </si>
  <si>
    <t>優先使用中央補助款，撙節本府經費支出。</t>
  </si>
  <si>
    <t>本方案112年與婦女福利及綜合企劃科合辦，部分費用由該科支出致影響執行率。</t>
  </si>
  <si>
    <t>服務人員多為新進人員，相關費用未完全執行。</t>
  </si>
  <si>
    <t>依單位申請補助情形核實支出。</t>
  </si>
  <si>
    <t>機構112年度多為自辦活動，未申請本局補助。</t>
  </si>
  <si>
    <t>因據點開辦期程較晚致影響執行率，且優先使用中央補助款。</t>
  </si>
  <si>
    <t>因服務單位招募夜間服務員、教保員等專業人力不易，致服務率不佳影響執行率。</t>
  </si>
  <si>
    <t>本方案優先使用中央款項。</t>
  </si>
  <si>
    <t>本方案優先使用中央補助款項。</t>
  </si>
  <si>
    <t>本計畫優先使用中央補助款。</t>
  </si>
  <si>
    <t>補助人數增加，原經費不足辦理調整容納。</t>
  </si>
  <si>
    <t>申請人數增加，原經費不足辦理調整容納。</t>
  </si>
  <si>
    <t>1.辦理社福機構專業人員教育訓練及研習，因本次教保員及生服員參訓率未達預期目標，故相關經費未全數執行。
2.辦理ICF(國際健康功能與身心障礙分類系統)評估業務，因社工人員聘用不足，故影響執行率。
3.其餘撙節支出。</t>
  </si>
  <si>
    <t>本計畫執行期112年1月1日至12月31日，113年1月5日完成核銷，有部分項目依實作數量結算，結算總價6,208,670元，執行率89%。</t>
  </si>
  <si>
    <t>經驗收會議，有部分項目依實作數量結算及未達標規之減價收受，故執行率未達100%。</t>
  </si>
  <si>
    <t>本項補助為志工背心，同一單位經核定補助4年內不得申請，且視團體需求向本局申請補助。</t>
  </si>
  <si>
    <t>本市社區培力育成中心自112年4月至9月起待聘專案人員(社工人員)1名，另有部分項目依實作數量結算，112年度執行數為4,004,318元，執行率87.05%。</t>
  </si>
  <si>
    <t>依實際會議召開情形支付出席費。</t>
  </si>
  <si>
    <t>112年1月5日由市長准簽辦理「停止支用公益彩券盈餘分配基金補助人民團體活動」。</t>
  </si>
  <si>
    <t>本案經旗艦計畫會議審查通過，並依實際辦理情形核實支付經費。</t>
  </si>
  <si>
    <t>依實際申請辦理。</t>
  </si>
  <si>
    <t>優先支用中央補助經費。</t>
  </si>
  <si>
    <t>核實支應。</t>
  </si>
  <si>
    <t>人事異動。</t>
  </si>
  <si>
    <t>新增計畫,自其他預算調整容納。</t>
  </si>
  <si>
    <t>依實際需要核實辦理相關採購。</t>
  </si>
  <si>
    <t>依人事異動核實支應。</t>
  </si>
  <si>
    <t>依實際情形核實辦理計畫</t>
  </si>
  <si>
    <t>本案新增辦理老人人力資源活化方案，原編列經費不足支應辦理調整容納。</t>
  </si>
  <si>
    <t>本案因案量成長，原編列經費不足支應辦理調整容納。</t>
  </si>
  <si>
    <t>因人員流動，導致人力未補齊。</t>
  </si>
  <si>
    <t>本案因原編列經費不足支應辦理調整容納。</t>
  </si>
  <si>
    <t>本案因原編列經費不足，辦理經費勻支。</t>
  </si>
  <si>
    <t>本案為委外案，款項含有中央補助款須優先使用。</t>
  </si>
  <si>
    <t>本案為委外案，專業人事費核實支付，因應中心人員加班費、請假扣款等實際情形而有人事費用支出之增減，故執行率未達100%。</t>
  </si>
  <si>
    <t>依團體申請情形，核實支應，112年總核定數為894,000元，並持續輔導團體辦理相關活動。</t>
  </si>
  <si>
    <t>1.本計畫於今年起未補助據點設施設備費。
2.本年度本市新住民社區關懷服務據點僅15處(中壢區立信社區發展協會僅申請112年1月至7月)，且部分據點有自籌費，故未核銷全年度業務費。</t>
  </si>
  <si>
    <t>覈實支付方案。</t>
  </si>
  <si>
    <t>覈實支付方案。</t>
  </si>
  <si>
    <t xml:space="preserve">依實際驗收金額結算。
</t>
  </si>
  <si>
    <t>依實際驗收金額結算。</t>
  </si>
  <si>
    <t>依本案結案核銷金額結算。</t>
  </si>
  <si>
    <t>依各區需求於額度內調整預算為186萬元整。</t>
  </si>
  <si>
    <t>依實際申請補助數結算。</t>
  </si>
  <si>
    <t>依實際進用人力支付。</t>
  </si>
  <si>
    <t>撙節支出，第4季經費為外局單位繳回賸餘款。</t>
  </si>
  <si>
    <t>撙節支出。</t>
  </si>
  <si>
    <t>依召開公彩委員會議核實支付。</t>
  </si>
  <si>
    <t>撙節開支。</t>
  </si>
  <si>
    <t>委外單位人事費核實支付，因人力未到位致價金減少。</t>
  </si>
  <si>
    <t>人事費、 諮商費及技才能獎勵金核實支付。</t>
  </si>
  <si>
    <t>新增優食服務計畫，辦理調整容納。</t>
  </si>
  <si>
    <t>新增您好桃洗活動、遊民安心計畫，自講課鐘點、稿費、出席審查及查詢費(2)項下調整容納。</t>
  </si>
  <si>
    <t>優先使用中央補助款。</t>
  </si>
  <si>
    <t>因未尋獲適合之安家銀行倉庫故未支應。</t>
  </si>
  <si>
    <t>視災害發生狀況核實支應。</t>
  </si>
  <si>
    <t>公所繳回賸餘款325萬7,731元。</t>
  </si>
  <si>
    <t>公所繳回賸餘款107萬3,801元。</t>
  </si>
  <si>
    <t>依實際發生金額核實支應。</t>
  </si>
  <si>
    <t>原規劃女性遊民家屋計畫因故無法執行。</t>
  </si>
  <si>
    <t>本年度開辦優食計畫，發放可用食材代替餐券。</t>
  </si>
  <si>
    <t>補助立案法人及人民團體辦理各項社會福利相關活動費用</t>
  </si>
  <si>
    <t>本計畫共分3組，其中大園與蘆竹組別於5月16日決標，1至5月無法提供服務，另流用24萬2,140元至聯合評估計畫，執行率無法達100%。</t>
  </si>
  <si>
    <t>112年加開量能變更預算，執行率達108.31%。</t>
  </si>
  <si>
    <t>1.112年積極辦理社區篩檢場次共135場(平均每場37人次)，111年86場次(平均每場49人次)，平均每場人次較111年減少12人次，評估可能原因為工地工程缺工缺料且工程進度較趕，可配合篩檢人數較少。另可能因新冠疫情影響，許多民眾仍習慣佩帶口罩，接觸者減少等因素。
2.本局113年將加強宣導及持續媒合場次(如老人文康車、山地鄉、流感疫苗場次及工地)，以提升篩檢人次。</t>
  </si>
  <si>
    <t>本案依照失智照護服務計畫申報資料統計2家失智據點總共使用之費用。因其中1家失智據點為4月新開辦，至5月始穩定開課，爰經費執行率未達100%。</t>
  </si>
  <si>
    <r>
      <t>（二）尚未執行之原因：</t>
    </r>
    <r>
      <rPr>
        <u val="single"/>
        <sz val="14"/>
        <rFont val="標楷體"/>
        <family val="4"/>
      </rPr>
      <t xml:space="preserve"> 一、福利服務：1.兒童及少年福利：執行率已達90%。2.婦女福利：方案計畫依實作結算，婦女支持與經濟培力計畫中央另補助150萬優先執行中央補助款。3.老人福利：執行率已達90%。4.身障福利：執行率已達90%。5.其他福利：(1)補助立案法人及人民團體辦理各項社會福利相關活動，112年1月5日由市長准簽辦理「停止支用公益彩券盈餘分配基金補助人民團體活動」。(2)新住民社區關懷服務據點暨支持性活動與系列課程：部分據點有自籌經費，故未核銷全年度業務費；另112年度據點數減少，且有1據點僅服務至7月(申請1月至7月費用)。二、社會救助:1.委辦方案因社工人力未補齊，人事費核實支應。2.未尋得用地符合且適合之安家實物銀行倉庫，爰租金核實支應。三、醫療保健：執行率已達90%。</t>
    </r>
  </si>
  <si>
    <t>執業安全協助措施心理諮商費用依實際需求辦理。</t>
  </si>
  <si>
    <t>依實際情形辦理。</t>
  </si>
  <si>
    <r>
      <t>（一）本年度1月起至本季截止，累計公益彩券盈餘分配待運用數(f)=(a)+(b)-(e）</t>
    </r>
    <r>
      <rPr>
        <u val="single"/>
        <sz val="14"/>
        <rFont val="標楷體"/>
        <family val="4"/>
      </rPr>
      <t xml:space="preserve"> 1,208,728,746 </t>
    </r>
    <r>
      <rPr>
        <sz val="14"/>
        <rFont val="標楷體"/>
        <family val="4"/>
      </rPr>
      <t>元。</t>
    </r>
  </si>
  <si>
    <t>服務量增加，原經費不足辦理調整容納。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</si>
</sst>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5">
    <font>
      <sz val="12"/>
      <name val="新細明體"/>
      <family val="1"/>
    </font>
    <font>
      <sz val="12"/>
      <name val="Times New Roman"/>
      <family val="1"/>
    </font>
    <font>
      <sz val="14"/>
      <name val="標楷體"/>
      <family val="4"/>
    </font>
    <font>
      <sz val="9"/>
      <name val="新細明體"/>
      <family val="1"/>
    </font>
    <font>
      <sz val="12"/>
      <name val="標楷體"/>
      <family val="4"/>
    </font>
    <font>
      <u val="single"/>
      <sz val="14"/>
      <name val="標楷體"/>
      <family val="4"/>
    </font>
    <font>
      <sz val="11"/>
      <name val="標楷體"/>
      <family val="4"/>
    </font>
    <font>
      <b/>
      <sz val="11"/>
      <name val="標楷體"/>
      <family val="4"/>
    </font>
    <font>
      <b/>
      <u val="single"/>
      <sz val="16"/>
      <name val="標楷體"/>
      <family val="4"/>
    </font>
    <font>
      <b/>
      <sz val="18"/>
      <name val="標楷體"/>
      <family val="4"/>
    </font>
    <font>
      <b/>
      <sz val="14"/>
      <name val="標楷體"/>
      <family val="4"/>
    </font>
    <font>
      <sz val="9"/>
      <name val="標楷體"/>
      <family val="4"/>
    </font>
    <font>
      <sz val="11"/>
      <name val="Times New Roman"/>
      <family val="1"/>
    </font>
    <font>
      <b/>
      <sz val="11"/>
      <name val="Times New Roman"/>
      <family val="1"/>
    </font>
    <font>
      <sz val="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border>
    <border>
      <left>
        <color indexed="63"/>
      </left>
      <right style="thin"/>
      <top>
        <color indexed="63"/>
      </top>
      <bottom style="thin">
        <color indexed="8"/>
      </bottom>
    </border>
    <border>
      <left style="thin">
        <color indexed="8"/>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77">
    <xf numFmtId="0" fontId="0" fillId="0" borderId="0" xfId="0" applyAlignment="1">
      <alignment vertical="center"/>
    </xf>
    <xf numFmtId="182" fontId="6" fillId="0" borderId="10" xfId="0" applyNumberFormat="1" applyFont="1" applyFill="1" applyBorder="1" applyAlignment="1">
      <alignment horizontal="center" vertical="top" wrapText="1"/>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4" fillId="0" borderId="11" xfId="0" applyFont="1" applyFill="1" applyBorder="1" applyAlignment="1">
      <alignment vertical="center"/>
    </xf>
    <xf numFmtId="0" fontId="2"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7" fillId="0" borderId="0" xfId="0" applyFont="1" applyFill="1" applyBorder="1" applyAlignment="1">
      <alignment horizontal="center"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wrapText="1"/>
    </xf>
    <xf numFmtId="0" fontId="7" fillId="0" borderId="17" xfId="0" applyFont="1" applyFill="1" applyBorder="1" applyAlignment="1">
      <alignment horizontal="left" vertical="top"/>
    </xf>
    <xf numFmtId="0" fontId="4" fillId="0" borderId="0" xfId="0" applyFont="1" applyFill="1" applyBorder="1" applyAlignment="1">
      <alignment vertical="center" wrapText="1"/>
    </xf>
    <xf numFmtId="0" fontId="6" fillId="0" borderId="18" xfId="0" applyFont="1" applyFill="1" applyBorder="1" applyAlignment="1">
      <alignment vertical="center"/>
    </xf>
    <xf numFmtId="3"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Fill="1" applyAlignment="1">
      <alignment vertical="top"/>
    </xf>
    <xf numFmtId="0" fontId="6" fillId="0" borderId="19" xfId="0" applyFont="1" applyFill="1" applyBorder="1" applyAlignment="1">
      <alignment vertical="top" wrapText="1"/>
    </xf>
    <xf numFmtId="0" fontId="6" fillId="0" borderId="16"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3" fontId="12" fillId="0" borderId="16" xfId="0" applyNumberFormat="1" applyFont="1" applyFill="1" applyBorder="1" applyAlignment="1">
      <alignment horizontal="right" vertical="top" wrapText="1"/>
    </xf>
    <xf numFmtId="0" fontId="12" fillId="0" borderId="12" xfId="0" applyFont="1" applyFill="1" applyBorder="1" applyAlignment="1">
      <alignment horizontal="right" vertical="top" wrapText="1"/>
    </xf>
    <xf numFmtId="0" fontId="12" fillId="0" borderId="13" xfId="0" applyFont="1" applyFill="1" applyBorder="1" applyAlignment="1">
      <alignment horizontal="right" vertical="top" wrapText="1"/>
    </xf>
    <xf numFmtId="0" fontId="12" fillId="0" borderId="14" xfId="0" applyFont="1" applyFill="1" applyBorder="1" applyAlignment="1">
      <alignment horizontal="right" vertical="top" wrapText="1"/>
    </xf>
    <xf numFmtId="0" fontId="12" fillId="0" borderId="20" xfId="0" applyFont="1" applyFill="1" applyBorder="1" applyAlignment="1">
      <alignment horizontal="right" vertical="top" wrapText="1"/>
    </xf>
    <xf numFmtId="181" fontId="12" fillId="0" borderId="0" xfId="34" applyNumberFormat="1" applyFont="1" applyFill="1" applyAlignment="1">
      <alignment horizontal="right" vertical="top" wrapText="1"/>
    </xf>
    <xf numFmtId="0" fontId="12" fillId="0" borderId="21" xfId="0" applyFont="1" applyFill="1" applyBorder="1" applyAlignment="1">
      <alignment horizontal="right" vertical="top" wrapText="1"/>
    </xf>
    <xf numFmtId="3" fontId="12" fillId="0" borderId="10" xfId="0" applyNumberFormat="1" applyFont="1" applyFill="1" applyBorder="1" applyAlignment="1">
      <alignment horizontal="right" vertical="top" wrapText="1"/>
    </xf>
    <xf numFmtId="0" fontId="12" fillId="0" borderId="22" xfId="0" applyFont="1" applyFill="1" applyBorder="1" applyAlignment="1">
      <alignment horizontal="right" vertical="top" wrapText="1"/>
    </xf>
    <xf numFmtId="0" fontId="12" fillId="0" borderId="16" xfId="0" applyFont="1" applyFill="1" applyBorder="1" applyAlignment="1">
      <alignment horizontal="right" vertical="top" wrapText="1"/>
    </xf>
    <xf numFmtId="181" fontId="13" fillId="0" borderId="17" xfId="34" applyNumberFormat="1" applyFont="1" applyFill="1" applyBorder="1" applyAlignment="1">
      <alignment horizontal="right" vertical="top" wrapText="1"/>
    </xf>
    <xf numFmtId="3" fontId="12" fillId="0" borderId="23" xfId="0" applyNumberFormat="1" applyFont="1" applyFill="1" applyBorder="1" applyAlignment="1">
      <alignment horizontal="right" vertical="top" wrapText="1"/>
    </xf>
    <xf numFmtId="3" fontId="13" fillId="0" borderId="11"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wrapText="1"/>
    </xf>
    <xf numFmtId="3" fontId="13" fillId="0" borderId="24" xfId="0" applyNumberFormat="1" applyFont="1" applyFill="1" applyBorder="1" applyAlignment="1">
      <alignment horizontal="right" vertical="top" wrapText="1"/>
    </xf>
    <xf numFmtId="183" fontId="12" fillId="0" borderId="16" xfId="0" applyNumberFormat="1" applyFont="1" applyFill="1" applyBorder="1" applyAlignment="1">
      <alignment horizontal="right" vertical="top" wrapText="1"/>
    </xf>
    <xf numFmtId="183" fontId="12" fillId="0" borderId="0" xfId="0" applyNumberFormat="1" applyFont="1" applyFill="1" applyBorder="1" applyAlignment="1">
      <alignment horizontal="right" vertical="top" wrapText="1"/>
    </xf>
    <xf numFmtId="183" fontId="12" fillId="0" borderId="21" xfId="0" applyNumberFormat="1" applyFont="1" applyFill="1" applyBorder="1" applyAlignment="1">
      <alignment horizontal="right" vertical="top" wrapText="1"/>
    </xf>
    <xf numFmtId="183" fontId="12" fillId="0" borderId="23" xfId="0" applyNumberFormat="1" applyFont="1" applyFill="1" applyBorder="1" applyAlignment="1">
      <alignment horizontal="right" vertical="top" wrapText="1"/>
    </xf>
    <xf numFmtId="0" fontId="13" fillId="0" borderId="25" xfId="0" applyFont="1" applyFill="1" applyBorder="1" applyAlignment="1">
      <alignment horizontal="right" vertical="top" wrapText="1"/>
    </xf>
    <xf numFmtId="0" fontId="12" fillId="0" borderId="26" xfId="0" applyFont="1" applyFill="1" applyBorder="1" applyAlignment="1">
      <alignment horizontal="right" vertical="top" wrapText="1"/>
    </xf>
    <xf numFmtId="0" fontId="12" fillId="0" borderId="0" xfId="0" applyFont="1" applyFill="1" applyAlignment="1">
      <alignment horizontal="right" vertical="top" wrapText="1"/>
    </xf>
    <xf numFmtId="0" fontId="13" fillId="0" borderId="11" xfId="0" applyFont="1" applyFill="1" applyBorder="1" applyAlignment="1">
      <alignment horizontal="right" vertical="top" wrapText="1"/>
    </xf>
    <xf numFmtId="3" fontId="12" fillId="0" borderId="0" xfId="0" applyNumberFormat="1" applyFont="1" applyFill="1" applyAlignment="1">
      <alignment horizontal="right" vertical="top" wrapText="1"/>
    </xf>
    <xf numFmtId="10" fontId="12" fillId="0" borderId="12" xfId="0" applyNumberFormat="1" applyFont="1" applyFill="1" applyBorder="1" applyAlignment="1">
      <alignment horizontal="center" vertical="center" wrapText="1"/>
    </xf>
    <xf numFmtId="10" fontId="12" fillId="0" borderId="12" xfId="0" applyNumberFormat="1" applyFont="1" applyFill="1" applyBorder="1" applyAlignment="1">
      <alignment vertical="center"/>
    </xf>
    <xf numFmtId="10" fontId="12" fillId="0" borderId="16" xfId="0" applyNumberFormat="1" applyFont="1" applyFill="1" applyBorder="1" applyAlignment="1">
      <alignment vertical="top"/>
    </xf>
    <xf numFmtId="10" fontId="13" fillId="0" borderId="16" xfId="0" applyNumberFormat="1" applyFont="1" applyFill="1" applyBorder="1" applyAlignment="1">
      <alignment vertical="top"/>
    </xf>
    <xf numFmtId="10" fontId="12" fillId="0" borderId="12" xfId="0" applyNumberFormat="1" applyFont="1" applyFill="1" applyBorder="1" applyAlignment="1">
      <alignment horizontal="right" vertical="top"/>
    </xf>
    <xf numFmtId="10" fontId="12" fillId="0" borderId="16" xfId="0" applyNumberFormat="1" applyFont="1" applyFill="1" applyBorder="1" applyAlignment="1">
      <alignment horizontal="right" vertical="top"/>
    </xf>
    <xf numFmtId="10" fontId="13" fillId="0" borderId="17" xfId="0" applyNumberFormat="1" applyFont="1" applyFill="1" applyBorder="1" applyAlignment="1">
      <alignment horizontal="right" vertical="top"/>
    </xf>
    <xf numFmtId="10" fontId="12" fillId="0" borderId="19" xfId="0" applyNumberFormat="1" applyFont="1" applyFill="1" applyBorder="1" applyAlignment="1">
      <alignment horizontal="right" vertical="top" wrapText="1"/>
    </xf>
    <xf numFmtId="10" fontId="12" fillId="0" borderId="16" xfId="0" applyNumberFormat="1" applyFont="1" applyFill="1" applyBorder="1" applyAlignment="1">
      <alignment horizontal="right" vertical="top" wrapText="1"/>
    </xf>
    <xf numFmtId="0" fontId="6" fillId="0" borderId="27" xfId="0" applyFont="1" applyFill="1" applyBorder="1" applyAlignment="1">
      <alignment vertical="top" wrapText="1"/>
    </xf>
    <xf numFmtId="183" fontId="12" fillId="0" borderId="19" xfId="0" applyNumberFormat="1" applyFont="1" applyFill="1" applyBorder="1" applyAlignment="1">
      <alignment vertical="top" wrapText="1"/>
    </xf>
    <xf numFmtId="0" fontId="6" fillId="0" borderId="15" xfId="0" applyFont="1" applyFill="1" applyBorder="1" applyAlignment="1">
      <alignment vertical="top" wrapText="1"/>
    </xf>
    <xf numFmtId="183" fontId="12" fillId="0" borderId="16" xfId="0" applyNumberFormat="1" applyFont="1" applyFill="1" applyBorder="1" applyAlignment="1">
      <alignment vertical="top" wrapText="1"/>
    </xf>
    <xf numFmtId="183" fontId="13" fillId="0" borderId="17" xfId="0" applyNumberFormat="1" applyFont="1" applyFill="1" applyBorder="1" applyAlignment="1">
      <alignment vertical="top" wrapText="1"/>
    </xf>
    <xf numFmtId="183" fontId="12" fillId="0" borderId="10" xfId="0" applyNumberFormat="1" applyFont="1" applyFill="1" applyBorder="1" applyAlignment="1">
      <alignment horizontal="right" vertical="top" wrapText="1"/>
    </xf>
    <xf numFmtId="183" fontId="12" fillId="0" borderId="15" xfId="0" applyNumberFormat="1" applyFont="1" applyFill="1" applyBorder="1" applyAlignment="1">
      <alignment horizontal="right" vertical="top" wrapText="1"/>
    </xf>
    <xf numFmtId="183" fontId="12" fillId="0" borderId="22" xfId="0" applyNumberFormat="1" applyFont="1" applyFill="1" applyBorder="1" applyAlignment="1">
      <alignment horizontal="right" vertical="top" wrapText="1"/>
    </xf>
    <xf numFmtId="10" fontId="12" fillId="0" borderId="19" xfId="0" applyNumberFormat="1" applyFont="1" applyFill="1" applyBorder="1" applyAlignment="1">
      <alignment horizontal="right" vertical="top"/>
    </xf>
    <xf numFmtId="10" fontId="12" fillId="0" borderId="17" xfId="0" applyNumberFormat="1" applyFont="1" applyFill="1" applyBorder="1" applyAlignment="1">
      <alignment horizontal="right" vertical="top"/>
    </xf>
    <xf numFmtId="0" fontId="4" fillId="0" borderId="0" xfId="0" applyFont="1" applyFill="1" applyBorder="1" applyAlignment="1">
      <alignment vertical="center"/>
    </xf>
    <xf numFmtId="182" fontId="6" fillId="0" borderId="28" xfId="0" applyNumberFormat="1" applyFont="1" applyFill="1" applyBorder="1" applyAlignment="1">
      <alignment horizontal="center" vertical="top" wrapText="1"/>
    </xf>
    <xf numFmtId="0" fontId="6" fillId="0" borderId="29" xfId="0" applyFont="1" applyFill="1" applyBorder="1" applyAlignment="1">
      <alignment vertical="top" wrapText="1"/>
    </xf>
    <xf numFmtId="183" fontId="12" fillId="0" borderId="17" xfId="0" applyNumberFormat="1" applyFont="1" applyFill="1" applyBorder="1" applyAlignment="1">
      <alignment vertical="top" wrapText="1"/>
    </xf>
    <xf numFmtId="10" fontId="12" fillId="0" borderId="17" xfId="0" applyNumberFormat="1" applyFont="1" applyFill="1" applyBorder="1" applyAlignment="1">
      <alignment vertical="top"/>
    </xf>
    <xf numFmtId="0" fontId="6" fillId="0" borderId="17" xfId="0" applyFont="1" applyFill="1" applyBorder="1" applyAlignment="1">
      <alignment vertical="top" wrapText="1"/>
    </xf>
    <xf numFmtId="182" fontId="6" fillId="0" borderId="30" xfId="0" applyNumberFormat="1" applyFont="1" applyFill="1" applyBorder="1" applyAlignment="1">
      <alignment horizontal="center" vertical="top" wrapText="1"/>
    </xf>
    <xf numFmtId="10" fontId="12" fillId="0" borderId="19" xfId="0" applyNumberFormat="1" applyFont="1" applyFill="1" applyBorder="1" applyAlignment="1">
      <alignment vertical="top"/>
    </xf>
    <xf numFmtId="0" fontId="6" fillId="0" borderId="1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31" xfId="0" applyFont="1" applyFill="1" applyBorder="1" applyAlignment="1">
      <alignment horizontal="left" vertical="top" wrapText="1"/>
    </xf>
    <xf numFmtId="3" fontId="12" fillId="0" borderId="30" xfId="0" applyNumberFormat="1" applyFont="1" applyFill="1" applyBorder="1" applyAlignment="1">
      <alignment horizontal="right" vertical="top" wrapText="1"/>
    </xf>
    <xf numFmtId="3" fontId="12" fillId="0" borderId="19" xfId="0" applyNumberFormat="1" applyFont="1" applyFill="1" applyBorder="1" applyAlignment="1">
      <alignment horizontal="right" vertical="top" wrapText="1"/>
    </xf>
    <xf numFmtId="181" fontId="12" fillId="0" borderId="31" xfId="34" applyNumberFormat="1" applyFont="1" applyFill="1" applyBorder="1" applyAlignment="1">
      <alignment horizontal="right" vertical="top" wrapText="1"/>
    </xf>
    <xf numFmtId="0" fontId="6" fillId="0" borderId="19" xfId="0" applyFont="1" applyFill="1" applyBorder="1" applyAlignment="1">
      <alignment horizontal="left" vertical="top" wrapText="1"/>
    </xf>
    <xf numFmtId="183" fontId="12" fillId="0" borderId="28" xfId="0" applyNumberFormat="1" applyFont="1" applyFill="1" applyBorder="1" applyAlignment="1">
      <alignment horizontal="right" vertical="top" wrapText="1"/>
    </xf>
    <xf numFmtId="183" fontId="12" fillId="0" borderId="17" xfId="0" applyNumberFormat="1" applyFont="1" applyFill="1" applyBorder="1" applyAlignment="1">
      <alignment horizontal="right" vertical="top" wrapText="1"/>
    </xf>
    <xf numFmtId="183" fontId="12" fillId="0" borderId="11" xfId="0" applyNumberFormat="1" applyFont="1" applyFill="1" applyBorder="1" applyAlignment="1">
      <alignment horizontal="right" vertical="top" wrapText="1"/>
    </xf>
    <xf numFmtId="183" fontId="12" fillId="0" borderId="25" xfId="0" applyNumberFormat="1" applyFont="1" applyFill="1" applyBorder="1" applyAlignment="1">
      <alignment horizontal="right" vertical="top" wrapText="1"/>
    </xf>
    <xf numFmtId="183" fontId="12" fillId="0" borderId="24" xfId="0" applyNumberFormat="1" applyFont="1" applyFill="1" applyBorder="1" applyAlignment="1">
      <alignment horizontal="right" vertical="top" wrapText="1"/>
    </xf>
    <xf numFmtId="183" fontId="12" fillId="0" borderId="30" xfId="0" applyNumberFormat="1" applyFont="1" applyFill="1" applyBorder="1" applyAlignment="1">
      <alignment horizontal="right" vertical="top" wrapText="1"/>
    </xf>
    <xf numFmtId="183" fontId="12" fillId="0" borderId="19" xfId="0" applyNumberFormat="1" applyFont="1" applyFill="1" applyBorder="1" applyAlignment="1">
      <alignment horizontal="right" vertical="top" wrapText="1"/>
    </xf>
    <xf numFmtId="183" fontId="12" fillId="0" borderId="31" xfId="0" applyNumberFormat="1" applyFont="1" applyFill="1" applyBorder="1" applyAlignment="1">
      <alignment horizontal="right" vertical="top" wrapText="1"/>
    </xf>
    <xf numFmtId="183" fontId="12" fillId="0" borderId="32" xfId="0" applyNumberFormat="1" applyFont="1" applyFill="1" applyBorder="1" applyAlignment="1">
      <alignment horizontal="right" vertical="top" wrapText="1"/>
    </xf>
    <xf numFmtId="183" fontId="12" fillId="0" borderId="33" xfId="0" applyNumberFormat="1" applyFont="1" applyFill="1" applyBorder="1" applyAlignment="1">
      <alignment horizontal="right" vertical="top" wrapText="1"/>
    </xf>
    <xf numFmtId="10" fontId="12" fillId="0" borderId="17" xfId="0" applyNumberFormat="1" applyFont="1" applyFill="1" applyBorder="1" applyAlignment="1">
      <alignment horizontal="right" vertical="top" wrapText="1"/>
    </xf>
    <xf numFmtId="0" fontId="6" fillId="0" borderId="29" xfId="0" applyFont="1" applyFill="1" applyBorder="1" applyAlignment="1">
      <alignment horizontal="left" vertical="top" wrapText="1"/>
    </xf>
    <xf numFmtId="183" fontId="12" fillId="0" borderId="29" xfId="0" applyNumberFormat="1" applyFont="1" applyFill="1" applyBorder="1" applyAlignment="1">
      <alignment horizontal="right" vertical="top" wrapText="1"/>
    </xf>
    <xf numFmtId="0" fontId="6" fillId="0" borderId="27" xfId="0" applyFont="1" applyFill="1" applyBorder="1" applyAlignment="1">
      <alignment horizontal="left" vertical="top" wrapText="1"/>
    </xf>
    <xf numFmtId="183" fontId="12" fillId="0" borderId="27" xfId="0" applyNumberFormat="1" applyFont="1" applyFill="1" applyBorder="1" applyAlignment="1">
      <alignment horizontal="right" vertical="top" wrapText="1"/>
    </xf>
    <xf numFmtId="183" fontId="13" fillId="0" borderId="34" xfId="0" applyNumberFormat="1" applyFont="1" applyFill="1" applyBorder="1" applyAlignment="1">
      <alignment horizontal="right" vertical="top" wrapText="1"/>
    </xf>
    <xf numFmtId="0" fontId="4" fillId="0" borderId="11" xfId="0" applyFont="1" applyFill="1" applyBorder="1" applyAlignment="1">
      <alignment horizontal="left" vertical="center"/>
    </xf>
    <xf numFmtId="10" fontId="13" fillId="0" borderId="12" xfId="0" applyNumberFormat="1" applyFont="1" applyFill="1" applyBorder="1" applyAlignment="1">
      <alignment horizontal="right" vertical="top"/>
    </xf>
    <xf numFmtId="0" fontId="6" fillId="0" borderId="35" xfId="0" applyFont="1" applyFill="1" applyBorder="1" applyAlignment="1">
      <alignment horizontal="left" vertical="top" wrapText="1"/>
    </xf>
    <xf numFmtId="183" fontId="13" fillId="0" borderId="12" xfId="0" applyNumberFormat="1" applyFont="1" applyFill="1" applyBorder="1" applyAlignment="1">
      <alignment horizontal="right" vertical="top" wrapText="1"/>
    </xf>
    <xf numFmtId="0" fontId="7" fillId="0" borderId="12" xfId="0" applyFont="1" applyFill="1" applyBorder="1" applyAlignment="1">
      <alignment horizontal="left" vertical="top"/>
    </xf>
    <xf numFmtId="183" fontId="12" fillId="0" borderId="11" xfId="34" applyNumberFormat="1" applyFont="1" applyFill="1" applyBorder="1" applyAlignment="1">
      <alignment horizontal="right" vertical="top" wrapText="1"/>
    </xf>
    <xf numFmtId="3" fontId="13" fillId="0" borderId="12" xfId="0" applyNumberFormat="1" applyFont="1" applyFill="1" applyBorder="1" applyAlignment="1">
      <alignment horizontal="right" vertical="top" wrapText="1"/>
    </xf>
    <xf numFmtId="10" fontId="13" fillId="0" borderId="12" xfId="0" applyNumberFormat="1" applyFont="1" applyFill="1" applyBorder="1" applyAlignment="1">
      <alignment horizontal="right" vertical="top" wrapText="1"/>
    </xf>
    <xf numFmtId="0" fontId="6" fillId="0" borderId="12" xfId="0" applyFont="1" applyFill="1" applyBorder="1" applyAlignment="1">
      <alignment horizontal="left" vertical="top"/>
    </xf>
    <xf numFmtId="182" fontId="6" fillId="0" borderId="36" xfId="0" applyNumberFormat="1" applyFont="1" applyFill="1" applyBorder="1" applyAlignment="1">
      <alignment horizontal="center" vertical="top" wrapText="1"/>
    </xf>
    <xf numFmtId="0" fontId="6" fillId="0" borderId="37" xfId="0" applyFont="1" applyFill="1" applyBorder="1" applyAlignment="1">
      <alignment horizontal="left" vertical="top" wrapText="1"/>
    </xf>
    <xf numFmtId="183" fontId="12" fillId="0" borderId="0" xfId="34" applyNumberFormat="1" applyFont="1" applyFill="1" applyBorder="1" applyAlignment="1">
      <alignment horizontal="right" vertical="top" wrapText="1"/>
    </xf>
    <xf numFmtId="182" fontId="6" fillId="0" borderId="22" xfId="0" applyNumberFormat="1" applyFont="1" applyFill="1" applyBorder="1" applyAlignment="1">
      <alignment horizontal="center" vertical="top" wrapText="1"/>
    </xf>
    <xf numFmtId="183" fontId="12" fillId="0" borderId="14" xfId="0" applyNumberFormat="1" applyFont="1" applyFill="1" applyBorder="1" applyAlignment="1">
      <alignment horizontal="right" vertical="top" wrapText="1"/>
    </xf>
    <xf numFmtId="0" fontId="6" fillId="0" borderId="38" xfId="0" applyFont="1" applyFill="1" applyBorder="1" applyAlignment="1">
      <alignment horizontal="left" vertical="top" wrapText="1"/>
    </xf>
    <xf numFmtId="3" fontId="13" fillId="0" borderId="28" xfId="0" applyNumberFormat="1" applyFont="1" applyFill="1" applyBorder="1" applyAlignment="1">
      <alignment horizontal="right" vertical="top" wrapText="1"/>
    </xf>
    <xf numFmtId="183" fontId="13" fillId="0" borderId="22" xfId="0" applyNumberFormat="1" applyFont="1" applyFill="1" applyBorder="1" applyAlignment="1">
      <alignment horizontal="right" vertical="top" wrapText="1"/>
    </xf>
    <xf numFmtId="10" fontId="13" fillId="0" borderId="16" xfId="0" applyNumberFormat="1" applyFont="1" applyFill="1" applyBorder="1" applyAlignment="1">
      <alignment horizontal="right" vertical="top"/>
    </xf>
    <xf numFmtId="183" fontId="54" fillId="0" borderId="21" xfId="0" applyNumberFormat="1" applyFont="1" applyFill="1" applyBorder="1" applyAlignment="1">
      <alignment horizontal="right" vertical="top" wrapText="1"/>
    </xf>
    <xf numFmtId="10" fontId="12" fillId="0" borderId="12" xfId="0" applyNumberFormat="1" applyFont="1" applyFill="1" applyBorder="1" applyAlignment="1">
      <alignment vertical="top"/>
    </xf>
    <xf numFmtId="0" fontId="6" fillId="0" borderId="26" xfId="0" applyFont="1" applyFill="1" applyBorder="1" applyAlignment="1">
      <alignment horizontal="left" vertical="top" wrapText="1"/>
    </xf>
    <xf numFmtId="3" fontId="12" fillId="0" borderId="12" xfId="0" applyNumberFormat="1" applyFont="1" applyFill="1" applyBorder="1" applyAlignment="1">
      <alignment horizontal="right" vertical="top" wrapText="1"/>
    </xf>
    <xf numFmtId="181" fontId="12" fillId="0" borderId="13" xfId="34"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6" fillId="0" borderId="39" xfId="0" applyFont="1" applyFill="1" applyBorder="1" applyAlignment="1">
      <alignment vertical="top" wrapText="1"/>
    </xf>
    <xf numFmtId="181" fontId="12" fillId="0" borderId="0" xfId="34" applyNumberFormat="1" applyFont="1" applyFill="1" applyBorder="1" applyAlignment="1">
      <alignment horizontal="right" vertical="top" wrapText="1"/>
    </xf>
    <xf numFmtId="0" fontId="14" fillId="0" borderId="16" xfId="0" applyFont="1" applyFill="1" applyBorder="1" applyAlignment="1">
      <alignment vertical="top" wrapText="1"/>
    </xf>
    <xf numFmtId="0" fontId="4"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top" wrapText="1"/>
    </xf>
    <xf numFmtId="0" fontId="4" fillId="0" borderId="0" xfId="0" applyFont="1" applyFill="1" applyBorder="1" applyAlignment="1">
      <alignment horizontal="left" vertical="center" wrapText="1"/>
    </xf>
    <xf numFmtId="0" fontId="2" fillId="0" borderId="0" xfId="0" applyFont="1" applyFill="1" applyAlignment="1">
      <alignment vertical="center"/>
    </xf>
    <xf numFmtId="0" fontId="7" fillId="0" borderId="34"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xf>
    <xf numFmtId="0" fontId="7" fillId="0" borderId="22" xfId="0" applyFont="1" applyFill="1" applyBorder="1" applyAlignment="1">
      <alignment vertical="center" wrapText="1"/>
    </xf>
    <xf numFmtId="0" fontId="7" fillId="0" borderId="26"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1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0" fontId="7" fillId="0" borderId="28"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26" xfId="0" applyFont="1" applyFill="1" applyBorder="1" applyAlignment="1">
      <alignment horizontal="center" vertical="top"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56"/>
  <sheetViews>
    <sheetView tabSelected="1" zoomScale="95" zoomScaleNormal="95" zoomScaleSheetLayoutView="100" workbookViewId="0" topLeftCell="A1">
      <selection activeCell="I9" sqref="I9"/>
    </sheetView>
  </sheetViews>
  <sheetFormatPr defaultColWidth="9.00390625" defaultRowHeight="16.5"/>
  <cols>
    <col min="1" max="1" width="6.00390625" style="5" customWidth="1"/>
    <col min="2" max="2" width="16.625" style="5" customWidth="1"/>
    <col min="3" max="3" width="14.75390625" style="5" customWidth="1"/>
    <col min="4" max="4" width="13.125" style="5" customWidth="1"/>
    <col min="5" max="7" width="13.00390625" style="5" customWidth="1"/>
    <col min="8" max="8" width="13.25390625" style="5" customWidth="1"/>
    <col min="9" max="9" width="8.625" style="5" customWidth="1"/>
    <col min="10" max="10" width="18.00390625" style="5" customWidth="1"/>
    <col min="11" max="16384" width="8.875" style="5" customWidth="1"/>
  </cols>
  <sheetData>
    <row r="2" spans="2:10" ht="21.75">
      <c r="B2" s="139" t="s">
        <v>34</v>
      </c>
      <c r="C2" s="140"/>
      <c r="D2" s="140"/>
      <c r="E2" s="140"/>
      <c r="F2" s="140"/>
      <c r="G2" s="140"/>
      <c r="H2" s="140"/>
      <c r="I2" s="140"/>
      <c r="J2" s="140"/>
    </row>
    <row r="3" spans="2:10" ht="24">
      <c r="B3" s="148" t="s">
        <v>14</v>
      </c>
      <c r="C3" s="140"/>
      <c r="D3" s="140"/>
      <c r="E3" s="140"/>
      <c r="F3" s="140"/>
      <c r="G3" s="140"/>
      <c r="H3" s="140"/>
      <c r="I3" s="140"/>
      <c r="J3" s="140"/>
    </row>
    <row r="4" spans="2:10" ht="19.5">
      <c r="B4" s="149" t="s">
        <v>225</v>
      </c>
      <c r="C4" s="140"/>
      <c r="D4" s="140"/>
      <c r="E4" s="140"/>
      <c r="F4" s="140"/>
      <c r="G4" s="140"/>
      <c r="H4" s="140"/>
      <c r="I4" s="140"/>
      <c r="J4" s="140"/>
    </row>
    <row r="5" spans="1:10" ht="30" customHeight="1">
      <c r="A5" s="153" t="s">
        <v>32</v>
      </c>
      <c r="B5" s="143"/>
      <c r="C5" s="143"/>
      <c r="D5" s="143"/>
      <c r="E5" s="143"/>
      <c r="F5" s="143"/>
      <c r="G5" s="143"/>
      <c r="H5" s="143"/>
      <c r="I5" s="143"/>
      <c r="J5" s="143"/>
    </row>
    <row r="6" spans="1:10" s="3" customFormat="1" ht="24" customHeight="1">
      <c r="A6" s="142" t="s">
        <v>25</v>
      </c>
      <c r="B6" s="143"/>
      <c r="C6" s="143"/>
      <c r="D6" s="143"/>
      <c r="E6" s="143"/>
      <c r="F6" s="143"/>
      <c r="G6" s="143"/>
      <c r="H6" s="143"/>
      <c r="I6" s="143"/>
      <c r="J6" s="143"/>
    </row>
    <row r="7" spans="1:10" s="3" customFormat="1" ht="24" customHeight="1">
      <c r="A7" s="142" t="s">
        <v>26</v>
      </c>
      <c r="B7" s="143"/>
      <c r="C7" s="143"/>
      <c r="D7" s="143"/>
      <c r="E7" s="143"/>
      <c r="F7" s="143"/>
      <c r="G7" s="143"/>
      <c r="H7" s="143"/>
      <c r="I7" s="143"/>
      <c r="J7" s="143"/>
    </row>
    <row r="8" spans="1:10" s="3" customFormat="1" ht="24" customHeight="1">
      <c r="A8" s="142" t="s">
        <v>18</v>
      </c>
      <c r="B8" s="143"/>
      <c r="C8" s="143"/>
      <c r="D8" s="143"/>
      <c r="E8" s="143"/>
      <c r="F8" s="143"/>
      <c r="G8" s="143"/>
      <c r="H8" s="143"/>
      <c r="I8" s="143"/>
      <c r="J8" s="143"/>
    </row>
    <row r="9" s="3" customFormat="1" ht="24" customHeight="1">
      <c r="A9" s="2" t="s">
        <v>27</v>
      </c>
    </row>
    <row r="10" spans="1:10" s="3" customFormat="1" ht="24" customHeight="1">
      <c r="A10" s="142" t="s">
        <v>28</v>
      </c>
      <c r="B10" s="143"/>
      <c r="C10" s="143"/>
      <c r="D10" s="143"/>
      <c r="E10" s="143"/>
      <c r="F10" s="143"/>
      <c r="G10" s="143"/>
      <c r="H10" s="143"/>
      <c r="I10" s="143"/>
      <c r="J10" s="143"/>
    </row>
    <row r="11" spans="1:10" ht="19.5">
      <c r="A11" s="146" t="s">
        <v>226</v>
      </c>
      <c r="B11" s="146"/>
      <c r="C11" s="146"/>
      <c r="D11" s="146"/>
      <c r="E11" s="146"/>
      <c r="F11" s="146"/>
      <c r="G11" s="146"/>
      <c r="H11" s="146"/>
      <c r="I11" s="146"/>
      <c r="J11" s="146"/>
    </row>
    <row r="12" spans="1:10" ht="19.5">
      <c r="A12" s="146" t="s">
        <v>29</v>
      </c>
      <c r="B12" s="146"/>
      <c r="C12" s="146"/>
      <c r="D12" s="146"/>
      <c r="E12" s="146"/>
      <c r="F12" s="146"/>
      <c r="G12" s="146"/>
      <c r="H12" s="146"/>
      <c r="I12" s="146"/>
      <c r="J12" s="146"/>
    </row>
    <row r="13" spans="1:10" ht="62.25" customHeight="1">
      <c r="A13" s="153" t="s">
        <v>189</v>
      </c>
      <c r="B13" s="153"/>
      <c r="C13" s="153"/>
      <c r="D13" s="153"/>
      <c r="E13" s="153"/>
      <c r="F13" s="153"/>
      <c r="G13" s="153"/>
      <c r="H13" s="153"/>
      <c r="I13" s="153"/>
      <c r="J13" s="153"/>
    </row>
    <row r="14" spans="1:10" ht="19.5" customHeight="1">
      <c r="A14" s="153" t="s">
        <v>35</v>
      </c>
      <c r="B14" s="153"/>
      <c r="C14" s="153"/>
      <c r="D14" s="153"/>
      <c r="E14" s="153"/>
      <c r="F14" s="153"/>
      <c r="G14" s="153"/>
      <c r="H14" s="153"/>
      <c r="I14" s="153"/>
      <c r="J14" s="153"/>
    </row>
    <row r="15" spans="1:10" ht="19.5" customHeight="1">
      <c r="A15" s="153" t="s">
        <v>227</v>
      </c>
      <c r="B15" s="153"/>
      <c r="C15" s="153"/>
      <c r="D15" s="153"/>
      <c r="E15" s="153"/>
      <c r="F15" s="153"/>
      <c r="G15" s="153"/>
      <c r="H15" s="153"/>
      <c r="I15" s="153"/>
      <c r="J15" s="153"/>
    </row>
    <row r="16" spans="1:10" ht="19.5" customHeight="1">
      <c r="A16" s="146" t="s">
        <v>30</v>
      </c>
      <c r="B16" s="146"/>
      <c r="C16" s="146"/>
      <c r="D16" s="146"/>
      <c r="E16" s="146"/>
      <c r="F16" s="146"/>
      <c r="G16" s="146"/>
      <c r="H16" s="146"/>
      <c r="I16" s="146"/>
      <c r="J16" s="146"/>
    </row>
    <row r="17" spans="1:10" ht="19.5" customHeight="1">
      <c r="A17" s="153" t="s">
        <v>51</v>
      </c>
      <c r="B17" s="153"/>
      <c r="C17" s="153"/>
      <c r="D17" s="153"/>
      <c r="E17" s="153"/>
      <c r="F17" s="153"/>
      <c r="G17" s="153"/>
      <c r="H17" s="153"/>
      <c r="I17" s="153"/>
      <c r="J17" s="153"/>
    </row>
    <row r="18" spans="1:10" ht="19.5" customHeight="1">
      <c r="A18" s="153" t="s">
        <v>219</v>
      </c>
      <c r="B18" s="153"/>
      <c r="C18" s="153"/>
      <c r="D18" s="153"/>
      <c r="E18" s="153"/>
      <c r="F18" s="153"/>
      <c r="G18" s="153"/>
      <c r="H18" s="153"/>
      <c r="I18" s="153"/>
      <c r="J18" s="153"/>
    </row>
    <row r="19" spans="1:10" s="6" customFormat="1" ht="45.75" customHeight="1">
      <c r="A19" s="157" t="s">
        <v>222</v>
      </c>
      <c r="B19" s="157"/>
      <c r="C19" s="157"/>
      <c r="D19" s="157"/>
      <c r="E19" s="157"/>
      <c r="F19" s="157"/>
      <c r="G19" s="157"/>
      <c r="H19" s="157"/>
      <c r="I19" s="157"/>
      <c r="J19" s="157"/>
    </row>
    <row r="20" spans="1:10" ht="42.75" customHeight="1">
      <c r="A20" s="153" t="s">
        <v>190</v>
      </c>
      <c r="B20" s="153"/>
      <c r="C20" s="153"/>
      <c r="D20" s="153"/>
      <c r="E20" s="153"/>
      <c r="F20" s="153"/>
      <c r="G20" s="153"/>
      <c r="H20" s="153"/>
      <c r="I20" s="153"/>
      <c r="J20" s="153"/>
    </row>
    <row r="21" spans="1:10" ht="46.5" customHeight="1">
      <c r="A21" s="153" t="s">
        <v>220</v>
      </c>
      <c r="B21" s="153"/>
      <c r="C21" s="153"/>
      <c r="D21" s="153"/>
      <c r="E21" s="153"/>
      <c r="F21" s="153"/>
      <c r="G21" s="153"/>
      <c r="H21" s="153"/>
      <c r="I21" s="153"/>
      <c r="J21" s="153"/>
    </row>
    <row r="22" spans="1:11" ht="26.25" customHeight="1">
      <c r="A22" s="154" t="s">
        <v>31</v>
      </c>
      <c r="B22" s="154"/>
      <c r="C22" s="154"/>
      <c r="D22" s="154"/>
      <c r="E22" s="154"/>
      <c r="F22" s="7"/>
      <c r="G22" s="7"/>
      <c r="H22" s="7"/>
      <c r="I22" s="8"/>
      <c r="J22" s="111" t="s">
        <v>17</v>
      </c>
      <c r="K22" s="4"/>
    </row>
    <row r="23" spans="1:12" ht="50.25" customHeight="1">
      <c r="A23" s="155" t="s">
        <v>19</v>
      </c>
      <c r="B23" s="156"/>
      <c r="C23" s="9" t="s">
        <v>5</v>
      </c>
      <c r="D23" s="9" t="s">
        <v>36</v>
      </c>
      <c r="E23" s="10" t="s">
        <v>37</v>
      </c>
      <c r="F23" s="11" t="s">
        <v>38</v>
      </c>
      <c r="G23" s="11" t="s">
        <v>39</v>
      </c>
      <c r="H23" s="9" t="s">
        <v>40</v>
      </c>
      <c r="I23" s="9" t="s">
        <v>41</v>
      </c>
      <c r="J23" s="9" t="s">
        <v>6</v>
      </c>
      <c r="K23" s="4"/>
      <c r="L23" s="4"/>
    </row>
    <row r="24" spans="1:12" ht="31.5" customHeight="1">
      <c r="A24" s="151" t="s">
        <v>20</v>
      </c>
      <c r="B24" s="152"/>
      <c r="C24" s="31"/>
      <c r="D24" s="31"/>
      <c r="E24" s="32"/>
      <c r="F24" s="33"/>
      <c r="G24" s="33"/>
      <c r="H24" s="31"/>
      <c r="I24" s="61"/>
      <c r="J24" s="9"/>
      <c r="K24" s="4"/>
      <c r="L24" s="4"/>
    </row>
    <row r="25" spans="1:12" ht="31.5" customHeight="1">
      <c r="A25" s="151" t="s">
        <v>45</v>
      </c>
      <c r="B25" s="152"/>
      <c r="C25" s="34"/>
      <c r="D25" s="34"/>
      <c r="E25" s="35"/>
      <c r="F25" s="36"/>
      <c r="G25" s="36"/>
      <c r="H25" s="34"/>
      <c r="I25" s="62"/>
      <c r="J25" s="12"/>
      <c r="K25" s="4"/>
      <c r="L25" s="4"/>
    </row>
    <row r="26" spans="1:12" ht="96.75" customHeight="1">
      <c r="A26" s="1">
        <v>1</v>
      </c>
      <c r="B26" s="70" t="s">
        <v>106</v>
      </c>
      <c r="C26" s="71">
        <v>7500000</v>
      </c>
      <c r="D26" s="71">
        <v>1387500</v>
      </c>
      <c r="E26" s="71">
        <v>772813</v>
      </c>
      <c r="F26" s="71">
        <v>2074445</v>
      </c>
      <c r="G26" s="71">
        <v>5626384</v>
      </c>
      <c r="H26" s="71">
        <f>SUM(D26:G26)</f>
        <v>9861142</v>
      </c>
      <c r="I26" s="63">
        <f>H26/C26</f>
        <v>1.3148189333333333</v>
      </c>
      <c r="J26" s="28" t="s">
        <v>228</v>
      </c>
      <c r="K26" s="29"/>
      <c r="L26" s="4"/>
    </row>
    <row r="27" spans="1:12" ht="126.75" customHeight="1">
      <c r="A27" s="1">
        <v>2</v>
      </c>
      <c r="B27" s="72" t="s">
        <v>107</v>
      </c>
      <c r="C27" s="73">
        <v>35000000</v>
      </c>
      <c r="D27" s="73">
        <v>0</v>
      </c>
      <c r="E27" s="73">
        <v>8833669</v>
      </c>
      <c r="F27" s="73">
        <v>10555794</v>
      </c>
      <c r="G27" s="73">
        <v>26260870</v>
      </c>
      <c r="H27" s="73">
        <f>SUM(D27:G27)</f>
        <v>45650333</v>
      </c>
      <c r="I27" s="63">
        <f>H27/C27</f>
        <v>1.3042952285714287</v>
      </c>
      <c r="J27" s="28" t="s">
        <v>229</v>
      </c>
      <c r="K27" s="29"/>
      <c r="L27" s="4"/>
    </row>
    <row r="28" spans="1:12" ht="69" customHeight="1">
      <c r="A28" s="81">
        <v>3</v>
      </c>
      <c r="B28" s="82" t="s">
        <v>108</v>
      </c>
      <c r="C28" s="83">
        <v>100000000</v>
      </c>
      <c r="D28" s="83">
        <v>10072565</v>
      </c>
      <c r="E28" s="83">
        <v>23868531</v>
      </c>
      <c r="F28" s="83">
        <v>30011935</v>
      </c>
      <c r="G28" s="83">
        <v>41267261</v>
      </c>
      <c r="H28" s="83">
        <f>SUM(D28:G28)</f>
        <v>105220292</v>
      </c>
      <c r="I28" s="84">
        <f>H28/C28</f>
        <v>1.05220292</v>
      </c>
      <c r="J28" s="85" t="s">
        <v>230</v>
      </c>
      <c r="K28" s="29"/>
      <c r="L28" s="4"/>
    </row>
    <row r="29" spans="1:12" ht="235.5" customHeight="1">
      <c r="A29" s="86">
        <v>4</v>
      </c>
      <c r="B29" s="70" t="s">
        <v>109</v>
      </c>
      <c r="C29" s="71">
        <v>100000000</v>
      </c>
      <c r="D29" s="71">
        <v>0</v>
      </c>
      <c r="E29" s="71">
        <v>24772399</v>
      </c>
      <c r="F29" s="71">
        <v>28405596</v>
      </c>
      <c r="G29" s="71">
        <v>67579704</v>
      </c>
      <c r="H29" s="71">
        <f>SUM(D29:G29)</f>
        <v>120757699</v>
      </c>
      <c r="I29" s="87">
        <f>H29/C29</f>
        <v>1.20757699</v>
      </c>
      <c r="J29" s="27" t="s">
        <v>231</v>
      </c>
      <c r="K29" s="29"/>
      <c r="L29" s="4"/>
    </row>
    <row r="30" spans="1:12" ht="75">
      <c r="A30" s="1">
        <v>5</v>
      </c>
      <c r="B30" s="72" t="s">
        <v>110</v>
      </c>
      <c r="C30" s="73">
        <v>980000</v>
      </c>
      <c r="D30" s="73">
        <v>0</v>
      </c>
      <c r="E30" s="73">
        <v>0</v>
      </c>
      <c r="F30" s="73">
        <v>1177651</v>
      </c>
      <c r="G30" s="73">
        <v>444861</v>
      </c>
      <c r="H30" s="73">
        <f>SUM(D30:G30)</f>
        <v>1622512</v>
      </c>
      <c r="I30" s="63">
        <f aca="true" t="shared" si="0" ref="I30:I54">H30/C30</f>
        <v>1.6556244897959185</v>
      </c>
      <c r="J30" s="28" t="s">
        <v>232</v>
      </c>
      <c r="K30" s="29"/>
      <c r="L30" s="4"/>
    </row>
    <row r="31" spans="1:12" ht="141" customHeight="1">
      <c r="A31" s="1">
        <v>6</v>
      </c>
      <c r="B31" s="72" t="s">
        <v>111</v>
      </c>
      <c r="C31" s="73">
        <v>7200000</v>
      </c>
      <c r="D31" s="73">
        <v>1674775</v>
      </c>
      <c r="E31" s="73">
        <v>351454</v>
      </c>
      <c r="F31" s="73">
        <v>4029183</v>
      </c>
      <c r="G31" s="73">
        <v>0</v>
      </c>
      <c r="H31" s="73">
        <f aca="true" t="shared" si="1" ref="H31:H54">SUM(D31:G31)</f>
        <v>6055412</v>
      </c>
      <c r="I31" s="63">
        <f t="shared" si="0"/>
        <v>0.8410294444444445</v>
      </c>
      <c r="J31" s="28" t="s">
        <v>233</v>
      </c>
      <c r="K31" s="29"/>
      <c r="L31" s="4"/>
    </row>
    <row r="32" spans="1:12" ht="54.75" customHeight="1">
      <c r="A32" s="1">
        <v>7</v>
      </c>
      <c r="B32" s="72" t="s">
        <v>112</v>
      </c>
      <c r="C32" s="73">
        <v>1620000</v>
      </c>
      <c r="D32" s="73">
        <v>0</v>
      </c>
      <c r="E32" s="73">
        <v>0</v>
      </c>
      <c r="F32" s="73">
        <v>0</v>
      </c>
      <c r="G32" s="73">
        <v>1620000</v>
      </c>
      <c r="H32" s="73">
        <f t="shared" si="1"/>
        <v>1620000</v>
      </c>
      <c r="I32" s="63">
        <f t="shared" si="0"/>
        <v>1</v>
      </c>
      <c r="J32" s="28" t="s">
        <v>234</v>
      </c>
      <c r="K32" s="29"/>
      <c r="L32" s="4"/>
    </row>
    <row r="33" spans="1:12" ht="78" customHeight="1">
      <c r="A33" s="1">
        <v>8</v>
      </c>
      <c r="B33" s="72" t="s">
        <v>113</v>
      </c>
      <c r="C33" s="73">
        <v>150000</v>
      </c>
      <c r="D33" s="73">
        <v>5000</v>
      </c>
      <c r="E33" s="73">
        <v>62000</v>
      </c>
      <c r="F33" s="73">
        <v>402000</v>
      </c>
      <c r="G33" s="73">
        <v>77500</v>
      </c>
      <c r="H33" s="73">
        <f t="shared" si="1"/>
        <v>546500</v>
      </c>
      <c r="I33" s="63">
        <f t="shared" si="0"/>
        <v>3.6433333333333335</v>
      </c>
      <c r="J33" s="28" t="s">
        <v>235</v>
      </c>
      <c r="K33" s="29"/>
      <c r="L33" s="4"/>
    </row>
    <row r="34" spans="1:12" ht="48.75" customHeight="1">
      <c r="A34" s="1">
        <v>9</v>
      </c>
      <c r="B34" s="72" t="s">
        <v>114</v>
      </c>
      <c r="C34" s="73">
        <v>3500000</v>
      </c>
      <c r="D34" s="73">
        <v>0</v>
      </c>
      <c r="E34" s="73">
        <v>2139250</v>
      </c>
      <c r="F34" s="73">
        <v>0</v>
      </c>
      <c r="G34" s="73">
        <v>2022636</v>
      </c>
      <c r="H34" s="73">
        <f t="shared" si="1"/>
        <v>4161886</v>
      </c>
      <c r="I34" s="63">
        <f t="shared" si="0"/>
        <v>1.1891102857142857</v>
      </c>
      <c r="J34" s="28" t="s">
        <v>236</v>
      </c>
      <c r="K34" s="29"/>
      <c r="L34" s="4"/>
    </row>
    <row r="35" spans="1:12" ht="78.75" customHeight="1">
      <c r="A35" s="1">
        <v>10</v>
      </c>
      <c r="B35" s="72" t="s">
        <v>115</v>
      </c>
      <c r="C35" s="73">
        <v>31990000</v>
      </c>
      <c r="D35" s="73">
        <v>0</v>
      </c>
      <c r="E35" s="73">
        <v>4729761</v>
      </c>
      <c r="F35" s="73">
        <v>6740907</v>
      </c>
      <c r="G35" s="73">
        <v>16880948</v>
      </c>
      <c r="H35" s="73">
        <f t="shared" si="1"/>
        <v>28351616</v>
      </c>
      <c r="I35" s="63">
        <f t="shared" si="0"/>
        <v>0.8862649577993122</v>
      </c>
      <c r="J35" s="28" t="s">
        <v>247</v>
      </c>
      <c r="K35" s="29"/>
      <c r="L35" s="4"/>
    </row>
    <row r="36" spans="1:12" ht="54" customHeight="1">
      <c r="A36" s="1">
        <v>11</v>
      </c>
      <c r="B36" s="72" t="s">
        <v>116</v>
      </c>
      <c r="C36" s="73">
        <v>8000000</v>
      </c>
      <c r="D36" s="73">
        <v>0</v>
      </c>
      <c r="E36" s="73">
        <v>1700592</v>
      </c>
      <c r="F36" s="73">
        <v>1769441</v>
      </c>
      <c r="G36" s="73">
        <v>4166832</v>
      </c>
      <c r="H36" s="73">
        <f t="shared" si="1"/>
        <v>7636865</v>
      </c>
      <c r="I36" s="63">
        <f t="shared" si="0"/>
        <v>0.954608125</v>
      </c>
      <c r="J36" s="28" t="s">
        <v>247</v>
      </c>
      <c r="K36" s="29"/>
      <c r="L36" s="4"/>
    </row>
    <row r="37" spans="1:12" ht="52.5" customHeight="1">
      <c r="A37" s="1">
        <v>12</v>
      </c>
      <c r="B37" s="72" t="s">
        <v>117</v>
      </c>
      <c r="C37" s="73">
        <v>5130000</v>
      </c>
      <c r="D37" s="73">
        <v>0</v>
      </c>
      <c r="E37" s="73">
        <v>1073468</v>
      </c>
      <c r="F37" s="73">
        <v>1111141</v>
      </c>
      <c r="G37" s="73">
        <v>2124298</v>
      </c>
      <c r="H37" s="73">
        <f t="shared" si="1"/>
        <v>4308907</v>
      </c>
      <c r="I37" s="63">
        <f t="shared" si="0"/>
        <v>0.8399428849902534</v>
      </c>
      <c r="J37" s="28" t="s">
        <v>247</v>
      </c>
      <c r="K37" s="29"/>
      <c r="L37" s="4"/>
    </row>
    <row r="38" spans="1:12" ht="48" customHeight="1">
      <c r="A38" s="1">
        <v>13</v>
      </c>
      <c r="B38" s="72" t="s">
        <v>118</v>
      </c>
      <c r="C38" s="73">
        <v>2302000</v>
      </c>
      <c r="D38" s="73">
        <v>91183</v>
      </c>
      <c r="E38" s="73">
        <v>2166192</v>
      </c>
      <c r="F38" s="73">
        <v>44625</v>
      </c>
      <c r="G38" s="73">
        <v>0</v>
      </c>
      <c r="H38" s="73">
        <f t="shared" si="1"/>
        <v>2302000</v>
      </c>
      <c r="I38" s="63">
        <f t="shared" si="0"/>
        <v>1</v>
      </c>
      <c r="J38" s="28"/>
      <c r="K38" s="29"/>
      <c r="L38" s="4"/>
    </row>
    <row r="39" spans="1:12" ht="41.25" customHeight="1">
      <c r="A39" s="1">
        <v>14</v>
      </c>
      <c r="B39" s="72" t="s">
        <v>119</v>
      </c>
      <c r="C39" s="73">
        <v>1800000</v>
      </c>
      <c r="D39" s="73">
        <v>0</v>
      </c>
      <c r="E39" s="73">
        <v>1800000</v>
      </c>
      <c r="F39" s="73">
        <v>0</v>
      </c>
      <c r="G39" s="73">
        <v>0</v>
      </c>
      <c r="H39" s="73">
        <f t="shared" si="1"/>
        <v>1800000</v>
      </c>
      <c r="I39" s="63">
        <f t="shared" si="0"/>
        <v>1</v>
      </c>
      <c r="J39" s="28"/>
      <c r="K39" s="29"/>
      <c r="L39" s="4"/>
    </row>
    <row r="40" spans="1:12" ht="50.25" customHeight="1">
      <c r="A40" s="1">
        <v>15</v>
      </c>
      <c r="B40" s="72" t="s">
        <v>120</v>
      </c>
      <c r="C40" s="73">
        <v>3040000</v>
      </c>
      <c r="D40" s="73">
        <v>0</v>
      </c>
      <c r="E40" s="73">
        <v>489888</v>
      </c>
      <c r="F40" s="73">
        <v>681908</v>
      </c>
      <c r="G40" s="73">
        <v>1571127</v>
      </c>
      <c r="H40" s="73">
        <f t="shared" si="1"/>
        <v>2742923</v>
      </c>
      <c r="I40" s="63">
        <f t="shared" si="0"/>
        <v>0.9022773026315789</v>
      </c>
      <c r="J40" s="28" t="s">
        <v>247</v>
      </c>
      <c r="K40" s="29"/>
      <c r="L40" s="4"/>
    </row>
    <row r="41" spans="1:12" ht="57" customHeight="1">
      <c r="A41" s="81">
        <v>16</v>
      </c>
      <c r="B41" s="82" t="s">
        <v>121</v>
      </c>
      <c r="C41" s="83">
        <v>11950000</v>
      </c>
      <c r="D41" s="83">
        <v>0</v>
      </c>
      <c r="E41" s="83">
        <v>0</v>
      </c>
      <c r="F41" s="83">
        <v>4576201</v>
      </c>
      <c r="G41" s="83">
        <v>5664865</v>
      </c>
      <c r="H41" s="83">
        <f t="shared" si="1"/>
        <v>10241066</v>
      </c>
      <c r="I41" s="84">
        <f t="shared" si="0"/>
        <v>0.8569929707112971</v>
      </c>
      <c r="J41" s="85" t="s">
        <v>247</v>
      </c>
      <c r="K41" s="29"/>
      <c r="L41" s="4"/>
    </row>
    <row r="42" spans="1:12" ht="70.5" customHeight="1">
      <c r="A42" s="86">
        <v>17</v>
      </c>
      <c r="B42" s="70" t="s">
        <v>122</v>
      </c>
      <c r="C42" s="71">
        <v>3300000</v>
      </c>
      <c r="D42" s="71">
        <v>0</v>
      </c>
      <c r="E42" s="71">
        <v>576498</v>
      </c>
      <c r="F42" s="71">
        <v>0</v>
      </c>
      <c r="G42" s="71">
        <v>2351058</v>
      </c>
      <c r="H42" s="71">
        <f t="shared" si="1"/>
        <v>2927556</v>
      </c>
      <c r="I42" s="87">
        <f t="shared" si="0"/>
        <v>0.8871381818181818</v>
      </c>
      <c r="J42" s="27" t="s">
        <v>247</v>
      </c>
      <c r="K42" s="29"/>
      <c r="L42" s="4"/>
    </row>
    <row r="43" spans="1:12" ht="56.25" customHeight="1">
      <c r="A43" s="1">
        <v>18</v>
      </c>
      <c r="B43" s="72" t="s">
        <v>123</v>
      </c>
      <c r="C43" s="73">
        <v>2722000</v>
      </c>
      <c r="D43" s="73">
        <v>0</v>
      </c>
      <c r="E43" s="73">
        <v>0</v>
      </c>
      <c r="F43" s="73">
        <v>1326875</v>
      </c>
      <c r="G43" s="73">
        <v>686380</v>
      </c>
      <c r="H43" s="73">
        <f t="shared" si="1"/>
        <v>2013255</v>
      </c>
      <c r="I43" s="63">
        <f t="shared" si="0"/>
        <v>0.7396234386480529</v>
      </c>
      <c r="J43" s="28" t="s">
        <v>248</v>
      </c>
      <c r="K43" s="29"/>
      <c r="L43" s="4"/>
    </row>
    <row r="44" spans="1:12" ht="83.25" customHeight="1">
      <c r="A44" s="1">
        <v>19</v>
      </c>
      <c r="B44" s="72" t="s">
        <v>124</v>
      </c>
      <c r="C44" s="73">
        <v>470000</v>
      </c>
      <c r="D44" s="73">
        <v>0</v>
      </c>
      <c r="E44" s="73">
        <v>0</v>
      </c>
      <c r="F44" s="73">
        <v>0</v>
      </c>
      <c r="G44" s="73">
        <v>331527</v>
      </c>
      <c r="H44" s="73">
        <f t="shared" si="1"/>
        <v>331527</v>
      </c>
      <c r="I44" s="63">
        <f t="shared" si="0"/>
        <v>0.7053765957446808</v>
      </c>
      <c r="J44" s="28" t="s">
        <v>247</v>
      </c>
      <c r="K44" s="29"/>
      <c r="L44" s="4"/>
    </row>
    <row r="45" spans="1:12" ht="55.5" customHeight="1">
      <c r="A45" s="1">
        <v>20</v>
      </c>
      <c r="B45" s="72" t="s">
        <v>125</v>
      </c>
      <c r="C45" s="73">
        <v>3200000</v>
      </c>
      <c r="D45" s="73">
        <v>0</v>
      </c>
      <c r="E45" s="73">
        <v>656305</v>
      </c>
      <c r="F45" s="73">
        <v>749781</v>
      </c>
      <c r="G45" s="73">
        <v>1253506</v>
      </c>
      <c r="H45" s="73">
        <f t="shared" si="1"/>
        <v>2659592</v>
      </c>
      <c r="I45" s="63">
        <f t="shared" si="0"/>
        <v>0.8311225</v>
      </c>
      <c r="J45" s="28" t="s">
        <v>247</v>
      </c>
      <c r="K45" s="29"/>
      <c r="L45" s="4"/>
    </row>
    <row r="46" spans="1:12" ht="66.75" customHeight="1">
      <c r="A46" s="1">
        <v>21</v>
      </c>
      <c r="B46" s="72" t="s">
        <v>126</v>
      </c>
      <c r="C46" s="73">
        <v>22540000</v>
      </c>
      <c r="D46" s="73">
        <v>20950</v>
      </c>
      <c r="E46" s="73">
        <v>942909</v>
      </c>
      <c r="F46" s="73">
        <v>1015708</v>
      </c>
      <c r="G46" s="73">
        <v>10402779</v>
      </c>
      <c r="H46" s="73">
        <f t="shared" si="1"/>
        <v>12382346</v>
      </c>
      <c r="I46" s="63">
        <f t="shared" si="0"/>
        <v>0.549349866903283</v>
      </c>
      <c r="J46" s="28" t="s">
        <v>248</v>
      </c>
      <c r="K46" s="29"/>
      <c r="L46" s="4"/>
    </row>
    <row r="47" spans="1:12" ht="51.75" customHeight="1">
      <c r="A47" s="1">
        <v>22</v>
      </c>
      <c r="B47" s="72" t="s">
        <v>127</v>
      </c>
      <c r="C47" s="73">
        <v>300000</v>
      </c>
      <c r="D47" s="73">
        <v>0</v>
      </c>
      <c r="E47" s="73">
        <v>0</v>
      </c>
      <c r="F47" s="73">
        <v>0</v>
      </c>
      <c r="G47" s="73">
        <v>199450</v>
      </c>
      <c r="H47" s="73">
        <f t="shared" si="1"/>
        <v>199450</v>
      </c>
      <c r="I47" s="63">
        <f t="shared" si="0"/>
        <v>0.6648333333333334</v>
      </c>
      <c r="J47" s="28" t="s">
        <v>249</v>
      </c>
      <c r="K47" s="29"/>
      <c r="L47" s="4"/>
    </row>
    <row r="48" spans="1:12" ht="51" customHeight="1">
      <c r="A48" s="1">
        <v>23</v>
      </c>
      <c r="B48" s="72" t="s">
        <v>128</v>
      </c>
      <c r="C48" s="73">
        <v>6000000</v>
      </c>
      <c r="D48" s="73">
        <v>0</v>
      </c>
      <c r="E48" s="73">
        <v>0</v>
      </c>
      <c r="F48" s="73">
        <v>309204</v>
      </c>
      <c r="G48" s="73">
        <v>3018467</v>
      </c>
      <c r="H48" s="73">
        <f t="shared" si="1"/>
        <v>3327671</v>
      </c>
      <c r="I48" s="63">
        <f t="shared" si="0"/>
        <v>0.5546118333333333</v>
      </c>
      <c r="J48" s="28" t="s">
        <v>249</v>
      </c>
      <c r="K48" s="4"/>
      <c r="L48" s="4"/>
    </row>
    <row r="49" spans="1:12" ht="48.75" customHeight="1">
      <c r="A49" s="1">
        <v>24</v>
      </c>
      <c r="B49" s="72" t="s">
        <v>129</v>
      </c>
      <c r="C49" s="73">
        <v>69994000</v>
      </c>
      <c r="D49" s="73">
        <v>6477095</v>
      </c>
      <c r="E49" s="73">
        <v>16450355</v>
      </c>
      <c r="F49" s="73">
        <v>19821947</v>
      </c>
      <c r="G49" s="73">
        <v>24614600</v>
      </c>
      <c r="H49" s="73">
        <f t="shared" si="1"/>
        <v>67363997</v>
      </c>
      <c r="I49" s="63">
        <f t="shared" si="0"/>
        <v>0.9624253078835329</v>
      </c>
      <c r="J49" s="28" t="s">
        <v>249</v>
      </c>
      <c r="K49" s="4"/>
      <c r="L49" s="4"/>
    </row>
    <row r="50" spans="1:12" ht="54" customHeight="1">
      <c r="A50" s="1">
        <v>25</v>
      </c>
      <c r="B50" s="72" t="s">
        <v>130</v>
      </c>
      <c r="C50" s="73">
        <v>600000</v>
      </c>
      <c r="D50" s="73">
        <v>255517</v>
      </c>
      <c r="E50" s="73">
        <v>225365</v>
      </c>
      <c r="F50" s="73">
        <v>119118</v>
      </c>
      <c r="G50" s="73">
        <v>0</v>
      </c>
      <c r="H50" s="73">
        <f t="shared" si="1"/>
        <v>600000</v>
      </c>
      <c r="I50" s="63">
        <f t="shared" si="0"/>
        <v>1</v>
      </c>
      <c r="J50" s="28"/>
      <c r="K50" s="4"/>
      <c r="L50" s="4"/>
    </row>
    <row r="51" spans="1:12" ht="46.5" customHeight="1">
      <c r="A51" s="1">
        <v>26</v>
      </c>
      <c r="B51" s="72" t="s">
        <v>131</v>
      </c>
      <c r="C51" s="73">
        <v>80000</v>
      </c>
      <c r="D51" s="73">
        <v>15458</v>
      </c>
      <c r="E51" s="73">
        <v>0</v>
      </c>
      <c r="F51" s="73">
        <v>0</v>
      </c>
      <c r="G51" s="73">
        <v>0</v>
      </c>
      <c r="H51" s="73">
        <f t="shared" si="1"/>
        <v>15458</v>
      </c>
      <c r="I51" s="63">
        <f t="shared" si="0"/>
        <v>0.193225</v>
      </c>
      <c r="J51" s="28" t="s">
        <v>250</v>
      </c>
      <c r="K51" s="4"/>
      <c r="L51" s="4"/>
    </row>
    <row r="52" spans="1:12" ht="39.75" customHeight="1">
      <c r="A52" s="1">
        <v>27</v>
      </c>
      <c r="B52" s="72" t="s">
        <v>132</v>
      </c>
      <c r="C52" s="73">
        <v>5300000</v>
      </c>
      <c r="D52" s="73">
        <v>1150917</v>
      </c>
      <c r="E52" s="73">
        <v>1920222</v>
      </c>
      <c r="F52" s="73">
        <v>1781092</v>
      </c>
      <c r="G52" s="73">
        <v>447769</v>
      </c>
      <c r="H52" s="73">
        <f t="shared" si="1"/>
        <v>5300000</v>
      </c>
      <c r="I52" s="63">
        <f t="shared" si="0"/>
        <v>1</v>
      </c>
      <c r="J52" s="28"/>
      <c r="K52" s="4"/>
      <c r="L52" s="4"/>
    </row>
    <row r="53" spans="1:12" ht="128.25" customHeight="1">
      <c r="A53" s="1">
        <v>28</v>
      </c>
      <c r="B53" s="72" t="s">
        <v>133</v>
      </c>
      <c r="C53" s="73">
        <v>7810000</v>
      </c>
      <c r="D53" s="73">
        <v>134230</v>
      </c>
      <c r="E53" s="73">
        <v>489450</v>
      </c>
      <c r="F53" s="73">
        <v>619482</v>
      </c>
      <c r="G53" s="73">
        <v>4961597</v>
      </c>
      <c r="H53" s="73">
        <f t="shared" si="1"/>
        <v>6204759</v>
      </c>
      <c r="I53" s="63">
        <f t="shared" si="0"/>
        <v>0.7944633802816902</v>
      </c>
      <c r="J53" s="28" t="s">
        <v>249</v>
      </c>
      <c r="K53" s="4"/>
      <c r="L53" s="4"/>
    </row>
    <row r="54" spans="1:12" ht="104.25" customHeight="1">
      <c r="A54" s="1">
        <v>29</v>
      </c>
      <c r="B54" s="72" t="s">
        <v>134</v>
      </c>
      <c r="C54" s="73">
        <v>3848000</v>
      </c>
      <c r="D54" s="73">
        <v>579478</v>
      </c>
      <c r="E54" s="73">
        <v>375906</v>
      </c>
      <c r="F54" s="73">
        <v>1940452</v>
      </c>
      <c r="G54" s="73">
        <v>898635</v>
      </c>
      <c r="H54" s="73">
        <f t="shared" si="1"/>
        <v>3794471</v>
      </c>
      <c r="I54" s="63">
        <f t="shared" si="0"/>
        <v>0.9860891372141373</v>
      </c>
      <c r="J54" s="28" t="s">
        <v>237</v>
      </c>
      <c r="K54" s="29"/>
      <c r="L54" s="4"/>
    </row>
    <row r="55" spans="1:12" ht="22.5" customHeight="1">
      <c r="A55" s="158" t="s">
        <v>10</v>
      </c>
      <c r="B55" s="159"/>
      <c r="C55" s="74">
        <f aca="true" t="shared" si="2" ref="C55:H55">SUM(C26:C54)</f>
        <v>446326000</v>
      </c>
      <c r="D55" s="74">
        <f t="shared" si="2"/>
        <v>21864668</v>
      </c>
      <c r="E55" s="74">
        <f t="shared" si="2"/>
        <v>94397027</v>
      </c>
      <c r="F55" s="74">
        <f t="shared" si="2"/>
        <v>119264486</v>
      </c>
      <c r="G55" s="74">
        <f t="shared" si="2"/>
        <v>224473054</v>
      </c>
      <c r="H55" s="74">
        <f t="shared" si="2"/>
        <v>459999235</v>
      </c>
      <c r="I55" s="64">
        <f aca="true" t="shared" si="3" ref="I55:I67">H55/C55</f>
        <v>1.0306350851171566</v>
      </c>
      <c r="J55" s="16"/>
      <c r="K55" s="4"/>
      <c r="L55" s="4"/>
    </row>
    <row r="56" spans="1:12" ht="31.5" customHeight="1">
      <c r="A56" s="151" t="s">
        <v>46</v>
      </c>
      <c r="B56" s="152"/>
      <c r="C56" s="38"/>
      <c r="D56" s="38"/>
      <c r="E56" s="39"/>
      <c r="F56" s="40"/>
      <c r="G56" s="40"/>
      <c r="H56" s="41"/>
      <c r="I56" s="62"/>
      <c r="J56" s="12"/>
      <c r="K56" s="4"/>
      <c r="L56" s="4"/>
    </row>
    <row r="57" spans="1:12" ht="44.25" customHeight="1">
      <c r="A57" s="123">
        <v>1</v>
      </c>
      <c r="B57" s="131" t="s">
        <v>78</v>
      </c>
      <c r="C57" s="132">
        <v>950000</v>
      </c>
      <c r="D57" s="132">
        <v>720820</v>
      </c>
      <c r="E57" s="133">
        <v>123900</v>
      </c>
      <c r="F57" s="124">
        <v>80955</v>
      </c>
      <c r="G57" s="124">
        <v>0</v>
      </c>
      <c r="H57" s="132">
        <f>SUM(D57:G57)</f>
        <v>925675</v>
      </c>
      <c r="I57" s="130">
        <f t="shared" si="3"/>
        <v>0.9743947368421053</v>
      </c>
      <c r="J57" s="134" t="s">
        <v>238</v>
      </c>
      <c r="K57" s="4"/>
      <c r="L57" s="4"/>
    </row>
    <row r="58" spans="1:12" ht="87" customHeight="1">
      <c r="A58" s="86">
        <v>2</v>
      </c>
      <c r="B58" s="90" t="s">
        <v>79</v>
      </c>
      <c r="C58" s="91">
        <v>6800000</v>
      </c>
      <c r="D58" s="92">
        <v>8588</v>
      </c>
      <c r="E58" s="93">
        <v>165900</v>
      </c>
      <c r="F58" s="103">
        <v>251853</v>
      </c>
      <c r="G58" s="103">
        <v>2479079</v>
      </c>
      <c r="H58" s="92">
        <f aca="true" t="shared" si="4" ref="H58:H66">SUM(D58:G58)</f>
        <v>2905420</v>
      </c>
      <c r="I58" s="87">
        <f t="shared" si="3"/>
        <v>0.42726764705882353</v>
      </c>
      <c r="J58" s="94" t="s">
        <v>239</v>
      </c>
      <c r="K58" s="4"/>
      <c r="L58" s="4"/>
    </row>
    <row r="59" spans="1:12" ht="54" customHeight="1">
      <c r="A59" s="1">
        <v>3</v>
      </c>
      <c r="B59" s="17" t="s">
        <v>80</v>
      </c>
      <c r="C59" s="44">
        <v>7400000</v>
      </c>
      <c r="D59" s="37">
        <v>1127700</v>
      </c>
      <c r="E59" s="42">
        <v>651187</v>
      </c>
      <c r="F59" s="54">
        <v>1181324</v>
      </c>
      <c r="G59" s="54">
        <v>2140857</v>
      </c>
      <c r="H59" s="37">
        <f t="shared" si="4"/>
        <v>5101068</v>
      </c>
      <c r="I59" s="63">
        <f t="shared" si="3"/>
        <v>0.6893335135135135</v>
      </c>
      <c r="J59" s="14" t="s">
        <v>240</v>
      </c>
      <c r="K59" s="4"/>
      <c r="L59" s="4"/>
    </row>
    <row r="60" spans="1:12" ht="57" customHeight="1">
      <c r="A60" s="1">
        <v>4</v>
      </c>
      <c r="B60" s="17" t="s">
        <v>81</v>
      </c>
      <c r="C60" s="44">
        <v>1700000</v>
      </c>
      <c r="D60" s="37">
        <v>0</v>
      </c>
      <c r="E60" s="122">
        <v>0</v>
      </c>
      <c r="F60" s="54">
        <v>540000</v>
      </c>
      <c r="G60" s="54">
        <v>1160000</v>
      </c>
      <c r="H60" s="37">
        <f t="shared" si="4"/>
        <v>1700000</v>
      </c>
      <c r="I60" s="63">
        <f t="shared" si="3"/>
        <v>1</v>
      </c>
      <c r="J60" s="135"/>
      <c r="K60" s="4"/>
      <c r="L60" s="4"/>
    </row>
    <row r="61" spans="1:12" ht="57" customHeight="1">
      <c r="A61" s="1">
        <v>5</v>
      </c>
      <c r="B61" s="17" t="s">
        <v>82</v>
      </c>
      <c r="C61" s="44">
        <v>3200000</v>
      </c>
      <c r="D61" s="37">
        <v>47000</v>
      </c>
      <c r="E61" s="136">
        <v>217824</v>
      </c>
      <c r="F61" s="54">
        <v>142720</v>
      </c>
      <c r="G61" s="54">
        <v>830912</v>
      </c>
      <c r="H61" s="37">
        <f t="shared" si="4"/>
        <v>1238456</v>
      </c>
      <c r="I61" s="63">
        <f t="shared" si="3"/>
        <v>0.3870175</v>
      </c>
      <c r="J61" s="14" t="s">
        <v>241</v>
      </c>
      <c r="K61" s="4"/>
      <c r="L61" s="4"/>
    </row>
    <row r="62" spans="1:12" ht="56.25" customHeight="1">
      <c r="A62" s="1">
        <v>6</v>
      </c>
      <c r="B62" s="17" t="s">
        <v>83</v>
      </c>
      <c r="C62" s="44">
        <v>1480000</v>
      </c>
      <c r="D62" s="37">
        <v>0</v>
      </c>
      <c r="E62" s="42">
        <v>265602</v>
      </c>
      <c r="F62" s="54">
        <v>189530</v>
      </c>
      <c r="G62" s="54">
        <v>643035</v>
      </c>
      <c r="H62" s="37">
        <f t="shared" si="4"/>
        <v>1098167</v>
      </c>
      <c r="I62" s="63">
        <f t="shared" si="3"/>
        <v>0.7420047297297298</v>
      </c>
      <c r="J62" s="14" t="s">
        <v>243</v>
      </c>
      <c r="K62" s="4"/>
      <c r="L62" s="4"/>
    </row>
    <row r="63" spans="1:12" ht="54" customHeight="1">
      <c r="A63" s="1">
        <v>7</v>
      </c>
      <c r="B63" s="17" t="s">
        <v>84</v>
      </c>
      <c r="C63" s="44">
        <v>9000000</v>
      </c>
      <c r="D63" s="37">
        <v>0</v>
      </c>
      <c r="E63" s="122">
        <v>0</v>
      </c>
      <c r="F63" s="54">
        <v>0</v>
      </c>
      <c r="G63" s="54">
        <v>820402</v>
      </c>
      <c r="H63" s="37">
        <f t="shared" si="4"/>
        <v>820402</v>
      </c>
      <c r="I63" s="63">
        <f t="shared" si="3"/>
        <v>0.09115577777777778</v>
      </c>
      <c r="J63" s="14" t="s">
        <v>242</v>
      </c>
      <c r="K63" s="4"/>
      <c r="L63" s="4"/>
    </row>
    <row r="64" spans="1:12" ht="72.75" customHeight="1">
      <c r="A64" s="1">
        <v>8</v>
      </c>
      <c r="B64" s="17" t="s">
        <v>85</v>
      </c>
      <c r="C64" s="44">
        <v>2000000</v>
      </c>
      <c r="D64" s="37">
        <v>0</v>
      </c>
      <c r="E64" s="122">
        <v>0</v>
      </c>
      <c r="F64" s="54">
        <v>404777</v>
      </c>
      <c r="G64" s="54">
        <v>1595223</v>
      </c>
      <c r="H64" s="37">
        <f t="shared" si="4"/>
        <v>2000000</v>
      </c>
      <c r="I64" s="63">
        <f t="shared" si="3"/>
        <v>1</v>
      </c>
      <c r="J64" s="14"/>
      <c r="K64" s="4"/>
      <c r="L64" s="4"/>
    </row>
    <row r="65" spans="1:12" ht="57" customHeight="1">
      <c r="A65" s="1">
        <v>9</v>
      </c>
      <c r="B65" s="17" t="s">
        <v>86</v>
      </c>
      <c r="C65" s="44">
        <v>950000</v>
      </c>
      <c r="D65" s="37">
        <v>0</v>
      </c>
      <c r="E65" s="122">
        <v>0</v>
      </c>
      <c r="F65" s="54">
        <v>0</v>
      </c>
      <c r="G65" s="54">
        <v>950000</v>
      </c>
      <c r="H65" s="37">
        <f t="shared" si="4"/>
        <v>950000</v>
      </c>
      <c r="I65" s="63">
        <f t="shared" si="3"/>
        <v>1</v>
      </c>
      <c r="J65" s="14"/>
      <c r="K65" s="4"/>
      <c r="L65" s="4"/>
    </row>
    <row r="66" spans="1:12" ht="99" customHeight="1">
      <c r="A66" s="1">
        <v>10</v>
      </c>
      <c r="B66" s="17" t="s">
        <v>87</v>
      </c>
      <c r="C66" s="44">
        <v>1900000</v>
      </c>
      <c r="D66" s="37">
        <v>0</v>
      </c>
      <c r="E66" s="42">
        <v>75340</v>
      </c>
      <c r="F66" s="54">
        <v>461184</v>
      </c>
      <c r="G66" s="54">
        <v>640709</v>
      </c>
      <c r="H66" s="37">
        <f t="shared" si="4"/>
        <v>1177233</v>
      </c>
      <c r="I66" s="63">
        <f t="shared" si="3"/>
        <v>0.6195963157894737</v>
      </c>
      <c r="J66" s="14" t="s">
        <v>244</v>
      </c>
      <c r="K66" s="4"/>
      <c r="L66" s="4"/>
    </row>
    <row r="67" spans="1:12" ht="21.75" customHeight="1">
      <c r="A67" s="158" t="s">
        <v>9</v>
      </c>
      <c r="B67" s="159"/>
      <c r="C67" s="126">
        <f aca="true" t="shared" si="5" ref="C67:H67">SUM(C57:C66)</f>
        <v>35380000</v>
      </c>
      <c r="D67" s="126">
        <f t="shared" si="5"/>
        <v>1904108</v>
      </c>
      <c r="E67" s="126">
        <f t="shared" si="5"/>
        <v>1499753</v>
      </c>
      <c r="F67" s="126">
        <f t="shared" si="5"/>
        <v>3252343</v>
      </c>
      <c r="G67" s="126">
        <f t="shared" si="5"/>
        <v>11260217</v>
      </c>
      <c r="H67" s="126">
        <f t="shared" si="5"/>
        <v>17916421</v>
      </c>
      <c r="I67" s="64">
        <f t="shared" si="3"/>
        <v>0.5063996890898813</v>
      </c>
      <c r="J67" s="18"/>
      <c r="K67" s="4"/>
      <c r="L67" s="4"/>
    </row>
    <row r="68" spans="1:12" ht="31.5" customHeight="1">
      <c r="A68" s="151" t="s">
        <v>47</v>
      </c>
      <c r="B68" s="152"/>
      <c r="C68" s="45"/>
      <c r="D68" s="38"/>
      <c r="E68" s="38"/>
      <c r="F68" s="39"/>
      <c r="G68" s="40"/>
      <c r="H68" s="41"/>
      <c r="I68" s="65"/>
      <c r="J68" s="12"/>
      <c r="K68" s="4"/>
      <c r="L68" s="4"/>
    </row>
    <row r="69" spans="1:12" ht="37.5" customHeight="1">
      <c r="A69" s="1">
        <v>1</v>
      </c>
      <c r="B69" s="13" t="s">
        <v>191</v>
      </c>
      <c r="C69" s="75">
        <v>200000</v>
      </c>
      <c r="D69" s="52">
        <v>0</v>
      </c>
      <c r="E69" s="52">
        <v>0</v>
      </c>
      <c r="F69" s="53">
        <v>0</v>
      </c>
      <c r="G69" s="54">
        <v>141700</v>
      </c>
      <c r="H69" s="55">
        <f>SUM(D69:G69)</f>
        <v>141700</v>
      </c>
      <c r="I69" s="66">
        <f>H69/C69</f>
        <v>0.7085</v>
      </c>
      <c r="J69" s="28" t="s">
        <v>251</v>
      </c>
      <c r="K69" s="4"/>
      <c r="L69" s="4"/>
    </row>
    <row r="70" spans="1:12" ht="88.5" customHeight="1">
      <c r="A70" s="1">
        <v>2</v>
      </c>
      <c r="B70" s="17" t="s">
        <v>192</v>
      </c>
      <c r="C70" s="75">
        <v>1920000</v>
      </c>
      <c r="D70" s="52">
        <v>0</v>
      </c>
      <c r="E70" s="52">
        <v>0</v>
      </c>
      <c r="F70" s="53">
        <v>0</v>
      </c>
      <c r="G70" s="54">
        <v>1559900</v>
      </c>
      <c r="H70" s="55">
        <f aca="true" t="shared" si="6" ref="H70:H92">SUM(D70:G70)</f>
        <v>1559900</v>
      </c>
      <c r="I70" s="66">
        <f aca="true" t="shared" si="7" ref="I70:I93">H70/C70</f>
        <v>0.8124479166666667</v>
      </c>
      <c r="J70" s="28" t="s">
        <v>252</v>
      </c>
      <c r="K70" s="4"/>
      <c r="L70" s="4"/>
    </row>
    <row r="71" spans="1:12" ht="69" customHeight="1">
      <c r="A71" s="1">
        <v>3</v>
      </c>
      <c r="B71" s="17" t="s">
        <v>193</v>
      </c>
      <c r="C71" s="75">
        <v>500000</v>
      </c>
      <c r="D71" s="52">
        <v>0</v>
      </c>
      <c r="E71" s="52">
        <v>0</v>
      </c>
      <c r="F71" s="53">
        <v>0</v>
      </c>
      <c r="G71" s="54">
        <v>380000</v>
      </c>
      <c r="H71" s="55">
        <f t="shared" si="6"/>
        <v>380000</v>
      </c>
      <c r="I71" s="66">
        <f t="shared" si="7"/>
        <v>0.76</v>
      </c>
      <c r="J71" s="28" t="s">
        <v>253</v>
      </c>
      <c r="K71" s="4"/>
      <c r="L71" s="4"/>
    </row>
    <row r="72" spans="1:12" ht="96" customHeight="1">
      <c r="A72" s="81">
        <v>4</v>
      </c>
      <c r="B72" s="88" t="s">
        <v>194</v>
      </c>
      <c r="C72" s="95">
        <v>30000</v>
      </c>
      <c r="D72" s="96">
        <v>4000</v>
      </c>
      <c r="E72" s="96">
        <v>3750</v>
      </c>
      <c r="F72" s="97">
        <v>3250</v>
      </c>
      <c r="G72" s="98">
        <v>3250</v>
      </c>
      <c r="H72" s="99">
        <f t="shared" si="6"/>
        <v>14250</v>
      </c>
      <c r="I72" s="79">
        <f t="shared" si="7"/>
        <v>0.475</v>
      </c>
      <c r="J72" s="85" t="s">
        <v>254</v>
      </c>
      <c r="K72" s="4"/>
      <c r="L72" s="4"/>
    </row>
    <row r="73" spans="1:12" ht="88.5" customHeight="1">
      <c r="A73" s="86">
        <v>5</v>
      </c>
      <c r="B73" s="90" t="s">
        <v>195</v>
      </c>
      <c r="C73" s="100">
        <v>3200000</v>
      </c>
      <c r="D73" s="101">
        <v>395964</v>
      </c>
      <c r="E73" s="101">
        <v>590202</v>
      </c>
      <c r="F73" s="102">
        <v>665438</v>
      </c>
      <c r="G73" s="103">
        <v>1766420</v>
      </c>
      <c r="H73" s="104">
        <f t="shared" si="6"/>
        <v>3418024</v>
      </c>
      <c r="I73" s="78">
        <f t="shared" si="7"/>
        <v>1.0681325</v>
      </c>
      <c r="J73" s="27" t="s">
        <v>301</v>
      </c>
      <c r="K73" s="4"/>
      <c r="L73" s="4"/>
    </row>
    <row r="74" spans="1:12" ht="54.75" customHeight="1">
      <c r="A74" s="1">
        <v>6</v>
      </c>
      <c r="B74" s="17" t="s">
        <v>196</v>
      </c>
      <c r="C74" s="75">
        <v>100000</v>
      </c>
      <c r="D74" s="52">
        <v>0</v>
      </c>
      <c r="E74" s="52">
        <v>0</v>
      </c>
      <c r="F74" s="53">
        <v>0</v>
      </c>
      <c r="G74" s="54">
        <v>0</v>
      </c>
      <c r="H74" s="55">
        <f t="shared" si="6"/>
        <v>0</v>
      </c>
      <c r="I74" s="66">
        <f t="shared" si="7"/>
        <v>0</v>
      </c>
      <c r="J74" s="28" t="s">
        <v>255</v>
      </c>
      <c r="K74" s="4"/>
      <c r="L74" s="4"/>
    </row>
    <row r="75" spans="1:12" ht="54" customHeight="1">
      <c r="A75" s="1">
        <v>7</v>
      </c>
      <c r="B75" s="17" t="s">
        <v>197</v>
      </c>
      <c r="C75" s="75">
        <v>7500000</v>
      </c>
      <c r="D75" s="52">
        <v>0</v>
      </c>
      <c r="E75" s="52">
        <v>3161250</v>
      </c>
      <c r="F75" s="53">
        <v>2825280</v>
      </c>
      <c r="G75" s="54">
        <v>7637310</v>
      </c>
      <c r="H75" s="55">
        <f t="shared" si="6"/>
        <v>13623840</v>
      </c>
      <c r="I75" s="66">
        <f t="shared" si="7"/>
        <v>1.816512</v>
      </c>
      <c r="J75" s="28" t="s">
        <v>302</v>
      </c>
      <c r="K75" s="4"/>
      <c r="L75" s="4"/>
    </row>
    <row r="76" spans="1:12" ht="63" customHeight="1">
      <c r="A76" s="1">
        <v>8</v>
      </c>
      <c r="B76" s="17" t="s">
        <v>198</v>
      </c>
      <c r="C76" s="75">
        <v>2210000</v>
      </c>
      <c r="D76" s="52">
        <v>1785718</v>
      </c>
      <c r="E76" s="52">
        <v>1021697</v>
      </c>
      <c r="F76" s="53">
        <v>2022141</v>
      </c>
      <c r="G76" s="54">
        <v>6720674</v>
      </c>
      <c r="H76" s="55">
        <f t="shared" si="6"/>
        <v>11550230</v>
      </c>
      <c r="I76" s="66">
        <f t="shared" si="7"/>
        <v>5.226348416289593</v>
      </c>
      <c r="J76" s="28" t="s">
        <v>302</v>
      </c>
      <c r="K76" s="4"/>
      <c r="L76" s="4"/>
    </row>
    <row r="77" spans="1:12" ht="81" customHeight="1">
      <c r="A77" s="1">
        <v>9</v>
      </c>
      <c r="B77" s="17" t="s">
        <v>199</v>
      </c>
      <c r="C77" s="75">
        <v>600000</v>
      </c>
      <c r="D77" s="52">
        <v>0</v>
      </c>
      <c r="E77" s="52">
        <v>0</v>
      </c>
      <c r="F77" s="53">
        <v>0</v>
      </c>
      <c r="G77" s="54">
        <v>446344</v>
      </c>
      <c r="H77" s="55">
        <f t="shared" si="6"/>
        <v>446344</v>
      </c>
      <c r="I77" s="66">
        <f t="shared" si="7"/>
        <v>0.7439066666666667</v>
      </c>
      <c r="J77" s="28" t="s">
        <v>256</v>
      </c>
      <c r="K77" s="4"/>
      <c r="L77" s="4"/>
    </row>
    <row r="78" spans="1:12" ht="53.25" customHeight="1">
      <c r="A78" s="1">
        <v>10</v>
      </c>
      <c r="B78" s="17" t="s">
        <v>208</v>
      </c>
      <c r="C78" s="75">
        <v>6040000</v>
      </c>
      <c r="D78" s="52">
        <v>0</v>
      </c>
      <c r="E78" s="52">
        <v>439364</v>
      </c>
      <c r="F78" s="53">
        <v>535729</v>
      </c>
      <c r="G78" s="54">
        <v>4483441</v>
      </c>
      <c r="H78" s="55">
        <f t="shared" si="6"/>
        <v>5458534</v>
      </c>
      <c r="I78" s="66">
        <f t="shared" si="7"/>
        <v>0.9037307947019868</v>
      </c>
      <c r="J78" s="28" t="s">
        <v>303</v>
      </c>
      <c r="K78" s="4"/>
      <c r="L78" s="4"/>
    </row>
    <row r="79" spans="1:12" ht="53.25" customHeight="1">
      <c r="A79" s="1">
        <v>11</v>
      </c>
      <c r="B79" s="17" t="s">
        <v>209</v>
      </c>
      <c r="C79" s="75">
        <v>1200000</v>
      </c>
      <c r="D79" s="52">
        <v>0</v>
      </c>
      <c r="E79" s="52">
        <v>0</v>
      </c>
      <c r="F79" s="53">
        <v>0</v>
      </c>
      <c r="G79" s="54">
        <v>1380255</v>
      </c>
      <c r="H79" s="55">
        <f t="shared" si="6"/>
        <v>1380255</v>
      </c>
      <c r="I79" s="66">
        <f t="shared" si="7"/>
        <v>1.1502125</v>
      </c>
      <c r="J79" s="28" t="s">
        <v>304</v>
      </c>
      <c r="K79" s="4"/>
      <c r="L79" s="4"/>
    </row>
    <row r="80" spans="1:12" ht="54" customHeight="1">
      <c r="A80" s="1">
        <v>12</v>
      </c>
      <c r="B80" s="17" t="s">
        <v>200</v>
      </c>
      <c r="C80" s="75">
        <v>400000</v>
      </c>
      <c r="D80" s="52">
        <v>74560</v>
      </c>
      <c r="E80" s="52">
        <v>94412</v>
      </c>
      <c r="F80" s="53">
        <v>84160</v>
      </c>
      <c r="G80" s="54">
        <v>300596</v>
      </c>
      <c r="H80" s="55">
        <f t="shared" si="6"/>
        <v>553728</v>
      </c>
      <c r="I80" s="66">
        <f t="shared" si="7"/>
        <v>1.38432</v>
      </c>
      <c r="J80" s="28" t="s">
        <v>304</v>
      </c>
      <c r="K80" s="4"/>
      <c r="L80" s="4"/>
    </row>
    <row r="81" spans="1:12" ht="129" customHeight="1">
      <c r="A81" s="1">
        <v>13</v>
      </c>
      <c r="B81" s="17" t="s">
        <v>201</v>
      </c>
      <c r="C81" s="75">
        <v>664000</v>
      </c>
      <c r="D81" s="52">
        <v>10000</v>
      </c>
      <c r="E81" s="52">
        <v>131160</v>
      </c>
      <c r="F81" s="53">
        <v>114290</v>
      </c>
      <c r="G81" s="54">
        <v>414210</v>
      </c>
      <c r="H81" s="55">
        <f t="shared" si="6"/>
        <v>669660</v>
      </c>
      <c r="I81" s="66">
        <f t="shared" si="7"/>
        <v>1.0085240963855422</v>
      </c>
      <c r="J81" s="28" t="s">
        <v>251</v>
      </c>
      <c r="K81" s="4"/>
      <c r="L81" s="4"/>
    </row>
    <row r="82" spans="1:12" ht="66.75" customHeight="1">
      <c r="A82" s="1">
        <v>14</v>
      </c>
      <c r="B82" s="17" t="s">
        <v>202</v>
      </c>
      <c r="C82" s="75">
        <v>12035000</v>
      </c>
      <c r="D82" s="52">
        <v>0</v>
      </c>
      <c r="E82" s="52">
        <v>14629715</v>
      </c>
      <c r="F82" s="53">
        <v>1772941</v>
      </c>
      <c r="G82" s="54">
        <v>-2695197</v>
      </c>
      <c r="H82" s="55">
        <f t="shared" si="6"/>
        <v>13707459</v>
      </c>
      <c r="I82" s="66">
        <f t="shared" si="7"/>
        <v>1.138966265060241</v>
      </c>
      <c r="J82" s="28" t="s">
        <v>302</v>
      </c>
      <c r="K82" s="4"/>
      <c r="L82" s="4"/>
    </row>
    <row r="83" spans="1:12" ht="37.5" customHeight="1">
      <c r="A83" s="1">
        <v>15</v>
      </c>
      <c r="B83" s="17" t="s">
        <v>203</v>
      </c>
      <c r="C83" s="75">
        <v>1740000</v>
      </c>
      <c r="D83" s="52">
        <v>227210</v>
      </c>
      <c r="E83" s="52">
        <v>230000</v>
      </c>
      <c r="F83" s="53">
        <v>428368</v>
      </c>
      <c r="G83" s="54">
        <v>814071</v>
      </c>
      <c r="H83" s="55">
        <f t="shared" si="6"/>
        <v>1699649</v>
      </c>
      <c r="I83" s="66">
        <f t="shared" si="7"/>
        <v>0.9768097701149425</v>
      </c>
      <c r="J83" s="28" t="s">
        <v>251</v>
      </c>
      <c r="K83" s="4"/>
      <c r="L83" s="4"/>
    </row>
    <row r="84" spans="1:12" ht="34.5" customHeight="1">
      <c r="A84" s="1">
        <v>16</v>
      </c>
      <c r="B84" s="17" t="s">
        <v>214</v>
      </c>
      <c r="C84" s="75">
        <v>4073000</v>
      </c>
      <c r="D84" s="52">
        <v>0</v>
      </c>
      <c r="E84" s="52">
        <v>0</v>
      </c>
      <c r="F84" s="53">
        <v>6171838</v>
      </c>
      <c r="G84" s="54">
        <v>6414063</v>
      </c>
      <c r="H84" s="55">
        <f t="shared" si="6"/>
        <v>12585901</v>
      </c>
      <c r="I84" s="66">
        <f t="shared" si="7"/>
        <v>3.09008126687945</v>
      </c>
      <c r="J84" s="28" t="s">
        <v>304</v>
      </c>
      <c r="K84" s="4"/>
      <c r="L84" s="4"/>
    </row>
    <row r="85" spans="1:12" ht="41.25" customHeight="1">
      <c r="A85" s="1">
        <v>17</v>
      </c>
      <c r="B85" s="17" t="s">
        <v>213</v>
      </c>
      <c r="C85" s="75">
        <v>736000</v>
      </c>
      <c r="D85" s="52">
        <v>0</v>
      </c>
      <c r="E85" s="52">
        <v>0</v>
      </c>
      <c r="F85" s="53">
        <v>0</v>
      </c>
      <c r="G85" s="54">
        <v>725000</v>
      </c>
      <c r="H85" s="55">
        <f t="shared" si="6"/>
        <v>725000</v>
      </c>
      <c r="I85" s="66">
        <f t="shared" si="7"/>
        <v>0.9850543478260869</v>
      </c>
      <c r="J85" s="28" t="s">
        <v>251</v>
      </c>
      <c r="K85" s="4"/>
      <c r="L85" s="4"/>
    </row>
    <row r="86" spans="1:12" ht="52.5" customHeight="1">
      <c r="A86" s="1">
        <v>18</v>
      </c>
      <c r="B86" s="17" t="s">
        <v>212</v>
      </c>
      <c r="C86" s="75">
        <v>300000</v>
      </c>
      <c r="D86" s="52">
        <v>0</v>
      </c>
      <c r="E86" s="52">
        <v>0</v>
      </c>
      <c r="F86" s="53">
        <v>0</v>
      </c>
      <c r="G86" s="54">
        <v>248813</v>
      </c>
      <c r="H86" s="55">
        <f t="shared" si="6"/>
        <v>248813</v>
      </c>
      <c r="I86" s="66">
        <f t="shared" si="7"/>
        <v>0.8293766666666667</v>
      </c>
      <c r="J86" s="28" t="s">
        <v>257</v>
      </c>
      <c r="K86" s="4"/>
      <c r="L86" s="4"/>
    </row>
    <row r="87" spans="1:12" ht="72" customHeight="1">
      <c r="A87" s="1">
        <v>19</v>
      </c>
      <c r="B87" s="17" t="s">
        <v>204</v>
      </c>
      <c r="C87" s="75">
        <v>19754000</v>
      </c>
      <c r="D87" s="52">
        <v>0</v>
      </c>
      <c r="E87" s="52">
        <v>7142447</v>
      </c>
      <c r="F87" s="53">
        <v>17462813</v>
      </c>
      <c r="G87" s="54">
        <v>23463740</v>
      </c>
      <c r="H87" s="55">
        <f t="shared" si="6"/>
        <v>48069000</v>
      </c>
      <c r="I87" s="66">
        <f t="shared" si="7"/>
        <v>2.4333805811481217</v>
      </c>
      <c r="J87" s="28" t="s">
        <v>302</v>
      </c>
      <c r="K87" s="4"/>
      <c r="L87" s="4"/>
    </row>
    <row r="88" spans="1:12" ht="51" customHeight="1">
      <c r="A88" s="81">
        <v>20</v>
      </c>
      <c r="B88" s="88" t="s">
        <v>210</v>
      </c>
      <c r="C88" s="95">
        <v>1655000</v>
      </c>
      <c r="D88" s="96">
        <v>339424</v>
      </c>
      <c r="E88" s="96">
        <v>441028</v>
      </c>
      <c r="F88" s="97">
        <v>509732</v>
      </c>
      <c r="G88" s="98">
        <v>948318</v>
      </c>
      <c r="H88" s="99">
        <f t="shared" si="6"/>
        <v>2238502</v>
      </c>
      <c r="I88" s="79">
        <f t="shared" si="7"/>
        <v>1.3525691842900303</v>
      </c>
      <c r="J88" s="85" t="s">
        <v>305</v>
      </c>
      <c r="K88" s="4"/>
      <c r="L88" s="4"/>
    </row>
    <row r="89" spans="1:12" ht="142.5" customHeight="1">
      <c r="A89" s="86">
        <v>21</v>
      </c>
      <c r="B89" s="90" t="s">
        <v>211</v>
      </c>
      <c r="C89" s="100">
        <v>1000000</v>
      </c>
      <c r="D89" s="101">
        <v>0</v>
      </c>
      <c r="E89" s="101">
        <v>0</v>
      </c>
      <c r="F89" s="102">
        <v>191016</v>
      </c>
      <c r="G89" s="103">
        <v>525516</v>
      </c>
      <c r="H89" s="104">
        <f t="shared" si="6"/>
        <v>716532</v>
      </c>
      <c r="I89" s="78">
        <f t="shared" si="7"/>
        <v>0.716532</v>
      </c>
      <c r="J89" s="27" t="s">
        <v>258</v>
      </c>
      <c r="K89" s="4"/>
      <c r="L89" s="4"/>
    </row>
    <row r="90" spans="1:12" ht="60">
      <c r="A90" s="1">
        <v>22</v>
      </c>
      <c r="B90" s="17" t="s">
        <v>205</v>
      </c>
      <c r="C90" s="75">
        <v>12750000</v>
      </c>
      <c r="D90" s="52">
        <v>2644796</v>
      </c>
      <c r="E90" s="52">
        <v>3994185</v>
      </c>
      <c r="F90" s="53">
        <v>3630705</v>
      </c>
      <c r="G90" s="54">
        <v>1879105</v>
      </c>
      <c r="H90" s="55">
        <f t="shared" si="6"/>
        <v>12148791</v>
      </c>
      <c r="I90" s="66">
        <f t="shared" si="7"/>
        <v>0.9528463529411765</v>
      </c>
      <c r="J90" s="28" t="s">
        <v>251</v>
      </c>
      <c r="K90" s="4"/>
      <c r="L90" s="4"/>
    </row>
    <row r="91" spans="1:12" ht="63" customHeight="1">
      <c r="A91" s="1">
        <v>23</v>
      </c>
      <c r="B91" s="17" t="s">
        <v>206</v>
      </c>
      <c r="C91" s="75">
        <v>16916000</v>
      </c>
      <c r="D91" s="52">
        <v>1434120</v>
      </c>
      <c r="E91" s="52">
        <v>2645319</v>
      </c>
      <c r="F91" s="53">
        <v>607614</v>
      </c>
      <c r="G91" s="54">
        <v>1530867</v>
      </c>
      <c r="H91" s="55">
        <f t="shared" si="6"/>
        <v>6217920</v>
      </c>
      <c r="I91" s="66">
        <f t="shared" si="7"/>
        <v>0.3675762591629227</v>
      </c>
      <c r="J91" s="28" t="s">
        <v>259</v>
      </c>
      <c r="K91" s="4"/>
      <c r="L91" s="4"/>
    </row>
    <row r="92" spans="1:12" ht="92.25" customHeight="1">
      <c r="A92" s="81">
        <v>24</v>
      </c>
      <c r="B92" s="88" t="s">
        <v>207</v>
      </c>
      <c r="C92" s="95">
        <v>300000</v>
      </c>
      <c r="D92" s="96">
        <v>0</v>
      </c>
      <c r="E92" s="96">
        <v>0</v>
      </c>
      <c r="F92" s="97">
        <v>0</v>
      </c>
      <c r="G92" s="98">
        <v>170000</v>
      </c>
      <c r="H92" s="99">
        <f t="shared" si="6"/>
        <v>170000</v>
      </c>
      <c r="I92" s="79">
        <f t="shared" si="7"/>
        <v>0.5666666666666667</v>
      </c>
      <c r="J92" s="85" t="s">
        <v>260</v>
      </c>
      <c r="K92" s="4"/>
      <c r="L92" s="4"/>
    </row>
    <row r="93" spans="1:12" ht="24" customHeight="1">
      <c r="A93" s="165" t="s">
        <v>8</v>
      </c>
      <c r="B93" s="166"/>
      <c r="C93" s="127">
        <f aca="true" t="shared" si="8" ref="C93:H93">SUM(C69:C92)</f>
        <v>95823000</v>
      </c>
      <c r="D93" s="127">
        <f t="shared" si="8"/>
        <v>6915792</v>
      </c>
      <c r="E93" s="127">
        <f t="shared" si="8"/>
        <v>34524529</v>
      </c>
      <c r="F93" s="127">
        <f t="shared" si="8"/>
        <v>37025315</v>
      </c>
      <c r="G93" s="127">
        <f t="shared" si="8"/>
        <v>59258396</v>
      </c>
      <c r="H93" s="127">
        <f t="shared" si="8"/>
        <v>137724032</v>
      </c>
      <c r="I93" s="112">
        <f t="shared" si="7"/>
        <v>1.4372753096855662</v>
      </c>
      <c r="J93" s="115"/>
      <c r="K93" s="4"/>
      <c r="L93" s="4"/>
    </row>
    <row r="94" spans="1:12" ht="31.5" customHeight="1">
      <c r="A94" s="151" t="s">
        <v>48</v>
      </c>
      <c r="B94" s="152"/>
      <c r="C94" s="77"/>
      <c r="D94" s="38"/>
      <c r="E94" s="39"/>
      <c r="F94" s="40"/>
      <c r="G94" s="40"/>
      <c r="H94" s="41"/>
      <c r="I94" s="65"/>
      <c r="J94" s="12"/>
      <c r="K94" s="4"/>
      <c r="L94" s="4"/>
    </row>
    <row r="95" spans="1:12" ht="36" customHeight="1">
      <c r="A95" s="1">
        <v>1</v>
      </c>
      <c r="B95" s="13" t="s">
        <v>135</v>
      </c>
      <c r="C95" s="75">
        <v>980000</v>
      </c>
      <c r="D95" s="52">
        <v>0</v>
      </c>
      <c r="E95" s="53">
        <v>0</v>
      </c>
      <c r="F95" s="54">
        <v>0</v>
      </c>
      <c r="G95" s="54">
        <v>980000</v>
      </c>
      <c r="H95" s="55">
        <f>SUM(D95:G95)</f>
        <v>980000</v>
      </c>
      <c r="I95" s="66">
        <f>H95/C95</f>
        <v>1</v>
      </c>
      <c r="J95" s="28" t="s">
        <v>261</v>
      </c>
      <c r="K95" s="4"/>
      <c r="L95" s="4"/>
    </row>
    <row r="96" spans="1:12" ht="67.5" customHeight="1">
      <c r="A96" s="1">
        <v>2</v>
      </c>
      <c r="B96" s="17" t="s">
        <v>136</v>
      </c>
      <c r="C96" s="75">
        <v>3896000</v>
      </c>
      <c r="D96" s="52">
        <v>440071</v>
      </c>
      <c r="E96" s="53">
        <v>832780</v>
      </c>
      <c r="F96" s="54">
        <v>1330314</v>
      </c>
      <c r="G96" s="54">
        <v>1745432</v>
      </c>
      <c r="H96" s="55">
        <f aca="true" t="shared" si="9" ref="H96:H126">SUM(D96:G96)</f>
        <v>4348597</v>
      </c>
      <c r="I96" s="66">
        <f aca="true" t="shared" si="10" ref="I96:I127">H96/C96</f>
        <v>1.116169661190965</v>
      </c>
      <c r="J96" s="28" t="s">
        <v>262</v>
      </c>
      <c r="K96" s="4"/>
      <c r="L96" s="4"/>
    </row>
    <row r="97" spans="1:12" ht="64.5" customHeight="1">
      <c r="A97" s="1">
        <v>3</v>
      </c>
      <c r="B97" s="17" t="s">
        <v>137</v>
      </c>
      <c r="C97" s="75">
        <v>19642000</v>
      </c>
      <c r="D97" s="52">
        <v>564622</v>
      </c>
      <c r="E97" s="53">
        <v>1806831</v>
      </c>
      <c r="F97" s="54">
        <v>3261161</v>
      </c>
      <c r="G97" s="54">
        <v>7421453</v>
      </c>
      <c r="H97" s="55">
        <f t="shared" si="9"/>
        <v>13054067</v>
      </c>
      <c r="I97" s="66">
        <f t="shared" si="10"/>
        <v>0.6645996843498625</v>
      </c>
      <c r="J97" s="28" t="s">
        <v>263</v>
      </c>
      <c r="K97" s="4"/>
      <c r="L97" s="4"/>
    </row>
    <row r="98" spans="1:12" ht="171" customHeight="1">
      <c r="A98" s="1">
        <v>4</v>
      </c>
      <c r="B98" s="17" t="s">
        <v>138</v>
      </c>
      <c r="C98" s="75">
        <v>198724000</v>
      </c>
      <c r="D98" s="52">
        <v>15979510</v>
      </c>
      <c r="E98" s="53">
        <v>64547486</v>
      </c>
      <c r="F98" s="54">
        <v>31071108</v>
      </c>
      <c r="G98" s="54">
        <v>85797137</v>
      </c>
      <c r="H98" s="55">
        <f t="shared" si="9"/>
        <v>197395241</v>
      </c>
      <c r="I98" s="66">
        <f t="shared" si="10"/>
        <v>0.9933135454197782</v>
      </c>
      <c r="J98" s="28" t="s">
        <v>264</v>
      </c>
      <c r="K98" s="4"/>
      <c r="L98" s="4"/>
    </row>
    <row r="99" spans="1:12" ht="51.75" customHeight="1">
      <c r="A99" s="1">
        <v>5</v>
      </c>
      <c r="B99" s="17" t="s">
        <v>139</v>
      </c>
      <c r="C99" s="75">
        <v>900000</v>
      </c>
      <c r="D99" s="52">
        <v>0</v>
      </c>
      <c r="E99" s="53">
        <v>0</v>
      </c>
      <c r="F99" s="54">
        <v>0</v>
      </c>
      <c r="G99" s="54">
        <v>880000</v>
      </c>
      <c r="H99" s="55">
        <f t="shared" si="9"/>
        <v>880000</v>
      </c>
      <c r="I99" s="66">
        <f t="shared" si="10"/>
        <v>0.9777777777777777</v>
      </c>
      <c r="J99" s="28" t="s">
        <v>265</v>
      </c>
      <c r="K99" s="4"/>
      <c r="L99" s="4"/>
    </row>
    <row r="100" spans="1:12" ht="56.25" customHeight="1">
      <c r="A100" s="1">
        <v>6</v>
      </c>
      <c r="B100" s="17" t="s">
        <v>140</v>
      </c>
      <c r="C100" s="75">
        <v>1739000</v>
      </c>
      <c r="D100" s="52">
        <v>122839</v>
      </c>
      <c r="E100" s="53">
        <v>233842</v>
      </c>
      <c r="F100" s="54">
        <v>259154</v>
      </c>
      <c r="G100" s="54">
        <v>583179</v>
      </c>
      <c r="H100" s="55">
        <f t="shared" si="9"/>
        <v>1199014</v>
      </c>
      <c r="I100" s="66">
        <f t="shared" si="10"/>
        <v>0.6894847613571018</v>
      </c>
      <c r="J100" s="28" t="s">
        <v>266</v>
      </c>
      <c r="K100" s="4"/>
      <c r="L100" s="4"/>
    </row>
    <row r="101" spans="1:12" ht="66" customHeight="1">
      <c r="A101" s="1">
        <v>7</v>
      </c>
      <c r="B101" s="17" t="s">
        <v>141</v>
      </c>
      <c r="C101" s="75">
        <v>2153000</v>
      </c>
      <c r="D101" s="52">
        <v>43153</v>
      </c>
      <c r="E101" s="53">
        <v>610193</v>
      </c>
      <c r="F101" s="54">
        <v>407825</v>
      </c>
      <c r="G101" s="54">
        <v>1502628</v>
      </c>
      <c r="H101" s="55">
        <f t="shared" si="9"/>
        <v>2563799</v>
      </c>
      <c r="I101" s="66">
        <f t="shared" si="10"/>
        <v>1.190803065490014</v>
      </c>
      <c r="J101" s="28" t="s">
        <v>267</v>
      </c>
      <c r="K101" s="4"/>
      <c r="L101" s="4"/>
    </row>
    <row r="102" spans="1:12" ht="48" customHeight="1">
      <c r="A102" s="1">
        <v>8</v>
      </c>
      <c r="B102" s="17" t="s">
        <v>142</v>
      </c>
      <c r="C102" s="75">
        <v>3933000</v>
      </c>
      <c r="D102" s="52">
        <v>0</v>
      </c>
      <c r="E102" s="53">
        <v>930918</v>
      </c>
      <c r="F102" s="54">
        <v>2820746</v>
      </c>
      <c r="G102" s="54">
        <v>96243</v>
      </c>
      <c r="H102" s="55">
        <f t="shared" si="9"/>
        <v>3847907</v>
      </c>
      <c r="I102" s="66">
        <f t="shared" si="10"/>
        <v>0.9783643529112637</v>
      </c>
      <c r="J102" s="28" t="s">
        <v>268</v>
      </c>
      <c r="K102" s="4"/>
      <c r="L102" s="4"/>
    </row>
    <row r="103" spans="1:12" ht="44.25" customHeight="1">
      <c r="A103" s="81">
        <v>9</v>
      </c>
      <c r="B103" s="88" t="s">
        <v>143</v>
      </c>
      <c r="C103" s="95">
        <v>1559000</v>
      </c>
      <c r="D103" s="96">
        <v>0</v>
      </c>
      <c r="E103" s="97">
        <v>326106</v>
      </c>
      <c r="F103" s="98">
        <v>338023</v>
      </c>
      <c r="G103" s="98">
        <v>859451</v>
      </c>
      <c r="H103" s="99">
        <f t="shared" si="9"/>
        <v>1523580</v>
      </c>
      <c r="I103" s="79">
        <f t="shared" si="10"/>
        <v>0.9772803078896729</v>
      </c>
      <c r="J103" s="85" t="s">
        <v>269</v>
      </c>
      <c r="K103" s="4"/>
      <c r="L103" s="4"/>
    </row>
    <row r="104" spans="1:12" ht="63" customHeight="1">
      <c r="A104" s="86">
        <v>10</v>
      </c>
      <c r="B104" s="90" t="s">
        <v>144</v>
      </c>
      <c r="C104" s="100">
        <v>721000</v>
      </c>
      <c r="D104" s="101">
        <v>427626</v>
      </c>
      <c r="E104" s="102">
        <v>0</v>
      </c>
      <c r="F104" s="103">
        <v>0</v>
      </c>
      <c r="G104" s="103">
        <v>0</v>
      </c>
      <c r="H104" s="104">
        <f t="shared" si="9"/>
        <v>427626</v>
      </c>
      <c r="I104" s="78">
        <f t="shared" si="10"/>
        <v>0.5931012482662968</v>
      </c>
      <c r="J104" s="27" t="s">
        <v>270</v>
      </c>
      <c r="K104" s="4"/>
      <c r="L104" s="4"/>
    </row>
    <row r="105" spans="1:12" ht="63" customHeight="1">
      <c r="A105" s="1">
        <v>11</v>
      </c>
      <c r="B105" s="17" t="s">
        <v>145</v>
      </c>
      <c r="C105" s="75">
        <v>6000000</v>
      </c>
      <c r="D105" s="52">
        <v>0</v>
      </c>
      <c r="E105" s="53">
        <v>1653742</v>
      </c>
      <c r="F105" s="54">
        <v>1209228</v>
      </c>
      <c r="G105" s="54">
        <v>2701844</v>
      </c>
      <c r="H105" s="55">
        <f t="shared" si="9"/>
        <v>5564814</v>
      </c>
      <c r="I105" s="66">
        <f t="shared" si="10"/>
        <v>0.927469</v>
      </c>
      <c r="J105" s="28" t="s">
        <v>269</v>
      </c>
      <c r="K105" s="4"/>
      <c r="L105" s="4"/>
    </row>
    <row r="106" spans="1:12" ht="69" customHeight="1">
      <c r="A106" s="1">
        <v>12</v>
      </c>
      <c r="B106" s="17" t="s">
        <v>146</v>
      </c>
      <c r="C106" s="75">
        <v>900000</v>
      </c>
      <c r="D106" s="52">
        <v>96865</v>
      </c>
      <c r="E106" s="53">
        <v>136563</v>
      </c>
      <c r="F106" s="54">
        <v>242487</v>
      </c>
      <c r="G106" s="54">
        <v>2980471</v>
      </c>
      <c r="H106" s="55">
        <f t="shared" si="9"/>
        <v>3456386</v>
      </c>
      <c r="I106" s="66">
        <f t="shared" si="10"/>
        <v>3.840428888888889</v>
      </c>
      <c r="J106" s="28" t="s">
        <v>271</v>
      </c>
      <c r="K106" s="4"/>
      <c r="L106" s="4"/>
    </row>
    <row r="107" spans="1:12" ht="113.25" customHeight="1">
      <c r="A107" s="1">
        <v>13</v>
      </c>
      <c r="B107" s="17" t="s">
        <v>147</v>
      </c>
      <c r="C107" s="75">
        <v>4011000</v>
      </c>
      <c r="D107" s="52">
        <v>0</v>
      </c>
      <c r="E107" s="53">
        <v>567264</v>
      </c>
      <c r="F107" s="54">
        <v>518137</v>
      </c>
      <c r="G107" s="54">
        <v>1662444</v>
      </c>
      <c r="H107" s="55">
        <f t="shared" si="9"/>
        <v>2747845</v>
      </c>
      <c r="I107" s="66">
        <f t="shared" si="10"/>
        <v>0.6850772874594864</v>
      </c>
      <c r="J107" s="28" t="s">
        <v>272</v>
      </c>
      <c r="K107" s="4"/>
      <c r="L107" s="4"/>
    </row>
    <row r="108" spans="1:12" ht="51.75" customHeight="1">
      <c r="A108" s="1">
        <v>14</v>
      </c>
      <c r="B108" s="17" t="s">
        <v>148</v>
      </c>
      <c r="C108" s="75">
        <v>6256000</v>
      </c>
      <c r="D108" s="52">
        <v>266291</v>
      </c>
      <c r="E108" s="53">
        <v>1438454</v>
      </c>
      <c r="F108" s="54">
        <v>709780</v>
      </c>
      <c r="G108" s="54">
        <v>2252805</v>
      </c>
      <c r="H108" s="55">
        <f t="shared" si="9"/>
        <v>4667330</v>
      </c>
      <c r="I108" s="66">
        <f t="shared" si="10"/>
        <v>0.7460565856777494</v>
      </c>
      <c r="J108" s="28" t="s">
        <v>273</v>
      </c>
      <c r="K108" s="4"/>
      <c r="L108" s="4"/>
    </row>
    <row r="109" spans="1:12" ht="40.5" customHeight="1">
      <c r="A109" s="1">
        <v>15</v>
      </c>
      <c r="B109" s="17" t="s">
        <v>149</v>
      </c>
      <c r="C109" s="75">
        <v>5154000</v>
      </c>
      <c r="D109" s="52">
        <v>590395</v>
      </c>
      <c r="E109" s="53">
        <v>3714295</v>
      </c>
      <c r="F109" s="54">
        <v>412829</v>
      </c>
      <c r="G109" s="54">
        <v>0</v>
      </c>
      <c r="H109" s="55">
        <f t="shared" si="9"/>
        <v>4717519</v>
      </c>
      <c r="I109" s="66">
        <f t="shared" si="10"/>
        <v>0.9153121847109041</v>
      </c>
      <c r="J109" s="28" t="s">
        <v>268</v>
      </c>
      <c r="K109" s="4"/>
      <c r="L109" s="4"/>
    </row>
    <row r="110" spans="1:12" ht="69.75" customHeight="1">
      <c r="A110" s="1">
        <v>16</v>
      </c>
      <c r="B110" s="17" t="s">
        <v>150</v>
      </c>
      <c r="C110" s="75">
        <v>1260000</v>
      </c>
      <c r="D110" s="52">
        <v>183099</v>
      </c>
      <c r="E110" s="53">
        <v>236938</v>
      </c>
      <c r="F110" s="54">
        <v>203402</v>
      </c>
      <c r="G110" s="54">
        <v>659944</v>
      </c>
      <c r="H110" s="55">
        <f t="shared" si="9"/>
        <v>1283383</v>
      </c>
      <c r="I110" s="66">
        <f t="shared" si="10"/>
        <v>1.0185579365079365</v>
      </c>
      <c r="J110" s="28" t="s">
        <v>343</v>
      </c>
      <c r="K110" s="4"/>
      <c r="L110" s="4"/>
    </row>
    <row r="111" spans="1:12" ht="80.25" customHeight="1">
      <c r="A111" s="1">
        <v>17</v>
      </c>
      <c r="B111" s="17" t="s">
        <v>151</v>
      </c>
      <c r="C111" s="75">
        <v>2692000</v>
      </c>
      <c r="D111" s="52">
        <v>0</v>
      </c>
      <c r="E111" s="53">
        <v>348895</v>
      </c>
      <c r="F111" s="54">
        <v>353607</v>
      </c>
      <c r="G111" s="54">
        <v>1186349</v>
      </c>
      <c r="H111" s="55">
        <f t="shared" si="9"/>
        <v>1888851</v>
      </c>
      <c r="I111" s="66">
        <f t="shared" si="10"/>
        <v>0.7016534175334324</v>
      </c>
      <c r="J111" s="28" t="s">
        <v>274</v>
      </c>
      <c r="K111" s="4"/>
      <c r="L111" s="4"/>
    </row>
    <row r="112" spans="1:12" ht="60" customHeight="1">
      <c r="A112" s="1">
        <v>18</v>
      </c>
      <c r="B112" s="17" t="s">
        <v>152</v>
      </c>
      <c r="C112" s="75">
        <v>1537000</v>
      </c>
      <c r="D112" s="52">
        <v>177781</v>
      </c>
      <c r="E112" s="53">
        <v>425811</v>
      </c>
      <c r="F112" s="54">
        <v>358186</v>
      </c>
      <c r="G112" s="54">
        <v>525887</v>
      </c>
      <c r="H112" s="55">
        <f t="shared" si="9"/>
        <v>1487665</v>
      </c>
      <c r="I112" s="66">
        <f t="shared" si="10"/>
        <v>0.9679017566688354</v>
      </c>
      <c r="J112" s="28" t="s">
        <v>275</v>
      </c>
      <c r="K112" s="4"/>
      <c r="L112" s="4"/>
    </row>
    <row r="113" spans="1:12" ht="82.5" customHeight="1">
      <c r="A113" s="1">
        <v>19</v>
      </c>
      <c r="B113" s="17" t="s">
        <v>153</v>
      </c>
      <c r="C113" s="75">
        <v>12600000</v>
      </c>
      <c r="D113" s="52">
        <v>73800</v>
      </c>
      <c r="E113" s="53">
        <v>2001010</v>
      </c>
      <c r="F113" s="54">
        <v>2708790</v>
      </c>
      <c r="G113" s="54">
        <v>6973399</v>
      </c>
      <c r="H113" s="55">
        <f t="shared" si="9"/>
        <v>11756999</v>
      </c>
      <c r="I113" s="66">
        <f t="shared" si="10"/>
        <v>0.9330951587301587</v>
      </c>
      <c r="J113" s="28" t="s">
        <v>276</v>
      </c>
      <c r="K113" s="4"/>
      <c r="L113" s="4"/>
    </row>
    <row r="114" spans="1:12" ht="99" customHeight="1">
      <c r="A114" s="1">
        <v>20</v>
      </c>
      <c r="B114" s="17" t="s">
        <v>154</v>
      </c>
      <c r="C114" s="75">
        <v>1300000</v>
      </c>
      <c r="D114" s="52">
        <v>0</v>
      </c>
      <c r="E114" s="53">
        <v>0</v>
      </c>
      <c r="F114" s="54">
        <v>179947</v>
      </c>
      <c r="G114" s="54">
        <v>599573</v>
      </c>
      <c r="H114" s="55">
        <f t="shared" si="9"/>
        <v>779520</v>
      </c>
      <c r="I114" s="66">
        <f t="shared" si="10"/>
        <v>0.5996307692307692</v>
      </c>
      <c r="J114" s="28" t="s">
        <v>277</v>
      </c>
      <c r="K114" s="4"/>
      <c r="L114" s="4"/>
    </row>
    <row r="115" spans="1:12" ht="68.25" customHeight="1">
      <c r="A115" s="1">
        <v>21</v>
      </c>
      <c r="B115" s="17" t="s">
        <v>155</v>
      </c>
      <c r="C115" s="75">
        <v>35491000</v>
      </c>
      <c r="D115" s="52">
        <v>0</v>
      </c>
      <c r="E115" s="53">
        <v>6155554</v>
      </c>
      <c r="F115" s="54">
        <v>6686303</v>
      </c>
      <c r="G115" s="54">
        <v>15783546</v>
      </c>
      <c r="H115" s="55">
        <f t="shared" si="9"/>
        <v>28625403</v>
      </c>
      <c r="I115" s="66">
        <f t="shared" si="10"/>
        <v>0.8065538587247472</v>
      </c>
      <c r="J115" s="28" t="s">
        <v>278</v>
      </c>
      <c r="K115" s="4"/>
      <c r="L115" s="4"/>
    </row>
    <row r="116" spans="1:12" ht="79.5" customHeight="1">
      <c r="A116" s="1">
        <v>22</v>
      </c>
      <c r="B116" s="17" t="s">
        <v>156</v>
      </c>
      <c r="C116" s="75">
        <v>5814000</v>
      </c>
      <c r="D116" s="52">
        <v>0</v>
      </c>
      <c r="E116" s="53">
        <v>172327</v>
      </c>
      <c r="F116" s="54">
        <v>208488</v>
      </c>
      <c r="G116" s="54">
        <v>718670</v>
      </c>
      <c r="H116" s="55">
        <f t="shared" si="9"/>
        <v>1099485</v>
      </c>
      <c r="I116" s="66">
        <f t="shared" si="10"/>
        <v>0.18910990712074302</v>
      </c>
      <c r="J116" s="28" t="s">
        <v>279</v>
      </c>
      <c r="K116" s="4"/>
      <c r="L116" s="4"/>
    </row>
    <row r="117" spans="1:12" ht="51" customHeight="1">
      <c r="A117" s="81">
        <v>23</v>
      </c>
      <c r="B117" s="88" t="s">
        <v>157</v>
      </c>
      <c r="C117" s="95">
        <v>1217000</v>
      </c>
      <c r="D117" s="96">
        <v>0</v>
      </c>
      <c r="E117" s="97">
        <v>0</v>
      </c>
      <c r="F117" s="98">
        <v>342966</v>
      </c>
      <c r="G117" s="98">
        <v>389807</v>
      </c>
      <c r="H117" s="99">
        <f t="shared" si="9"/>
        <v>732773</v>
      </c>
      <c r="I117" s="79">
        <f t="shared" si="10"/>
        <v>0.602114215283484</v>
      </c>
      <c r="J117" s="85" t="s">
        <v>280</v>
      </c>
      <c r="K117" s="4"/>
      <c r="L117" s="4"/>
    </row>
    <row r="118" spans="1:12" ht="56.25" customHeight="1">
      <c r="A118" s="86">
        <v>24</v>
      </c>
      <c r="B118" s="90" t="s">
        <v>158</v>
      </c>
      <c r="C118" s="100">
        <v>5857000</v>
      </c>
      <c r="D118" s="101">
        <v>0</v>
      </c>
      <c r="E118" s="102">
        <v>502142</v>
      </c>
      <c r="F118" s="103">
        <v>892088</v>
      </c>
      <c r="G118" s="103">
        <v>2224054</v>
      </c>
      <c r="H118" s="104">
        <f t="shared" si="9"/>
        <v>3618284</v>
      </c>
      <c r="I118" s="78">
        <f t="shared" si="10"/>
        <v>0.6177708724603039</v>
      </c>
      <c r="J118" s="27" t="s">
        <v>281</v>
      </c>
      <c r="K118" s="4"/>
      <c r="L118" s="4"/>
    </row>
    <row r="119" spans="1:12" ht="39.75" customHeight="1">
      <c r="A119" s="1">
        <v>25</v>
      </c>
      <c r="B119" s="17" t="s">
        <v>159</v>
      </c>
      <c r="C119" s="75">
        <v>4911000</v>
      </c>
      <c r="D119" s="52">
        <v>2594253</v>
      </c>
      <c r="E119" s="53">
        <v>2316747</v>
      </c>
      <c r="F119" s="54">
        <v>0</v>
      </c>
      <c r="G119" s="54">
        <v>0</v>
      </c>
      <c r="H119" s="55">
        <f t="shared" si="9"/>
        <v>4911000</v>
      </c>
      <c r="I119" s="66">
        <f t="shared" si="10"/>
        <v>1</v>
      </c>
      <c r="J119" s="28"/>
      <c r="K119" s="4"/>
      <c r="L119" s="4"/>
    </row>
    <row r="120" spans="1:12" ht="36.75" customHeight="1">
      <c r="A120" s="1">
        <v>26</v>
      </c>
      <c r="B120" s="17" t="s">
        <v>160</v>
      </c>
      <c r="C120" s="75">
        <v>2447000</v>
      </c>
      <c r="D120" s="52">
        <v>2036668</v>
      </c>
      <c r="E120" s="53">
        <v>410332</v>
      </c>
      <c r="F120" s="54">
        <v>0</v>
      </c>
      <c r="G120" s="54">
        <v>0</v>
      </c>
      <c r="H120" s="55">
        <f t="shared" si="9"/>
        <v>2447000</v>
      </c>
      <c r="I120" s="66">
        <f t="shared" si="10"/>
        <v>1</v>
      </c>
      <c r="J120" s="28"/>
      <c r="K120" s="4"/>
      <c r="L120" s="4"/>
    </row>
    <row r="121" spans="1:12" ht="53.25" customHeight="1">
      <c r="A121" s="1">
        <v>27</v>
      </c>
      <c r="B121" s="17" t="s">
        <v>161</v>
      </c>
      <c r="C121" s="75">
        <v>810000</v>
      </c>
      <c r="D121" s="52">
        <v>0</v>
      </c>
      <c r="E121" s="53">
        <v>0</v>
      </c>
      <c r="F121" s="54">
        <v>0</v>
      </c>
      <c r="G121" s="54">
        <v>39100</v>
      </c>
      <c r="H121" s="55">
        <f t="shared" si="9"/>
        <v>39100</v>
      </c>
      <c r="I121" s="66">
        <f t="shared" si="10"/>
        <v>0.0482716049382716</v>
      </c>
      <c r="J121" s="28" t="s">
        <v>282</v>
      </c>
      <c r="K121" s="4"/>
      <c r="L121" s="4"/>
    </row>
    <row r="122" spans="1:12" ht="53.25" customHeight="1">
      <c r="A122" s="1">
        <v>28</v>
      </c>
      <c r="B122" s="17" t="s">
        <v>162</v>
      </c>
      <c r="C122" s="75">
        <v>50000</v>
      </c>
      <c r="D122" s="52">
        <v>0</v>
      </c>
      <c r="E122" s="53">
        <v>0</v>
      </c>
      <c r="F122" s="54">
        <v>0</v>
      </c>
      <c r="G122" s="54">
        <v>47110</v>
      </c>
      <c r="H122" s="55">
        <f t="shared" si="9"/>
        <v>47110</v>
      </c>
      <c r="I122" s="66">
        <f t="shared" si="10"/>
        <v>0.9422</v>
      </c>
      <c r="J122" s="28" t="s">
        <v>282</v>
      </c>
      <c r="K122" s="4"/>
      <c r="L122" s="4"/>
    </row>
    <row r="123" spans="1:12" ht="51" customHeight="1">
      <c r="A123" s="1">
        <v>29</v>
      </c>
      <c r="B123" s="17" t="s">
        <v>163</v>
      </c>
      <c r="C123" s="75">
        <v>1840000</v>
      </c>
      <c r="D123" s="52">
        <v>624000</v>
      </c>
      <c r="E123" s="53">
        <v>615600</v>
      </c>
      <c r="F123" s="54">
        <v>553200</v>
      </c>
      <c r="G123" s="54">
        <v>52500</v>
      </c>
      <c r="H123" s="55">
        <f t="shared" si="9"/>
        <v>1845300</v>
      </c>
      <c r="I123" s="66">
        <f t="shared" si="10"/>
        <v>1.0028804347826088</v>
      </c>
      <c r="J123" s="28" t="s">
        <v>283</v>
      </c>
      <c r="K123" s="4"/>
      <c r="L123" s="4"/>
    </row>
    <row r="124" spans="1:12" ht="53.25" customHeight="1">
      <c r="A124" s="1">
        <v>30</v>
      </c>
      <c r="B124" s="17" t="s">
        <v>164</v>
      </c>
      <c r="C124" s="75">
        <v>20000</v>
      </c>
      <c r="D124" s="52">
        <v>2938</v>
      </c>
      <c r="E124" s="53">
        <v>7085</v>
      </c>
      <c r="F124" s="54">
        <v>2160</v>
      </c>
      <c r="G124" s="54">
        <v>8704</v>
      </c>
      <c r="H124" s="55">
        <f t="shared" si="9"/>
        <v>20887</v>
      </c>
      <c r="I124" s="66">
        <f t="shared" si="10"/>
        <v>1.04435</v>
      </c>
      <c r="J124" s="28" t="s">
        <v>284</v>
      </c>
      <c r="K124" s="4"/>
      <c r="L124" s="4"/>
    </row>
    <row r="125" spans="1:12" ht="67.5" customHeight="1">
      <c r="A125" s="1">
        <v>31</v>
      </c>
      <c r="B125" s="17" t="s">
        <v>165</v>
      </c>
      <c r="C125" s="75">
        <v>60683000</v>
      </c>
      <c r="D125" s="52">
        <v>60680233</v>
      </c>
      <c r="E125" s="53">
        <v>2767</v>
      </c>
      <c r="F125" s="54">
        <v>0</v>
      </c>
      <c r="G125" s="54">
        <v>0</v>
      </c>
      <c r="H125" s="55">
        <f t="shared" si="9"/>
        <v>60683000</v>
      </c>
      <c r="I125" s="66">
        <f t="shared" si="10"/>
        <v>1</v>
      </c>
      <c r="J125" s="28"/>
      <c r="K125" s="4"/>
      <c r="L125" s="4"/>
    </row>
    <row r="126" spans="1:12" ht="224.25" customHeight="1">
      <c r="A126" s="1">
        <v>32</v>
      </c>
      <c r="B126" s="17" t="s">
        <v>166</v>
      </c>
      <c r="C126" s="75">
        <v>17714000</v>
      </c>
      <c r="D126" s="52">
        <v>711166</v>
      </c>
      <c r="E126" s="122">
        <v>1335523</v>
      </c>
      <c r="F126" s="54">
        <v>2359577</v>
      </c>
      <c r="G126" s="54">
        <v>11099851</v>
      </c>
      <c r="H126" s="55">
        <f t="shared" si="9"/>
        <v>15506117</v>
      </c>
      <c r="I126" s="66">
        <f t="shared" si="10"/>
        <v>0.8753594332166648</v>
      </c>
      <c r="J126" s="14" t="s">
        <v>285</v>
      </c>
      <c r="K126" s="4"/>
      <c r="L126" s="4"/>
    </row>
    <row r="127" spans="1:12" ht="24" customHeight="1">
      <c r="A127" s="167" t="s">
        <v>7</v>
      </c>
      <c r="B127" s="167"/>
      <c r="C127" s="50">
        <f aca="true" t="shared" si="11" ref="C127:H127">SUM(C95:C126)</f>
        <v>412811000</v>
      </c>
      <c r="D127" s="50">
        <f t="shared" si="11"/>
        <v>85615310</v>
      </c>
      <c r="E127" s="50">
        <f t="shared" si="11"/>
        <v>91329205</v>
      </c>
      <c r="F127" s="50">
        <f t="shared" si="11"/>
        <v>57429506</v>
      </c>
      <c r="G127" s="50">
        <f t="shared" si="11"/>
        <v>149771581</v>
      </c>
      <c r="H127" s="50">
        <f t="shared" si="11"/>
        <v>384145602</v>
      </c>
      <c r="I127" s="128">
        <f t="shared" si="10"/>
        <v>0.9305604792507951</v>
      </c>
      <c r="J127" s="18"/>
      <c r="K127" s="4"/>
      <c r="L127" s="4"/>
    </row>
    <row r="128" spans="1:12" ht="34.5" customHeight="1">
      <c r="A128" s="151" t="s">
        <v>49</v>
      </c>
      <c r="B128" s="152"/>
      <c r="C128" s="38"/>
      <c r="D128" s="38"/>
      <c r="E128" s="39"/>
      <c r="F128" s="40"/>
      <c r="G128" s="40"/>
      <c r="H128" s="41"/>
      <c r="I128" s="65"/>
      <c r="J128" s="12"/>
      <c r="K128" s="4"/>
      <c r="L128" s="4"/>
    </row>
    <row r="129" spans="1:12" ht="135" customHeight="1">
      <c r="A129" s="86">
        <v>1</v>
      </c>
      <c r="B129" s="108" t="s">
        <v>59</v>
      </c>
      <c r="C129" s="101">
        <v>7000000</v>
      </c>
      <c r="D129" s="101">
        <v>0</v>
      </c>
      <c r="E129" s="102">
        <v>1188533</v>
      </c>
      <c r="F129" s="103">
        <v>1541972</v>
      </c>
      <c r="G129" s="103">
        <v>3478165</v>
      </c>
      <c r="H129" s="104">
        <f>SUM(D129:G129)</f>
        <v>6208670</v>
      </c>
      <c r="I129" s="68">
        <f>H129/C129</f>
        <v>0.8869528571428571</v>
      </c>
      <c r="J129" s="27" t="s">
        <v>286</v>
      </c>
      <c r="K129" s="29"/>
      <c r="L129" s="4"/>
    </row>
    <row r="130" spans="1:12" ht="78" customHeight="1">
      <c r="A130" s="81">
        <v>2</v>
      </c>
      <c r="B130" s="88" t="s">
        <v>60</v>
      </c>
      <c r="C130" s="96">
        <v>7000000</v>
      </c>
      <c r="D130" s="96">
        <v>0</v>
      </c>
      <c r="E130" s="97">
        <v>0</v>
      </c>
      <c r="F130" s="98">
        <v>0</v>
      </c>
      <c r="G130" s="98">
        <v>6513903</v>
      </c>
      <c r="H130" s="99">
        <f>SUM(D130:G130)</f>
        <v>6513903</v>
      </c>
      <c r="I130" s="105">
        <f aca="true" t="shared" si="12" ref="I130:I177">H130/C130</f>
        <v>0.9305575714285714</v>
      </c>
      <c r="J130" s="85" t="s">
        <v>287</v>
      </c>
      <c r="K130" s="4"/>
      <c r="L130" s="4"/>
    </row>
    <row r="131" spans="1:12" ht="144" customHeight="1">
      <c r="A131" s="86">
        <v>3</v>
      </c>
      <c r="B131" s="90" t="s">
        <v>61</v>
      </c>
      <c r="C131" s="101">
        <v>4600000</v>
      </c>
      <c r="D131" s="101">
        <v>52453</v>
      </c>
      <c r="E131" s="102">
        <v>837857</v>
      </c>
      <c r="F131" s="103">
        <v>825252</v>
      </c>
      <c r="G131" s="103">
        <v>2288756</v>
      </c>
      <c r="H131" s="104">
        <f aca="true" t="shared" si="13" ref="H131:H176">SUM(D131:G131)</f>
        <v>4004318</v>
      </c>
      <c r="I131" s="68">
        <f t="shared" si="12"/>
        <v>0.8705039130434783</v>
      </c>
      <c r="J131" s="27" t="s">
        <v>289</v>
      </c>
      <c r="K131" s="4"/>
      <c r="L131" s="4"/>
    </row>
    <row r="132" spans="1:12" ht="90" customHeight="1">
      <c r="A132" s="1">
        <v>4</v>
      </c>
      <c r="B132" s="17" t="s">
        <v>62</v>
      </c>
      <c r="C132" s="52">
        <v>150000</v>
      </c>
      <c r="D132" s="52">
        <v>5000</v>
      </c>
      <c r="E132" s="53">
        <v>2500</v>
      </c>
      <c r="F132" s="54">
        <v>10000</v>
      </c>
      <c r="G132" s="54">
        <v>15000</v>
      </c>
      <c r="H132" s="55">
        <f t="shared" si="13"/>
        <v>32500</v>
      </c>
      <c r="I132" s="69">
        <f t="shared" si="12"/>
        <v>0.21666666666666667</v>
      </c>
      <c r="J132" s="28" t="s">
        <v>290</v>
      </c>
      <c r="K132" s="4"/>
      <c r="L132" s="4"/>
    </row>
    <row r="133" spans="1:12" ht="75">
      <c r="A133" s="1">
        <v>5</v>
      </c>
      <c r="B133" s="17" t="s">
        <v>334</v>
      </c>
      <c r="C133" s="52">
        <v>60000000</v>
      </c>
      <c r="D133" s="52">
        <v>0</v>
      </c>
      <c r="E133" s="53">
        <v>0</v>
      </c>
      <c r="F133" s="54">
        <v>0</v>
      </c>
      <c r="G133" s="54">
        <v>0</v>
      </c>
      <c r="H133" s="55">
        <f t="shared" si="13"/>
        <v>0</v>
      </c>
      <c r="I133" s="69">
        <f t="shared" si="12"/>
        <v>0</v>
      </c>
      <c r="J133" s="28" t="s">
        <v>291</v>
      </c>
      <c r="K133" s="4"/>
      <c r="L133" s="4"/>
    </row>
    <row r="134" spans="1:12" ht="98.25" customHeight="1">
      <c r="A134" s="1">
        <v>6</v>
      </c>
      <c r="B134" s="17" t="s">
        <v>63</v>
      </c>
      <c r="C134" s="52">
        <v>300000</v>
      </c>
      <c r="D134" s="52">
        <v>0</v>
      </c>
      <c r="E134" s="53">
        <v>0</v>
      </c>
      <c r="F134" s="54">
        <v>0</v>
      </c>
      <c r="G134" s="54">
        <v>15000</v>
      </c>
      <c r="H134" s="55">
        <f t="shared" si="13"/>
        <v>15000</v>
      </c>
      <c r="I134" s="69">
        <f t="shared" si="12"/>
        <v>0.05</v>
      </c>
      <c r="J134" s="28" t="s">
        <v>288</v>
      </c>
      <c r="K134" s="4"/>
      <c r="L134" s="4"/>
    </row>
    <row r="135" spans="1:12" ht="84.75" customHeight="1">
      <c r="A135" s="1">
        <v>7</v>
      </c>
      <c r="B135" s="17" t="s">
        <v>64</v>
      </c>
      <c r="C135" s="52">
        <v>7000000</v>
      </c>
      <c r="D135" s="52">
        <v>5655000</v>
      </c>
      <c r="E135" s="53">
        <v>0</v>
      </c>
      <c r="F135" s="54">
        <v>0</v>
      </c>
      <c r="G135" s="54">
        <v>853750</v>
      </c>
      <c r="H135" s="55">
        <f t="shared" si="13"/>
        <v>6508750</v>
      </c>
      <c r="I135" s="69">
        <f t="shared" si="12"/>
        <v>0.9298214285714286</v>
      </c>
      <c r="J135" s="28" t="s">
        <v>292</v>
      </c>
      <c r="K135" s="4"/>
      <c r="L135" s="4"/>
    </row>
    <row r="136" spans="1:12" ht="117.75" customHeight="1">
      <c r="A136" s="1">
        <v>8</v>
      </c>
      <c r="B136" s="17" t="s">
        <v>169</v>
      </c>
      <c r="C136" s="52">
        <v>20000</v>
      </c>
      <c r="D136" s="52">
        <v>0</v>
      </c>
      <c r="E136" s="53">
        <v>0</v>
      </c>
      <c r="F136" s="54">
        <v>0</v>
      </c>
      <c r="G136" s="54">
        <v>0</v>
      </c>
      <c r="H136" s="55">
        <f t="shared" si="13"/>
        <v>0</v>
      </c>
      <c r="I136" s="69">
        <f t="shared" si="12"/>
        <v>0</v>
      </c>
      <c r="J136" s="28" t="s">
        <v>293</v>
      </c>
      <c r="K136" s="29"/>
      <c r="L136" s="4"/>
    </row>
    <row r="137" spans="1:12" ht="75.75" customHeight="1">
      <c r="A137" s="1">
        <v>9</v>
      </c>
      <c r="B137" s="17" t="s">
        <v>65</v>
      </c>
      <c r="C137" s="52">
        <v>100000</v>
      </c>
      <c r="D137" s="52">
        <v>1150</v>
      </c>
      <c r="E137" s="53">
        <v>0</v>
      </c>
      <c r="F137" s="54">
        <v>0</v>
      </c>
      <c r="G137" s="54">
        <v>0</v>
      </c>
      <c r="H137" s="55">
        <f t="shared" si="13"/>
        <v>1150</v>
      </c>
      <c r="I137" s="69">
        <f t="shared" si="12"/>
        <v>0.0115</v>
      </c>
      <c r="J137" s="28" t="s">
        <v>294</v>
      </c>
      <c r="K137" s="4"/>
      <c r="L137" s="4"/>
    </row>
    <row r="138" spans="1:12" ht="105" customHeight="1">
      <c r="A138" s="1">
        <v>10</v>
      </c>
      <c r="B138" s="17" t="s">
        <v>167</v>
      </c>
      <c r="C138" s="52">
        <v>3800000</v>
      </c>
      <c r="D138" s="52">
        <v>0</v>
      </c>
      <c r="E138" s="53">
        <v>0</v>
      </c>
      <c r="F138" s="54">
        <v>107780</v>
      </c>
      <c r="G138" s="54">
        <v>3225163</v>
      </c>
      <c r="H138" s="55">
        <f t="shared" si="13"/>
        <v>3332943</v>
      </c>
      <c r="I138" s="69">
        <f t="shared" si="12"/>
        <v>0.8770902631578947</v>
      </c>
      <c r="J138" s="28" t="s">
        <v>295</v>
      </c>
      <c r="K138" s="4"/>
      <c r="L138" s="4"/>
    </row>
    <row r="139" spans="1:12" ht="42.75" customHeight="1">
      <c r="A139" s="1">
        <v>11</v>
      </c>
      <c r="B139" s="17" t="s">
        <v>73</v>
      </c>
      <c r="C139" s="52">
        <v>600000</v>
      </c>
      <c r="D139" s="52">
        <v>0</v>
      </c>
      <c r="E139" s="53">
        <v>145900</v>
      </c>
      <c r="F139" s="54">
        <v>433921</v>
      </c>
      <c r="G139" s="54">
        <v>1641714</v>
      </c>
      <c r="H139" s="55">
        <f t="shared" si="13"/>
        <v>2221535</v>
      </c>
      <c r="I139" s="69">
        <f t="shared" si="12"/>
        <v>3.702558333333333</v>
      </c>
      <c r="J139" s="28" t="s">
        <v>297</v>
      </c>
      <c r="K139" s="4"/>
      <c r="L139" s="4"/>
    </row>
    <row r="140" spans="1:12" ht="43.5" customHeight="1">
      <c r="A140" s="1">
        <v>12</v>
      </c>
      <c r="B140" s="17" t="s">
        <v>168</v>
      </c>
      <c r="C140" s="52">
        <v>12368000</v>
      </c>
      <c r="D140" s="52">
        <v>521198</v>
      </c>
      <c r="E140" s="53">
        <v>2138881</v>
      </c>
      <c r="F140" s="54">
        <v>1919716</v>
      </c>
      <c r="G140" s="54">
        <v>4006032</v>
      </c>
      <c r="H140" s="55">
        <f t="shared" si="13"/>
        <v>8585827</v>
      </c>
      <c r="I140" s="69">
        <f t="shared" si="12"/>
        <v>0.6941968790426908</v>
      </c>
      <c r="J140" s="28" t="s">
        <v>296</v>
      </c>
      <c r="K140" s="4"/>
      <c r="L140" s="4"/>
    </row>
    <row r="141" spans="1:12" ht="52.5" customHeight="1">
      <c r="A141" s="1">
        <v>13</v>
      </c>
      <c r="B141" s="17" t="s">
        <v>66</v>
      </c>
      <c r="C141" s="52">
        <v>800000</v>
      </c>
      <c r="D141" s="52">
        <v>63797</v>
      </c>
      <c r="E141" s="53">
        <v>156687</v>
      </c>
      <c r="F141" s="54">
        <v>149037</v>
      </c>
      <c r="G141" s="54">
        <v>213598</v>
      </c>
      <c r="H141" s="55">
        <f t="shared" si="13"/>
        <v>583119</v>
      </c>
      <c r="I141" s="69">
        <f t="shared" si="12"/>
        <v>0.72889875</v>
      </c>
      <c r="J141" s="28" t="s">
        <v>294</v>
      </c>
      <c r="K141" s="4"/>
      <c r="L141" s="4"/>
    </row>
    <row r="142" spans="1:12" ht="68.25" customHeight="1">
      <c r="A142" s="81">
        <v>14</v>
      </c>
      <c r="B142" s="88" t="s">
        <v>67</v>
      </c>
      <c r="C142" s="96">
        <v>2700000</v>
      </c>
      <c r="D142" s="96">
        <v>5547</v>
      </c>
      <c r="E142" s="97">
        <v>170628</v>
      </c>
      <c r="F142" s="98">
        <v>902903</v>
      </c>
      <c r="G142" s="98">
        <v>1323939</v>
      </c>
      <c r="H142" s="99">
        <f t="shared" si="13"/>
        <v>2403017</v>
      </c>
      <c r="I142" s="105">
        <f t="shared" si="12"/>
        <v>0.8900062962962964</v>
      </c>
      <c r="J142" s="85" t="s">
        <v>295</v>
      </c>
      <c r="K142" s="4"/>
      <c r="L142" s="4"/>
    </row>
    <row r="143" spans="1:12" ht="178.5" customHeight="1">
      <c r="A143" s="86">
        <v>15</v>
      </c>
      <c r="B143" s="90" t="s">
        <v>68</v>
      </c>
      <c r="C143" s="101">
        <v>2598000</v>
      </c>
      <c r="D143" s="101">
        <v>133000</v>
      </c>
      <c r="E143" s="102">
        <v>334552</v>
      </c>
      <c r="F143" s="103">
        <v>362730</v>
      </c>
      <c r="G143" s="103">
        <v>1058637</v>
      </c>
      <c r="H143" s="104">
        <f t="shared" si="13"/>
        <v>1888919</v>
      </c>
      <c r="I143" s="68">
        <f t="shared" si="12"/>
        <v>0.7270665896843725</v>
      </c>
      <c r="J143" s="27" t="s">
        <v>340</v>
      </c>
      <c r="K143" s="4"/>
      <c r="L143" s="4"/>
    </row>
    <row r="144" spans="1:12" ht="86.25" customHeight="1">
      <c r="A144" s="1">
        <v>16</v>
      </c>
      <c r="B144" s="17" t="s">
        <v>69</v>
      </c>
      <c r="C144" s="52">
        <v>120000</v>
      </c>
      <c r="D144" s="52">
        <v>0</v>
      </c>
      <c r="E144" s="53">
        <v>0</v>
      </c>
      <c r="F144" s="54">
        <v>0</v>
      </c>
      <c r="G144" s="54">
        <v>104794</v>
      </c>
      <c r="H144" s="55">
        <f t="shared" si="13"/>
        <v>104794</v>
      </c>
      <c r="I144" s="69">
        <f t="shared" si="12"/>
        <v>0.8732833333333333</v>
      </c>
      <c r="J144" s="28" t="s">
        <v>298</v>
      </c>
      <c r="K144" s="4"/>
      <c r="L144" s="4"/>
    </row>
    <row r="145" spans="1:12" ht="117.75" customHeight="1">
      <c r="A145" s="1">
        <v>17</v>
      </c>
      <c r="B145" s="17" t="s">
        <v>70</v>
      </c>
      <c r="C145" s="52">
        <v>1140000</v>
      </c>
      <c r="D145" s="52">
        <v>0</v>
      </c>
      <c r="E145" s="53">
        <v>0</v>
      </c>
      <c r="F145" s="54">
        <v>0</v>
      </c>
      <c r="G145" s="54">
        <v>836213</v>
      </c>
      <c r="H145" s="55">
        <f t="shared" si="13"/>
        <v>836213</v>
      </c>
      <c r="I145" s="69">
        <f t="shared" si="12"/>
        <v>0.7335201754385965</v>
      </c>
      <c r="J145" s="28" t="s">
        <v>299</v>
      </c>
      <c r="K145" s="4"/>
      <c r="L145" s="4"/>
    </row>
    <row r="146" spans="1:12" ht="104.25" customHeight="1">
      <c r="A146" s="1">
        <v>18</v>
      </c>
      <c r="B146" s="17" t="s">
        <v>71</v>
      </c>
      <c r="C146" s="52">
        <v>5880000</v>
      </c>
      <c r="D146" s="52">
        <v>0</v>
      </c>
      <c r="E146" s="53">
        <v>831847</v>
      </c>
      <c r="F146" s="54">
        <v>1029955</v>
      </c>
      <c r="G146" s="54">
        <v>3019309</v>
      </c>
      <c r="H146" s="55">
        <f t="shared" si="13"/>
        <v>4881111</v>
      </c>
      <c r="I146" s="69">
        <f t="shared" si="12"/>
        <v>0.8301209183673469</v>
      </c>
      <c r="J146" s="28" t="s">
        <v>300</v>
      </c>
      <c r="K146" s="4"/>
      <c r="L146" s="4"/>
    </row>
    <row r="147" spans="1:12" ht="72" customHeight="1">
      <c r="A147" s="1">
        <v>19</v>
      </c>
      <c r="B147" s="17" t="s">
        <v>72</v>
      </c>
      <c r="C147" s="52">
        <v>23800000</v>
      </c>
      <c r="D147" s="52">
        <v>2865330</v>
      </c>
      <c r="E147" s="53">
        <v>4337148</v>
      </c>
      <c r="F147" s="54">
        <v>6328759</v>
      </c>
      <c r="G147" s="54">
        <v>8057891</v>
      </c>
      <c r="H147" s="55">
        <f t="shared" si="13"/>
        <v>21589128</v>
      </c>
      <c r="I147" s="69">
        <f t="shared" si="12"/>
        <v>0.9071062184873949</v>
      </c>
      <c r="J147" s="28" t="s">
        <v>341</v>
      </c>
      <c r="K147" s="4"/>
      <c r="L147" s="4"/>
    </row>
    <row r="148" spans="1:12" ht="54" customHeight="1">
      <c r="A148" s="1">
        <v>20</v>
      </c>
      <c r="B148" s="17" t="s">
        <v>74</v>
      </c>
      <c r="C148" s="52">
        <v>370000</v>
      </c>
      <c r="D148" s="52">
        <v>0</v>
      </c>
      <c r="E148" s="53">
        <v>135000</v>
      </c>
      <c r="F148" s="54">
        <v>100000</v>
      </c>
      <c r="G148" s="54">
        <v>65000</v>
      </c>
      <c r="H148" s="55">
        <f t="shared" si="13"/>
        <v>300000</v>
      </c>
      <c r="I148" s="69">
        <f t="shared" si="12"/>
        <v>0.8108108108108109</v>
      </c>
      <c r="J148" s="28" t="s">
        <v>238</v>
      </c>
      <c r="K148" s="29"/>
      <c r="L148" s="4"/>
    </row>
    <row r="149" spans="1:12" ht="57.75" customHeight="1">
      <c r="A149" s="1">
        <v>21</v>
      </c>
      <c r="B149" s="17" t="s">
        <v>75</v>
      </c>
      <c r="C149" s="52">
        <v>1850000</v>
      </c>
      <c r="D149" s="52">
        <v>0</v>
      </c>
      <c r="E149" s="53">
        <v>370000</v>
      </c>
      <c r="F149" s="54">
        <v>0</v>
      </c>
      <c r="G149" s="54">
        <v>1300000</v>
      </c>
      <c r="H149" s="55">
        <f t="shared" si="13"/>
        <v>1670000</v>
      </c>
      <c r="I149" s="69">
        <f t="shared" si="12"/>
        <v>0.9027027027027027</v>
      </c>
      <c r="J149" s="28" t="s">
        <v>245</v>
      </c>
      <c r="K149" s="4"/>
      <c r="L149" s="4"/>
    </row>
    <row r="150" spans="1:12" ht="48" customHeight="1">
      <c r="A150" s="1">
        <v>22</v>
      </c>
      <c r="B150" s="17" t="s">
        <v>76</v>
      </c>
      <c r="C150" s="52">
        <v>1500000</v>
      </c>
      <c r="D150" s="52">
        <v>157500</v>
      </c>
      <c r="E150" s="53">
        <v>344050</v>
      </c>
      <c r="F150" s="54">
        <v>638865</v>
      </c>
      <c r="G150" s="54">
        <v>359585</v>
      </c>
      <c r="H150" s="55">
        <f t="shared" si="13"/>
        <v>1500000</v>
      </c>
      <c r="I150" s="69">
        <f t="shared" si="12"/>
        <v>1</v>
      </c>
      <c r="J150" s="28"/>
      <c r="K150" s="4"/>
      <c r="L150" s="4"/>
    </row>
    <row r="151" spans="1:12" ht="48" customHeight="1">
      <c r="A151" s="1">
        <v>23</v>
      </c>
      <c r="B151" s="17" t="s">
        <v>77</v>
      </c>
      <c r="C151" s="52">
        <v>1000000</v>
      </c>
      <c r="D151" s="52">
        <v>0</v>
      </c>
      <c r="E151" s="53">
        <v>0</v>
      </c>
      <c r="F151" s="54">
        <v>0</v>
      </c>
      <c r="G151" s="54">
        <v>968925</v>
      </c>
      <c r="H151" s="55">
        <f t="shared" si="13"/>
        <v>968925</v>
      </c>
      <c r="I151" s="69">
        <f t="shared" si="12"/>
        <v>0.968925</v>
      </c>
      <c r="J151" s="28" t="s">
        <v>246</v>
      </c>
      <c r="K151" s="4"/>
      <c r="L151" s="4"/>
    </row>
    <row r="152" spans="1:12" ht="57" customHeight="1">
      <c r="A152" s="1">
        <v>24</v>
      </c>
      <c r="B152" s="17" t="s">
        <v>88</v>
      </c>
      <c r="C152" s="52">
        <v>1000000</v>
      </c>
      <c r="D152" s="52">
        <v>0</v>
      </c>
      <c r="E152" s="53">
        <v>0</v>
      </c>
      <c r="F152" s="54">
        <v>0</v>
      </c>
      <c r="G152" s="54">
        <v>827769</v>
      </c>
      <c r="H152" s="55">
        <f t="shared" si="13"/>
        <v>827769</v>
      </c>
      <c r="I152" s="69">
        <f t="shared" si="12"/>
        <v>0.827769</v>
      </c>
      <c r="J152" s="28" t="s">
        <v>306</v>
      </c>
      <c r="K152" s="29"/>
      <c r="L152" s="4"/>
    </row>
    <row r="153" spans="1:12" ht="135.75" customHeight="1">
      <c r="A153" s="81">
        <v>25</v>
      </c>
      <c r="B153" s="88" t="s">
        <v>89</v>
      </c>
      <c r="C153" s="96">
        <v>8000000</v>
      </c>
      <c r="D153" s="96">
        <v>333348</v>
      </c>
      <c r="E153" s="97">
        <v>1493711</v>
      </c>
      <c r="F153" s="98">
        <v>1899768</v>
      </c>
      <c r="G153" s="98">
        <v>3265463</v>
      </c>
      <c r="H153" s="99">
        <f t="shared" si="13"/>
        <v>6992290</v>
      </c>
      <c r="I153" s="105">
        <f t="shared" si="12"/>
        <v>0.87403625</v>
      </c>
      <c r="J153" s="85" t="s">
        <v>307</v>
      </c>
      <c r="K153" s="4"/>
      <c r="L153" s="4"/>
    </row>
    <row r="154" spans="1:12" ht="99" customHeight="1">
      <c r="A154" s="86">
        <v>26</v>
      </c>
      <c r="B154" s="90" t="s">
        <v>90</v>
      </c>
      <c r="C154" s="101">
        <v>1000000</v>
      </c>
      <c r="D154" s="101">
        <v>50000</v>
      </c>
      <c r="E154" s="102">
        <v>100000</v>
      </c>
      <c r="F154" s="103">
        <v>160800</v>
      </c>
      <c r="G154" s="103">
        <v>563600</v>
      </c>
      <c r="H154" s="104">
        <f t="shared" si="13"/>
        <v>874400</v>
      </c>
      <c r="I154" s="68">
        <f t="shared" si="12"/>
        <v>0.8744</v>
      </c>
      <c r="J154" s="27" t="s">
        <v>308</v>
      </c>
      <c r="K154" s="4"/>
      <c r="L154" s="4"/>
    </row>
    <row r="155" spans="1:12" ht="173.25" customHeight="1">
      <c r="A155" s="1">
        <v>27</v>
      </c>
      <c r="B155" s="17" t="s">
        <v>91</v>
      </c>
      <c r="C155" s="52">
        <v>2550000</v>
      </c>
      <c r="D155" s="52">
        <v>0</v>
      </c>
      <c r="E155" s="53">
        <v>0</v>
      </c>
      <c r="F155" s="54">
        <v>96000</v>
      </c>
      <c r="G155" s="54">
        <v>1395615</v>
      </c>
      <c r="H155" s="55">
        <f t="shared" si="13"/>
        <v>1491615</v>
      </c>
      <c r="I155" s="69">
        <f t="shared" si="12"/>
        <v>0.5849470588235294</v>
      </c>
      <c r="J155" s="28" t="s">
        <v>309</v>
      </c>
      <c r="K155" s="4"/>
      <c r="L155" s="4"/>
    </row>
    <row r="156" spans="1:12" ht="148.5" customHeight="1">
      <c r="A156" s="1">
        <v>28</v>
      </c>
      <c r="B156" s="17" t="s">
        <v>92</v>
      </c>
      <c r="C156" s="52">
        <v>128520000</v>
      </c>
      <c r="D156" s="52">
        <v>33050659</v>
      </c>
      <c r="E156" s="53">
        <v>20933329</v>
      </c>
      <c r="F156" s="54">
        <v>18674239</v>
      </c>
      <c r="G156" s="54">
        <v>53521773</v>
      </c>
      <c r="H156" s="55">
        <f t="shared" si="13"/>
        <v>126180000</v>
      </c>
      <c r="I156" s="69">
        <f t="shared" si="12"/>
        <v>0.9817927170868347</v>
      </c>
      <c r="J156" s="28" t="s">
        <v>311</v>
      </c>
      <c r="K156" s="29"/>
      <c r="L156" s="4"/>
    </row>
    <row r="157" spans="1:12" ht="150" customHeight="1">
      <c r="A157" s="1">
        <v>29</v>
      </c>
      <c r="B157" s="17" t="s">
        <v>93</v>
      </c>
      <c r="C157" s="52">
        <v>9368000</v>
      </c>
      <c r="D157" s="52">
        <v>2456664</v>
      </c>
      <c r="E157" s="53">
        <v>1084622</v>
      </c>
      <c r="F157" s="54">
        <v>3301860</v>
      </c>
      <c r="G157" s="54">
        <v>2524854</v>
      </c>
      <c r="H157" s="55">
        <f t="shared" si="13"/>
        <v>9368000</v>
      </c>
      <c r="I157" s="69">
        <f t="shared" si="12"/>
        <v>1</v>
      </c>
      <c r="J157" s="28"/>
      <c r="K157" s="4"/>
      <c r="L157" s="4"/>
    </row>
    <row r="158" spans="1:12" ht="69.75" customHeight="1">
      <c r="A158" s="1">
        <v>30</v>
      </c>
      <c r="B158" s="17" t="s">
        <v>94</v>
      </c>
      <c r="C158" s="52">
        <v>13330000</v>
      </c>
      <c r="D158" s="52">
        <v>1364369</v>
      </c>
      <c r="E158" s="53">
        <v>4336769</v>
      </c>
      <c r="F158" s="129">
        <v>5403750</v>
      </c>
      <c r="G158" s="54">
        <v>2125912</v>
      </c>
      <c r="H158" s="55">
        <f t="shared" si="13"/>
        <v>13230800</v>
      </c>
      <c r="I158" s="69">
        <f t="shared" si="12"/>
        <v>0.9925581395348837</v>
      </c>
      <c r="J158" s="28" t="s">
        <v>311</v>
      </c>
      <c r="K158" s="4"/>
      <c r="L158" s="4"/>
    </row>
    <row r="159" spans="1:12" ht="105">
      <c r="A159" s="1">
        <v>31</v>
      </c>
      <c r="B159" s="17" t="s">
        <v>95</v>
      </c>
      <c r="C159" s="52">
        <v>16180000</v>
      </c>
      <c r="D159" s="52">
        <v>3626983</v>
      </c>
      <c r="E159" s="53">
        <v>1097104</v>
      </c>
      <c r="F159" s="54">
        <v>2114379</v>
      </c>
      <c r="G159" s="54">
        <v>7634573</v>
      </c>
      <c r="H159" s="55">
        <f t="shared" si="13"/>
        <v>14473039</v>
      </c>
      <c r="I159" s="69">
        <f t="shared" si="12"/>
        <v>0.8945017923362175</v>
      </c>
      <c r="J159" s="28" t="s">
        <v>310</v>
      </c>
      <c r="K159" s="4"/>
      <c r="L159" s="4"/>
    </row>
    <row r="160" spans="1:12" ht="103.5" customHeight="1">
      <c r="A160" s="1">
        <v>32</v>
      </c>
      <c r="B160" s="17" t="s">
        <v>96</v>
      </c>
      <c r="C160" s="52">
        <v>9617000</v>
      </c>
      <c r="D160" s="52">
        <v>2137946</v>
      </c>
      <c r="E160" s="53">
        <v>1561958</v>
      </c>
      <c r="F160" s="54">
        <v>1846565</v>
      </c>
      <c r="G160" s="54">
        <v>3982482</v>
      </c>
      <c r="H160" s="55">
        <f t="shared" si="13"/>
        <v>9528951</v>
      </c>
      <c r="I160" s="69">
        <f t="shared" si="12"/>
        <v>0.9908444421337216</v>
      </c>
      <c r="J160" s="28" t="s">
        <v>311</v>
      </c>
      <c r="K160" s="4"/>
      <c r="L160" s="4"/>
    </row>
    <row r="161" spans="1:12" ht="57.75" customHeight="1">
      <c r="A161" s="1">
        <v>33</v>
      </c>
      <c r="B161" s="17" t="s">
        <v>97</v>
      </c>
      <c r="C161" s="52">
        <v>504000</v>
      </c>
      <c r="D161" s="52">
        <v>0</v>
      </c>
      <c r="E161" s="53">
        <v>504000</v>
      </c>
      <c r="F161" s="54">
        <v>0</v>
      </c>
      <c r="G161" s="54">
        <v>0</v>
      </c>
      <c r="H161" s="55">
        <f t="shared" si="13"/>
        <v>504000</v>
      </c>
      <c r="I161" s="69">
        <f t="shared" si="12"/>
        <v>1</v>
      </c>
      <c r="J161" s="28"/>
      <c r="K161" s="29"/>
      <c r="L161" s="4"/>
    </row>
    <row r="162" spans="1:12" ht="66.75" customHeight="1">
      <c r="A162" s="81">
        <v>34</v>
      </c>
      <c r="B162" s="88" t="s">
        <v>98</v>
      </c>
      <c r="C162" s="96">
        <v>950000</v>
      </c>
      <c r="D162" s="96">
        <v>0</v>
      </c>
      <c r="E162" s="97">
        <v>0</v>
      </c>
      <c r="F162" s="98">
        <v>285000</v>
      </c>
      <c r="G162" s="98">
        <v>558267</v>
      </c>
      <c r="H162" s="99">
        <f t="shared" si="13"/>
        <v>843267</v>
      </c>
      <c r="I162" s="105">
        <f t="shared" si="12"/>
        <v>0.8876494736842105</v>
      </c>
      <c r="J162" s="85" t="s">
        <v>312</v>
      </c>
      <c r="K162" s="4"/>
      <c r="L162" s="4"/>
    </row>
    <row r="163" spans="1:12" ht="85.5" customHeight="1">
      <c r="A163" s="86">
        <v>35</v>
      </c>
      <c r="B163" s="90" t="s">
        <v>99</v>
      </c>
      <c r="C163" s="101">
        <v>400000</v>
      </c>
      <c r="D163" s="101">
        <v>0</v>
      </c>
      <c r="E163" s="102">
        <v>0</v>
      </c>
      <c r="F163" s="103">
        <v>0</v>
      </c>
      <c r="G163" s="103">
        <v>332900</v>
      </c>
      <c r="H163" s="104">
        <f t="shared" si="13"/>
        <v>332900</v>
      </c>
      <c r="I163" s="68">
        <f t="shared" si="12"/>
        <v>0.83225</v>
      </c>
      <c r="J163" s="27" t="s">
        <v>313</v>
      </c>
      <c r="K163" s="4"/>
      <c r="L163" s="4"/>
    </row>
    <row r="164" spans="1:12" ht="61.5" customHeight="1">
      <c r="A164" s="1">
        <v>36</v>
      </c>
      <c r="B164" s="17" t="s">
        <v>100</v>
      </c>
      <c r="C164" s="52">
        <v>544000</v>
      </c>
      <c r="D164" s="52">
        <v>0</v>
      </c>
      <c r="E164" s="53">
        <v>100000</v>
      </c>
      <c r="F164" s="54">
        <v>0</v>
      </c>
      <c r="G164" s="54">
        <v>179250</v>
      </c>
      <c r="H164" s="55">
        <f t="shared" si="13"/>
        <v>279250</v>
      </c>
      <c r="I164" s="69">
        <f t="shared" si="12"/>
        <v>0.5133272058823529</v>
      </c>
      <c r="J164" s="28" t="s">
        <v>314</v>
      </c>
      <c r="K164" s="4"/>
      <c r="L164" s="4"/>
    </row>
    <row r="165" spans="1:12" ht="55.5" customHeight="1">
      <c r="A165" s="1">
        <v>37</v>
      </c>
      <c r="B165" s="17" t="s">
        <v>101</v>
      </c>
      <c r="C165" s="52">
        <v>501000</v>
      </c>
      <c r="D165" s="52">
        <v>0</v>
      </c>
      <c r="E165" s="53">
        <v>106500</v>
      </c>
      <c r="F165" s="54">
        <v>237124</v>
      </c>
      <c r="G165" s="54">
        <v>144177</v>
      </c>
      <c r="H165" s="55">
        <f t="shared" si="13"/>
        <v>487801</v>
      </c>
      <c r="I165" s="69">
        <f t="shared" si="12"/>
        <v>0.9736546906187625</v>
      </c>
      <c r="J165" s="28" t="s">
        <v>314</v>
      </c>
      <c r="K165" s="4"/>
      <c r="L165" s="4"/>
    </row>
    <row r="166" spans="1:12" ht="51.75" customHeight="1">
      <c r="A166" s="1">
        <v>38</v>
      </c>
      <c r="B166" s="17" t="s">
        <v>102</v>
      </c>
      <c r="C166" s="52">
        <v>1460000</v>
      </c>
      <c r="D166" s="52">
        <v>0</v>
      </c>
      <c r="E166" s="53">
        <v>1350000</v>
      </c>
      <c r="F166" s="54">
        <v>110000</v>
      </c>
      <c r="G166" s="54">
        <v>400000</v>
      </c>
      <c r="H166" s="55">
        <f t="shared" si="13"/>
        <v>1860000</v>
      </c>
      <c r="I166" s="69">
        <f t="shared" si="12"/>
        <v>1.273972602739726</v>
      </c>
      <c r="J166" s="28" t="s">
        <v>315</v>
      </c>
      <c r="K166" s="4"/>
      <c r="L166" s="4"/>
    </row>
    <row r="167" spans="1:12" ht="57" customHeight="1">
      <c r="A167" s="1">
        <v>39</v>
      </c>
      <c r="B167" s="17" t="s">
        <v>103</v>
      </c>
      <c r="C167" s="52">
        <v>448000</v>
      </c>
      <c r="D167" s="52">
        <v>0</v>
      </c>
      <c r="E167" s="53">
        <v>113244</v>
      </c>
      <c r="F167" s="54">
        <v>65130</v>
      </c>
      <c r="G167" s="54">
        <v>138538</v>
      </c>
      <c r="H167" s="55">
        <f t="shared" si="13"/>
        <v>316912</v>
      </c>
      <c r="I167" s="69">
        <f t="shared" si="12"/>
        <v>0.7073928571428572</v>
      </c>
      <c r="J167" s="28" t="s">
        <v>314</v>
      </c>
      <c r="K167" s="4"/>
      <c r="L167" s="4"/>
    </row>
    <row r="168" spans="1:12" ht="63" customHeight="1">
      <c r="A168" s="1">
        <v>40</v>
      </c>
      <c r="B168" s="17" t="s">
        <v>104</v>
      </c>
      <c r="C168" s="52">
        <v>868000</v>
      </c>
      <c r="D168" s="52">
        <v>420674</v>
      </c>
      <c r="E168" s="53">
        <v>314849</v>
      </c>
      <c r="F168" s="54">
        <v>64290</v>
      </c>
      <c r="G168" s="54">
        <v>34900</v>
      </c>
      <c r="H168" s="55">
        <f t="shared" si="13"/>
        <v>834713</v>
      </c>
      <c r="I168" s="69">
        <f t="shared" si="12"/>
        <v>0.9616509216589861</v>
      </c>
      <c r="J168" s="28" t="s">
        <v>316</v>
      </c>
      <c r="K168" s="4"/>
      <c r="L168" s="4"/>
    </row>
    <row r="169" spans="1:12" ht="71.25" customHeight="1">
      <c r="A169" s="1">
        <v>41</v>
      </c>
      <c r="B169" s="17" t="s">
        <v>105</v>
      </c>
      <c r="C169" s="52">
        <v>207000</v>
      </c>
      <c r="D169" s="52">
        <v>0</v>
      </c>
      <c r="E169" s="53">
        <v>45000</v>
      </c>
      <c r="F169" s="54">
        <v>0</v>
      </c>
      <c r="G169" s="54">
        <v>0</v>
      </c>
      <c r="H169" s="55">
        <f t="shared" si="13"/>
        <v>45000</v>
      </c>
      <c r="I169" s="69">
        <f t="shared" si="12"/>
        <v>0.21739130434782608</v>
      </c>
      <c r="J169" s="28" t="s">
        <v>316</v>
      </c>
      <c r="K169" s="4"/>
      <c r="L169" s="4"/>
    </row>
    <row r="170" spans="1:12" ht="45" customHeight="1">
      <c r="A170" s="1">
        <v>42</v>
      </c>
      <c r="B170" s="17" t="s">
        <v>52</v>
      </c>
      <c r="C170" s="52">
        <v>13190000</v>
      </c>
      <c r="D170" s="52">
        <v>2542017</v>
      </c>
      <c r="E170" s="53">
        <v>1681705</v>
      </c>
      <c r="F170" s="54">
        <v>1666300</v>
      </c>
      <c r="G170" s="54">
        <v>2379824</v>
      </c>
      <c r="H170" s="55">
        <f t="shared" si="13"/>
        <v>8269846</v>
      </c>
      <c r="I170" s="69">
        <f t="shared" si="12"/>
        <v>0.6269784685367703</v>
      </c>
      <c r="J170" s="28" t="s">
        <v>317</v>
      </c>
      <c r="K170" s="30"/>
      <c r="L170" s="4"/>
    </row>
    <row r="171" spans="1:12" ht="54.75" customHeight="1">
      <c r="A171" s="1">
        <v>43</v>
      </c>
      <c r="B171" s="17" t="s">
        <v>53</v>
      </c>
      <c r="C171" s="52">
        <v>258000</v>
      </c>
      <c r="D171" s="52">
        <v>10000</v>
      </c>
      <c r="E171" s="53">
        <v>2654</v>
      </c>
      <c r="F171" s="54">
        <v>53489</v>
      </c>
      <c r="G171" s="54">
        <v>-1812</v>
      </c>
      <c r="H171" s="55">
        <f t="shared" si="13"/>
        <v>64331</v>
      </c>
      <c r="I171" s="69">
        <f t="shared" si="12"/>
        <v>0.24934496124031008</v>
      </c>
      <c r="J171" s="28" t="s">
        <v>318</v>
      </c>
      <c r="K171" s="4"/>
      <c r="L171" s="4"/>
    </row>
    <row r="172" spans="1:12" ht="42" customHeight="1">
      <c r="A172" s="1">
        <v>44</v>
      </c>
      <c r="B172" s="17" t="s">
        <v>54</v>
      </c>
      <c r="C172" s="52">
        <v>60000</v>
      </c>
      <c r="D172" s="52">
        <v>0</v>
      </c>
      <c r="E172" s="53">
        <v>2990</v>
      </c>
      <c r="F172" s="54">
        <v>14490</v>
      </c>
      <c r="G172" s="54">
        <v>18978</v>
      </c>
      <c r="H172" s="55">
        <f t="shared" si="13"/>
        <v>36458</v>
      </c>
      <c r="I172" s="69">
        <f t="shared" si="12"/>
        <v>0.6076333333333334</v>
      </c>
      <c r="J172" s="28" t="s">
        <v>319</v>
      </c>
      <c r="K172" s="4"/>
      <c r="L172" s="4"/>
    </row>
    <row r="173" spans="1:12" ht="42" customHeight="1">
      <c r="A173" s="1">
        <v>45</v>
      </c>
      <c r="B173" s="17" t="s">
        <v>55</v>
      </c>
      <c r="C173" s="52">
        <v>19000</v>
      </c>
      <c r="D173" s="52">
        <v>0</v>
      </c>
      <c r="E173" s="53">
        <v>0</v>
      </c>
      <c r="F173" s="54">
        <v>3875</v>
      </c>
      <c r="G173" s="54">
        <v>0</v>
      </c>
      <c r="H173" s="55">
        <f t="shared" si="13"/>
        <v>3875</v>
      </c>
      <c r="I173" s="69">
        <f t="shared" si="12"/>
        <v>0.20394736842105263</v>
      </c>
      <c r="J173" s="28" t="s">
        <v>319</v>
      </c>
      <c r="K173" s="4"/>
      <c r="L173" s="4"/>
    </row>
    <row r="174" spans="1:12" ht="55.5" customHeight="1">
      <c r="A174" s="1">
        <v>46</v>
      </c>
      <c r="B174" s="17" t="s">
        <v>56</v>
      </c>
      <c r="C174" s="52">
        <v>935000</v>
      </c>
      <c r="D174" s="52">
        <v>208204</v>
      </c>
      <c r="E174" s="53">
        <v>201437</v>
      </c>
      <c r="F174" s="54">
        <v>206832</v>
      </c>
      <c r="G174" s="54">
        <v>292578</v>
      </c>
      <c r="H174" s="55">
        <f t="shared" si="13"/>
        <v>909051</v>
      </c>
      <c r="I174" s="69">
        <f t="shared" si="12"/>
        <v>0.9722470588235295</v>
      </c>
      <c r="J174" s="28" t="s">
        <v>317</v>
      </c>
      <c r="K174" s="4"/>
      <c r="L174" s="4"/>
    </row>
    <row r="175" spans="1:12" ht="54" customHeight="1">
      <c r="A175" s="1">
        <v>47</v>
      </c>
      <c r="B175" s="17" t="s">
        <v>57</v>
      </c>
      <c r="C175" s="52">
        <v>60000</v>
      </c>
      <c r="D175" s="52">
        <v>0</v>
      </c>
      <c r="E175" s="53">
        <v>0</v>
      </c>
      <c r="F175" s="54">
        <v>10000</v>
      </c>
      <c r="G175" s="54">
        <v>15000</v>
      </c>
      <c r="H175" s="55">
        <f t="shared" si="13"/>
        <v>25000</v>
      </c>
      <c r="I175" s="69">
        <f t="shared" si="12"/>
        <v>0.4166666666666667</v>
      </c>
      <c r="J175" s="28" t="s">
        <v>320</v>
      </c>
      <c r="K175" s="4"/>
      <c r="L175" s="4"/>
    </row>
    <row r="176" spans="1:12" ht="54" customHeight="1">
      <c r="A176" s="81">
        <v>48</v>
      </c>
      <c r="B176" s="88" t="s">
        <v>58</v>
      </c>
      <c r="C176" s="96">
        <v>523000</v>
      </c>
      <c r="D176" s="96">
        <v>43347</v>
      </c>
      <c r="E176" s="116">
        <v>98982</v>
      </c>
      <c r="F176" s="98">
        <v>46571</v>
      </c>
      <c r="G176" s="98">
        <v>189024</v>
      </c>
      <c r="H176" s="99">
        <f t="shared" si="13"/>
        <v>377924</v>
      </c>
      <c r="I176" s="105">
        <f t="shared" si="12"/>
        <v>0.7226080305927343</v>
      </c>
      <c r="J176" s="89" t="s">
        <v>319</v>
      </c>
      <c r="K176" s="80"/>
      <c r="L176" s="4"/>
    </row>
    <row r="177" spans="1:12" ht="22.5" customHeight="1">
      <c r="A177" s="165" t="s">
        <v>0</v>
      </c>
      <c r="B177" s="174"/>
      <c r="C177" s="117">
        <f aca="true" t="shared" si="14" ref="C177:H177">SUM(C129:C176)</f>
        <v>355188000</v>
      </c>
      <c r="D177" s="117">
        <f t="shared" si="14"/>
        <v>55704186</v>
      </c>
      <c r="E177" s="117">
        <f t="shared" si="14"/>
        <v>46122437</v>
      </c>
      <c r="F177" s="117">
        <f t="shared" si="14"/>
        <v>50611352</v>
      </c>
      <c r="G177" s="117">
        <f t="shared" si="14"/>
        <v>119869039</v>
      </c>
      <c r="H177" s="117">
        <f t="shared" si="14"/>
        <v>272307014</v>
      </c>
      <c r="I177" s="118">
        <f t="shared" si="12"/>
        <v>0.7666560075227766</v>
      </c>
      <c r="J177" s="119"/>
      <c r="K177" s="4"/>
      <c r="L177" s="4"/>
    </row>
    <row r="178" spans="1:12" ht="40.5" customHeight="1">
      <c r="A178" s="175" t="s">
        <v>50</v>
      </c>
      <c r="B178" s="176"/>
      <c r="C178" s="57"/>
      <c r="D178" s="38"/>
      <c r="E178" s="38"/>
      <c r="F178" s="39"/>
      <c r="G178" s="40"/>
      <c r="H178" s="41"/>
      <c r="I178" s="65"/>
      <c r="J178" s="12"/>
      <c r="K178" s="4"/>
      <c r="L178" s="4"/>
    </row>
    <row r="179" spans="1:12" ht="54" customHeight="1">
      <c r="A179" s="1">
        <v>1</v>
      </c>
      <c r="B179" s="13" t="s">
        <v>170</v>
      </c>
      <c r="C179" s="76">
        <v>600000</v>
      </c>
      <c r="D179" s="52">
        <v>0</v>
      </c>
      <c r="E179" s="52">
        <v>141750</v>
      </c>
      <c r="F179" s="53">
        <v>98978</v>
      </c>
      <c r="G179" s="54">
        <v>359120</v>
      </c>
      <c r="H179" s="55">
        <f>SUM(D179:G179)</f>
        <v>599848</v>
      </c>
      <c r="I179" s="66">
        <f>H179/C179</f>
        <v>0.9997466666666667</v>
      </c>
      <c r="J179" s="28" t="s">
        <v>321</v>
      </c>
      <c r="K179" s="4"/>
      <c r="L179" s="4"/>
    </row>
    <row r="180" spans="1:12" ht="66" customHeight="1">
      <c r="A180" s="81">
        <v>2</v>
      </c>
      <c r="B180" s="106" t="s">
        <v>171</v>
      </c>
      <c r="C180" s="107">
        <v>14600000</v>
      </c>
      <c r="D180" s="96">
        <v>700474</v>
      </c>
      <c r="E180" s="96">
        <v>2442281</v>
      </c>
      <c r="F180" s="97">
        <v>2776889</v>
      </c>
      <c r="G180" s="98">
        <v>7351630</v>
      </c>
      <c r="H180" s="99">
        <f aca="true" t="shared" si="15" ref="H180:H197">SUM(D180:G180)</f>
        <v>13271274</v>
      </c>
      <c r="I180" s="79">
        <f aca="true" t="shared" si="16" ref="I180:I198">H180/C180</f>
        <v>0.9089913698630137</v>
      </c>
      <c r="J180" s="85" t="s">
        <v>322</v>
      </c>
      <c r="K180" s="4"/>
      <c r="L180" s="4"/>
    </row>
    <row r="181" spans="1:12" ht="55.5" customHeight="1">
      <c r="A181" s="86">
        <v>3</v>
      </c>
      <c r="B181" s="108" t="s">
        <v>172</v>
      </c>
      <c r="C181" s="109">
        <v>7000000</v>
      </c>
      <c r="D181" s="101">
        <v>0</v>
      </c>
      <c r="E181" s="101">
        <v>0</v>
      </c>
      <c r="F181" s="102">
        <v>2208592</v>
      </c>
      <c r="G181" s="103">
        <v>4263309</v>
      </c>
      <c r="H181" s="104">
        <f t="shared" si="15"/>
        <v>6471901</v>
      </c>
      <c r="I181" s="78">
        <f t="shared" si="16"/>
        <v>0.9245572857142857</v>
      </c>
      <c r="J181" s="27" t="s">
        <v>323</v>
      </c>
      <c r="K181" s="4"/>
      <c r="L181" s="4"/>
    </row>
    <row r="182" spans="1:12" ht="55.5" customHeight="1">
      <c r="A182" s="1">
        <v>4</v>
      </c>
      <c r="B182" s="13" t="s">
        <v>173</v>
      </c>
      <c r="C182" s="76">
        <v>11950000</v>
      </c>
      <c r="D182" s="52">
        <v>0</v>
      </c>
      <c r="E182" s="52">
        <v>917275</v>
      </c>
      <c r="F182" s="53">
        <v>3559256</v>
      </c>
      <c r="G182" s="54">
        <v>3038258</v>
      </c>
      <c r="H182" s="55">
        <f t="shared" si="15"/>
        <v>7514789</v>
      </c>
      <c r="I182" s="66">
        <f t="shared" si="16"/>
        <v>0.6288526359832636</v>
      </c>
      <c r="J182" s="28" t="s">
        <v>322</v>
      </c>
      <c r="K182" s="4"/>
      <c r="L182" s="4"/>
    </row>
    <row r="183" spans="1:12" ht="51" customHeight="1">
      <c r="A183" s="1">
        <v>5</v>
      </c>
      <c r="B183" s="13" t="s">
        <v>174</v>
      </c>
      <c r="C183" s="76">
        <v>4600000</v>
      </c>
      <c r="D183" s="52">
        <v>0</v>
      </c>
      <c r="E183" s="52">
        <v>4239444</v>
      </c>
      <c r="F183" s="53">
        <v>277976</v>
      </c>
      <c r="G183" s="54">
        <v>691423</v>
      </c>
      <c r="H183" s="55">
        <f t="shared" si="15"/>
        <v>5208843</v>
      </c>
      <c r="I183" s="66">
        <f t="shared" si="16"/>
        <v>1.1323571739130436</v>
      </c>
      <c r="J183" s="28" t="s">
        <v>324</v>
      </c>
      <c r="K183" s="4"/>
      <c r="L183" s="4"/>
    </row>
    <row r="184" spans="1:12" ht="102.75" customHeight="1">
      <c r="A184" s="1">
        <v>6</v>
      </c>
      <c r="B184" s="13" t="s">
        <v>175</v>
      </c>
      <c r="C184" s="76">
        <v>100000</v>
      </c>
      <c r="D184" s="52">
        <v>17500</v>
      </c>
      <c r="E184" s="52">
        <v>26000</v>
      </c>
      <c r="F184" s="53">
        <v>64990</v>
      </c>
      <c r="G184" s="54">
        <v>54500</v>
      </c>
      <c r="H184" s="55">
        <f t="shared" si="15"/>
        <v>162990</v>
      </c>
      <c r="I184" s="66">
        <f t="shared" si="16"/>
        <v>1.6299</v>
      </c>
      <c r="J184" s="28" t="s">
        <v>325</v>
      </c>
      <c r="K184" s="4"/>
      <c r="L184" s="4"/>
    </row>
    <row r="185" spans="1:12" ht="99" customHeight="1">
      <c r="A185" s="1">
        <v>7</v>
      </c>
      <c r="B185" s="13" t="s">
        <v>176</v>
      </c>
      <c r="C185" s="76">
        <v>400000</v>
      </c>
      <c r="D185" s="52">
        <v>0</v>
      </c>
      <c r="E185" s="52">
        <v>0</v>
      </c>
      <c r="F185" s="53">
        <v>2500</v>
      </c>
      <c r="G185" s="54">
        <v>43500</v>
      </c>
      <c r="H185" s="55">
        <f t="shared" si="15"/>
        <v>46000</v>
      </c>
      <c r="I185" s="66">
        <f t="shared" si="16"/>
        <v>0.115</v>
      </c>
      <c r="J185" s="28" t="s">
        <v>326</v>
      </c>
      <c r="K185" s="4"/>
      <c r="L185" s="4"/>
    </row>
    <row r="186" spans="1:12" ht="47.25" customHeight="1">
      <c r="A186" s="1">
        <v>8</v>
      </c>
      <c r="B186" s="13" t="s">
        <v>177</v>
      </c>
      <c r="C186" s="76">
        <v>4728000</v>
      </c>
      <c r="D186" s="52">
        <v>226800</v>
      </c>
      <c r="E186" s="52">
        <v>634800</v>
      </c>
      <c r="F186" s="53">
        <v>226800</v>
      </c>
      <c r="G186" s="54">
        <v>226800</v>
      </c>
      <c r="H186" s="55">
        <f t="shared" si="15"/>
        <v>1315200</v>
      </c>
      <c r="I186" s="66">
        <f t="shared" si="16"/>
        <v>0.2781725888324873</v>
      </c>
      <c r="J186" s="28" t="s">
        <v>327</v>
      </c>
      <c r="K186" s="4"/>
      <c r="L186" s="4"/>
    </row>
    <row r="187" spans="1:12" ht="69" customHeight="1">
      <c r="A187" s="1">
        <v>9</v>
      </c>
      <c r="B187" s="13" t="s">
        <v>178</v>
      </c>
      <c r="C187" s="76">
        <v>350000</v>
      </c>
      <c r="D187" s="52">
        <v>0</v>
      </c>
      <c r="E187" s="52">
        <v>0</v>
      </c>
      <c r="F187" s="53">
        <v>200000</v>
      </c>
      <c r="G187" s="54">
        <v>30000</v>
      </c>
      <c r="H187" s="55">
        <f t="shared" si="15"/>
        <v>230000</v>
      </c>
      <c r="I187" s="66">
        <f t="shared" si="16"/>
        <v>0.6571428571428571</v>
      </c>
      <c r="J187" s="28" t="s">
        <v>328</v>
      </c>
      <c r="K187" s="4"/>
      <c r="L187" s="4"/>
    </row>
    <row r="188" spans="1:12" ht="45" customHeight="1">
      <c r="A188" s="1">
        <v>10</v>
      </c>
      <c r="B188" s="13" t="s">
        <v>179</v>
      </c>
      <c r="C188" s="76">
        <v>8057000</v>
      </c>
      <c r="D188" s="52">
        <v>8057000</v>
      </c>
      <c r="E188" s="52">
        <v>0</v>
      </c>
      <c r="F188" s="53">
        <v>0</v>
      </c>
      <c r="G188" s="54">
        <v>-3257731</v>
      </c>
      <c r="H188" s="55">
        <f t="shared" si="15"/>
        <v>4799269</v>
      </c>
      <c r="I188" s="66">
        <f t="shared" si="16"/>
        <v>0.595664515328286</v>
      </c>
      <c r="J188" s="28" t="s">
        <v>329</v>
      </c>
      <c r="K188" s="4"/>
      <c r="L188" s="4"/>
    </row>
    <row r="189" spans="1:12" ht="56.25" customHeight="1">
      <c r="A189" s="1">
        <v>11</v>
      </c>
      <c r="B189" s="13" t="s">
        <v>180</v>
      </c>
      <c r="C189" s="76">
        <v>150000</v>
      </c>
      <c r="D189" s="52">
        <v>0</v>
      </c>
      <c r="E189" s="52">
        <v>150000</v>
      </c>
      <c r="F189" s="53">
        <v>0</v>
      </c>
      <c r="G189" s="54"/>
      <c r="H189" s="55">
        <f t="shared" si="15"/>
        <v>150000</v>
      </c>
      <c r="I189" s="66">
        <f t="shared" si="16"/>
        <v>1</v>
      </c>
      <c r="J189" s="28"/>
      <c r="K189" s="4"/>
      <c r="L189" s="4"/>
    </row>
    <row r="190" spans="1:12" ht="72" customHeight="1">
      <c r="A190" s="1">
        <v>12</v>
      </c>
      <c r="B190" s="13" t="s">
        <v>181</v>
      </c>
      <c r="C190" s="76">
        <v>150000</v>
      </c>
      <c r="D190" s="52">
        <v>0</v>
      </c>
      <c r="E190" s="52">
        <v>0</v>
      </c>
      <c r="F190" s="53">
        <v>0</v>
      </c>
      <c r="G190" s="54">
        <v>150000</v>
      </c>
      <c r="H190" s="55">
        <f t="shared" si="15"/>
        <v>150000</v>
      </c>
      <c r="I190" s="66">
        <f t="shared" si="16"/>
        <v>1</v>
      </c>
      <c r="J190" s="28"/>
      <c r="K190" s="4"/>
      <c r="L190" s="4"/>
    </row>
    <row r="191" spans="1:12" ht="71.25" customHeight="1">
      <c r="A191" s="1">
        <v>13</v>
      </c>
      <c r="B191" s="13" t="s">
        <v>182</v>
      </c>
      <c r="C191" s="76">
        <v>12920000</v>
      </c>
      <c r="D191" s="52">
        <v>12920000</v>
      </c>
      <c r="E191" s="52">
        <v>0</v>
      </c>
      <c r="F191" s="53">
        <v>80000</v>
      </c>
      <c r="G191" s="54">
        <v>-1073801</v>
      </c>
      <c r="H191" s="55">
        <f t="shared" si="15"/>
        <v>11926199</v>
      </c>
      <c r="I191" s="66">
        <f t="shared" si="16"/>
        <v>0.9230804179566563</v>
      </c>
      <c r="J191" s="28" t="s">
        <v>330</v>
      </c>
      <c r="K191" s="4"/>
      <c r="L191" s="4"/>
    </row>
    <row r="192" spans="1:12" ht="61.5" customHeight="1">
      <c r="A192" s="1">
        <v>14</v>
      </c>
      <c r="B192" s="13" t="s">
        <v>183</v>
      </c>
      <c r="C192" s="76">
        <v>1431000</v>
      </c>
      <c r="D192" s="52">
        <v>0</v>
      </c>
      <c r="E192" s="52">
        <v>0</v>
      </c>
      <c r="F192" s="53">
        <v>0</v>
      </c>
      <c r="G192" s="54">
        <v>538500</v>
      </c>
      <c r="H192" s="55">
        <f t="shared" si="15"/>
        <v>538500</v>
      </c>
      <c r="I192" s="66">
        <f t="shared" si="16"/>
        <v>0.37631027253668764</v>
      </c>
      <c r="J192" s="28" t="s">
        <v>331</v>
      </c>
      <c r="K192" s="4"/>
      <c r="L192" s="4"/>
    </row>
    <row r="193" spans="1:12" ht="75" customHeight="1">
      <c r="A193" s="1">
        <v>15</v>
      </c>
      <c r="B193" s="13" t="s">
        <v>184</v>
      </c>
      <c r="C193" s="76">
        <v>4824000</v>
      </c>
      <c r="D193" s="52">
        <v>0</v>
      </c>
      <c r="E193" s="52">
        <v>251345</v>
      </c>
      <c r="F193" s="53">
        <v>0</v>
      </c>
      <c r="G193" s="54">
        <v>607600</v>
      </c>
      <c r="H193" s="55">
        <f t="shared" si="15"/>
        <v>858945</v>
      </c>
      <c r="I193" s="66">
        <f t="shared" si="16"/>
        <v>0.17805659203980098</v>
      </c>
      <c r="J193" s="28" t="s">
        <v>332</v>
      </c>
      <c r="K193" s="4"/>
      <c r="L193" s="4"/>
    </row>
    <row r="194" spans="1:12" ht="54" customHeight="1">
      <c r="A194" s="1">
        <v>16</v>
      </c>
      <c r="B194" s="13" t="s">
        <v>185</v>
      </c>
      <c r="C194" s="76">
        <v>13167000</v>
      </c>
      <c r="D194" s="52">
        <v>0</v>
      </c>
      <c r="E194" s="52">
        <v>0</v>
      </c>
      <c r="F194" s="53">
        <v>0</v>
      </c>
      <c r="G194" s="54">
        <v>13167000</v>
      </c>
      <c r="H194" s="55">
        <f t="shared" si="15"/>
        <v>13167000</v>
      </c>
      <c r="I194" s="66">
        <f t="shared" si="16"/>
        <v>1</v>
      </c>
      <c r="J194" s="28"/>
      <c r="K194" s="4"/>
      <c r="L194" s="4"/>
    </row>
    <row r="195" spans="1:12" ht="68.25" customHeight="1">
      <c r="A195" s="81">
        <v>17</v>
      </c>
      <c r="B195" s="106" t="s">
        <v>186</v>
      </c>
      <c r="C195" s="107">
        <v>26542000</v>
      </c>
      <c r="D195" s="96">
        <v>0</v>
      </c>
      <c r="E195" s="96">
        <v>0</v>
      </c>
      <c r="F195" s="97">
        <v>0</v>
      </c>
      <c r="G195" s="98">
        <v>26542000</v>
      </c>
      <c r="H195" s="99">
        <f t="shared" si="15"/>
        <v>26542000</v>
      </c>
      <c r="I195" s="79">
        <f t="shared" si="16"/>
        <v>1</v>
      </c>
      <c r="J195" s="85"/>
      <c r="K195" s="4"/>
      <c r="L195" s="4"/>
    </row>
    <row r="196" spans="1:12" ht="91.5" customHeight="1">
      <c r="A196" s="86">
        <v>18</v>
      </c>
      <c r="B196" s="108" t="s">
        <v>187</v>
      </c>
      <c r="C196" s="109">
        <v>1100000</v>
      </c>
      <c r="D196" s="101">
        <v>393874</v>
      </c>
      <c r="E196" s="101">
        <v>142000</v>
      </c>
      <c r="F196" s="102">
        <v>204000</v>
      </c>
      <c r="G196" s="103">
        <v>284000</v>
      </c>
      <c r="H196" s="104">
        <f t="shared" si="15"/>
        <v>1023874</v>
      </c>
      <c r="I196" s="78">
        <f t="shared" si="16"/>
        <v>0.9307945454545454</v>
      </c>
      <c r="J196" s="27" t="s">
        <v>331</v>
      </c>
      <c r="K196" s="4"/>
      <c r="L196" s="4"/>
    </row>
    <row r="197" spans="1:12" ht="61.5" customHeight="1">
      <c r="A197" s="1">
        <v>19</v>
      </c>
      <c r="B197" s="13" t="s">
        <v>188</v>
      </c>
      <c r="C197" s="76">
        <v>1000000</v>
      </c>
      <c r="D197" s="52">
        <v>1220</v>
      </c>
      <c r="E197" s="52">
        <v>20500</v>
      </c>
      <c r="F197" s="53">
        <v>51300</v>
      </c>
      <c r="G197" s="54">
        <v>217900</v>
      </c>
      <c r="H197" s="55">
        <f t="shared" si="15"/>
        <v>290920</v>
      </c>
      <c r="I197" s="66">
        <f t="shared" si="16"/>
        <v>0.29092</v>
      </c>
      <c r="J197" s="28" t="s">
        <v>333</v>
      </c>
      <c r="K197" s="4"/>
      <c r="L197" s="4"/>
    </row>
    <row r="198" spans="1:12" ht="24" customHeight="1">
      <c r="A198" s="158" t="s">
        <v>10</v>
      </c>
      <c r="B198" s="159"/>
      <c r="C198" s="50">
        <f aca="true" t="shared" si="17" ref="C198:H198">SUM(C179:C197)</f>
        <v>113669000</v>
      </c>
      <c r="D198" s="50">
        <f t="shared" si="17"/>
        <v>22316868</v>
      </c>
      <c r="E198" s="50">
        <f t="shared" si="17"/>
        <v>8965395</v>
      </c>
      <c r="F198" s="50">
        <f t="shared" si="17"/>
        <v>9751281</v>
      </c>
      <c r="G198" s="50">
        <f t="shared" si="17"/>
        <v>53234008</v>
      </c>
      <c r="H198" s="50">
        <f t="shared" si="17"/>
        <v>94267552</v>
      </c>
      <c r="I198" s="67">
        <f t="shared" si="16"/>
        <v>0.8293162779649684</v>
      </c>
      <c r="J198" s="18"/>
      <c r="K198" s="4"/>
      <c r="L198" s="4"/>
    </row>
    <row r="199" spans="1:12" ht="40.5" customHeight="1">
      <c r="A199" s="160" t="s">
        <v>21</v>
      </c>
      <c r="B199" s="161"/>
      <c r="C199" s="39"/>
      <c r="D199" s="38"/>
      <c r="E199" s="38"/>
      <c r="F199" s="39"/>
      <c r="G199" s="40"/>
      <c r="H199" s="41"/>
      <c r="I199" s="65"/>
      <c r="J199" s="12"/>
      <c r="K199" s="4"/>
      <c r="L199" s="4"/>
    </row>
    <row r="200" spans="1:12" ht="31.5" customHeight="1">
      <c r="A200" s="170" t="s">
        <v>33</v>
      </c>
      <c r="B200" s="171"/>
      <c r="C200" s="60"/>
      <c r="D200" s="37"/>
      <c r="E200" s="46"/>
      <c r="F200" s="58"/>
      <c r="G200" s="43"/>
      <c r="H200" s="48"/>
      <c r="I200" s="66"/>
      <c r="J200" s="14"/>
      <c r="K200" s="19"/>
      <c r="L200" s="4"/>
    </row>
    <row r="201" spans="1:12" ht="24" customHeight="1">
      <c r="A201" s="168" t="s">
        <v>7</v>
      </c>
      <c r="B201" s="169"/>
      <c r="C201" s="49"/>
      <c r="D201" s="50"/>
      <c r="E201" s="47"/>
      <c r="F201" s="59"/>
      <c r="G201" s="56"/>
      <c r="H201" s="51"/>
      <c r="I201" s="67"/>
      <c r="J201" s="18"/>
      <c r="K201" s="4"/>
      <c r="L201" s="4"/>
    </row>
    <row r="202" spans="1:12" ht="40.5" customHeight="1">
      <c r="A202" s="160" t="s">
        <v>22</v>
      </c>
      <c r="B202" s="161"/>
      <c r="C202" s="39"/>
      <c r="D202" s="38"/>
      <c r="E202" s="38"/>
      <c r="F202" s="39"/>
      <c r="G202" s="40"/>
      <c r="H202" s="41"/>
      <c r="I202" s="65"/>
      <c r="J202" s="12"/>
      <c r="K202" s="4"/>
      <c r="L202" s="4"/>
    </row>
    <row r="203" spans="1:12" ht="31.5" customHeight="1">
      <c r="A203" s="172" t="s">
        <v>33</v>
      </c>
      <c r="B203" s="173"/>
      <c r="C203" s="60"/>
      <c r="D203" s="37"/>
      <c r="E203" s="46"/>
      <c r="F203" s="58"/>
      <c r="G203" s="43"/>
      <c r="H203" s="48"/>
      <c r="I203" s="66"/>
      <c r="J203" s="14"/>
      <c r="K203" s="19"/>
      <c r="L203" s="4"/>
    </row>
    <row r="204" spans="1:12" ht="24" customHeight="1">
      <c r="A204" s="147" t="s">
        <v>7</v>
      </c>
      <c r="B204" s="147"/>
      <c r="C204" s="50"/>
      <c r="D204" s="50"/>
      <c r="E204" s="47"/>
      <c r="F204" s="59"/>
      <c r="G204" s="56"/>
      <c r="H204" s="51"/>
      <c r="I204" s="67"/>
      <c r="J204" s="18"/>
      <c r="K204" s="4"/>
      <c r="L204" s="4"/>
    </row>
    <row r="205" spans="1:12" ht="40.5" customHeight="1">
      <c r="A205" s="160" t="s">
        <v>23</v>
      </c>
      <c r="B205" s="161"/>
      <c r="C205" s="39"/>
      <c r="D205" s="38"/>
      <c r="E205" s="38"/>
      <c r="F205" s="39"/>
      <c r="G205" s="40"/>
      <c r="H205" s="41"/>
      <c r="I205" s="65"/>
      <c r="J205" s="12"/>
      <c r="K205" s="4"/>
      <c r="L205" s="4"/>
    </row>
    <row r="206" spans="1:12" ht="129" customHeight="1">
      <c r="A206" s="120">
        <v>1</v>
      </c>
      <c r="B206" s="121" t="s">
        <v>215</v>
      </c>
      <c r="C206" s="53">
        <v>1556000</v>
      </c>
      <c r="D206" s="52">
        <v>7986</v>
      </c>
      <c r="E206" s="52">
        <v>6724</v>
      </c>
      <c r="F206" s="53">
        <v>494800</v>
      </c>
      <c r="G206" s="54">
        <v>778151</v>
      </c>
      <c r="H206" s="55">
        <f>SUM(D206:G206)</f>
        <v>1287661</v>
      </c>
      <c r="I206" s="66">
        <f aca="true" t="shared" si="18" ref="I206:I211">H206/C206</f>
        <v>0.8275456298200514</v>
      </c>
      <c r="J206" s="28" t="s">
        <v>335</v>
      </c>
      <c r="K206" s="4"/>
      <c r="L206" s="4"/>
    </row>
    <row r="207" spans="1:12" ht="57.75" customHeight="1">
      <c r="A207" s="1">
        <v>2</v>
      </c>
      <c r="B207" s="125" t="s">
        <v>216</v>
      </c>
      <c r="C207" s="53">
        <v>2560000</v>
      </c>
      <c r="D207" s="52">
        <v>0</v>
      </c>
      <c r="E207" s="52">
        <v>486125</v>
      </c>
      <c r="F207" s="53">
        <v>533542</v>
      </c>
      <c r="G207" s="54">
        <v>1753110</v>
      </c>
      <c r="H207" s="55">
        <f>SUM(D207:G207)</f>
        <v>2772777</v>
      </c>
      <c r="I207" s="66">
        <f t="shared" si="18"/>
        <v>1.083116015625</v>
      </c>
      <c r="J207" s="28" t="s">
        <v>336</v>
      </c>
      <c r="K207" s="4"/>
      <c r="L207" s="4"/>
    </row>
    <row r="208" spans="1:12" ht="280.5" customHeight="1">
      <c r="A208" s="1">
        <v>3</v>
      </c>
      <c r="B208" s="125" t="s">
        <v>217</v>
      </c>
      <c r="C208" s="53">
        <v>1058000</v>
      </c>
      <c r="D208" s="52">
        <v>251349</v>
      </c>
      <c r="E208" s="52">
        <v>333700</v>
      </c>
      <c r="F208" s="53">
        <v>164573</v>
      </c>
      <c r="G208" s="54">
        <v>288070</v>
      </c>
      <c r="H208" s="55">
        <f>SUM(D208:G208)</f>
        <v>1037692</v>
      </c>
      <c r="I208" s="66">
        <f t="shared" si="18"/>
        <v>0.9808052930056711</v>
      </c>
      <c r="J208" s="137" t="s">
        <v>337</v>
      </c>
      <c r="K208" s="4"/>
      <c r="L208" s="4"/>
    </row>
    <row r="209" spans="1:12" ht="140.25" customHeight="1">
      <c r="A209" s="81">
        <v>4</v>
      </c>
      <c r="B209" s="113" t="s">
        <v>218</v>
      </c>
      <c r="C209" s="97">
        <v>1350000</v>
      </c>
      <c r="D209" s="96">
        <v>0</v>
      </c>
      <c r="E209" s="96">
        <v>0</v>
      </c>
      <c r="F209" s="97">
        <v>1052256</v>
      </c>
      <c r="G209" s="98">
        <v>283113</v>
      </c>
      <c r="H209" s="99">
        <f>SUM(D209:G209)</f>
        <v>1335369</v>
      </c>
      <c r="I209" s="79">
        <f t="shared" si="18"/>
        <v>0.9891622222222223</v>
      </c>
      <c r="J209" s="85" t="s">
        <v>338</v>
      </c>
      <c r="K209" s="4"/>
      <c r="L209" s="4"/>
    </row>
    <row r="210" spans="1:12" ht="24" customHeight="1">
      <c r="A210" s="164" t="s">
        <v>7</v>
      </c>
      <c r="B210" s="164"/>
      <c r="C210" s="114">
        <f aca="true" t="shared" si="19" ref="C210:H210">SUM(C206:C209)</f>
        <v>6524000</v>
      </c>
      <c r="D210" s="114">
        <f t="shared" si="19"/>
        <v>259335</v>
      </c>
      <c r="E210" s="114">
        <f t="shared" si="19"/>
        <v>826549</v>
      </c>
      <c r="F210" s="114">
        <f t="shared" si="19"/>
        <v>2245171</v>
      </c>
      <c r="G210" s="114">
        <f t="shared" si="19"/>
        <v>3102444</v>
      </c>
      <c r="H210" s="114">
        <f t="shared" si="19"/>
        <v>6433499</v>
      </c>
      <c r="I210" s="112">
        <f t="shared" si="18"/>
        <v>0.9861279889638259</v>
      </c>
      <c r="J210" s="115"/>
      <c r="K210" s="4"/>
      <c r="L210" s="4"/>
    </row>
    <row r="211" spans="1:12" ht="21.75" customHeight="1">
      <c r="A211" s="162" t="s">
        <v>42</v>
      </c>
      <c r="B211" s="163"/>
      <c r="C211" s="110">
        <f aca="true" t="shared" si="20" ref="C211:H211">C55+C67+C93+C127+C177+C198+C210</f>
        <v>1465721000</v>
      </c>
      <c r="D211" s="110">
        <f t="shared" si="20"/>
        <v>194580267</v>
      </c>
      <c r="E211" s="110">
        <f t="shared" si="20"/>
        <v>277664895</v>
      </c>
      <c r="F211" s="110">
        <f t="shared" si="20"/>
        <v>279579454</v>
      </c>
      <c r="G211" s="110">
        <f t="shared" si="20"/>
        <v>620968739</v>
      </c>
      <c r="H211" s="110">
        <f t="shared" si="20"/>
        <v>1372793355</v>
      </c>
      <c r="I211" s="112">
        <f t="shared" si="18"/>
        <v>0.9365993630438535</v>
      </c>
      <c r="J211" s="20"/>
      <c r="K211" s="4"/>
      <c r="L211" s="4"/>
    </row>
    <row r="212" spans="1:12" ht="12" customHeight="1">
      <c r="A212" s="15"/>
      <c r="B212" s="15"/>
      <c r="C212" s="21"/>
      <c r="D212" s="22"/>
      <c r="E212" s="22"/>
      <c r="F212" s="22"/>
      <c r="G212" s="22"/>
      <c r="H212" s="23" t="s">
        <v>16</v>
      </c>
      <c r="I212" s="24"/>
      <c r="J212" s="25"/>
      <c r="K212" s="4"/>
      <c r="L212" s="4"/>
    </row>
    <row r="213" spans="1:12" ht="15.75">
      <c r="A213" s="145" t="s">
        <v>15</v>
      </c>
      <c r="B213" s="145"/>
      <c r="C213" s="145"/>
      <c r="D213" s="145"/>
      <c r="E213" s="145"/>
      <c r="F213" s="145"/>
      <c r="G213" s="145"/>
      <c r="H213" s="145"/>
      <c r="I213" s="145"/>
      <c r="J213" s="145"/>
      <c r="K213" s="4"/>
      <c r="L213" s="4"/>
    </row>
    <row r="214" spans="1:12" ht="15.75">
      <c r="A214" s="145" t="s">
        <v>24</v>
      </c>
      <c r="B214" s="145"/>
      <c r="C214" s="145"/>
      <c r="D214" s="145"/>
      <c r="E214" s="145"/>
      <c r="F214" s="145"/>
      <c r="G214" s="145"/>
      <c r="H214" s="145"/>
      <c r="I214" s="145"/>
      <c r="J214" s="145"/>
      <c r="K214" s="4"/>
      <c r="L214" s="4"/>
    </row>
    <row r="215" spans="1:12" ht="19.5">
      <c r="A215" s="146" t="s">
        <v>43</v>
      </c>
      <c r="B215" s="146"/>
      <c r="C215" s="146"/>
      <c r="D215" s="146"/>
      <c r="E215" s="146"/>
      <c r="F215" s="146"/>
      <c r="G215" s="146"/>
      <c r="H215" s="146"/>
      <c r="I215" s="146"/>
      <c r="J215" s="146"/>
      <c r="K215" s="4"/>
      <c r="L215" s="4"/>
    </row>
    <row r="216" spans="1:12" ht="19.5">
      <c r="A216" s="153" t="s">
        <v>342</v>
      </c>
      <c r="B216" s="153"/>
      <c r="C216" s="153"/>
      <c r="D216" s="153"/>
      <c r="E216" s="153"/>
      <c r="F216" s="153"/>
      <c r="G216" s="153"/>
      <c r="H216" s="153"/>
      <c r="I216" s="153"/>
      <c r="J216" s="153"/>
      <c r="L216" s="4"/>
    </row>
    <row r="217" spans="1:12" ht="144.75" customHeight="1">
      <c r="A217" s="144" t="s">
        <v>339</v>
      </c>
      <c r="B217" s="144"/>
      <c r="C217" s="144"/>
      <c r="D217" s="144"/>
      <c r="E217" s="144"/>
      <c r="F217" s="144"/>
      <c r="G217" s="144"/>
      <c r="H217" s="144"/>
      <c r="I217" s="144"/>
      <c r="J217" s="144"/>
      <c r="L217" s="4"/>
    </row>
    <row r="218" spans="1:12" ht="19.5">
      <c r="A218" s="142" t="s">
        <v>221</v>
      </c>
      <c r="B218" s="142"/>
      <c r="C218" s="142"/>
      <c r="D218" s="142"/>
      <c r="E218" s="142"/>
      <c r="F218" s="142"/>
      <c r="G218" s="142"/>
      <c r="H218" s="142"/>
      <c r="I218" s="142"/>
      <c r="J218" s="142"/>
      <c r="L218" s="4"/>
    </row>
    <row r="219" spans="1:12" ht="22.5" customHeight="1">
      <c r="A219" s="150" t="s">
        <v>223</v>
      </c>
      <c r="B219" s="150"/>
      <c r="C219" s="150"/>
      <c r="D219" s="150"/>
      <c r="E219" s="150"/>
      <c r="F219" s="150"/>
      <c r="G219" s="150"/>
      <c r="H219" s="150"/>
      <c r="I219" s="150"/>
      <c r="J219" s="150"/>
      <c r="L219" s="4"/>
    </row>
    <row r="220" spans="1:12" ht="19.5">
      <c r="A220" s="150" t="s">
        <v>224</v>
      </c>
      <c r="B220" s="150"/>
      <c r="C220" s="150"/>
      <c r="D220" s="150"/>
      <c r="E220" s="150"/>
      <c r="F220" s="150"/>
      <c r="G220" s="150"/>
      <c r="H220" s="150"/>
      <c r="I220" s="150"/>
      <c r="J220" s="150"/>
      <c r="L220" s="4"/>
    </row>
    <row r="221" spans="1:12" ht="21" customHeight="1">
      <c r="A221" s="138" t="s">
        <v>11</v>
      </c>
      <c r="B221" s="138"/>
      <c r="G221" s="5" t="s">
        <v>1</v>
      </c>
      <c r="L221" s="4"/>
    </row>
    <row r="222" spans="1:12" ht="27.75" customHeight="1">
      <c r="A222" s="141" t="s">
        <v>12</v>
      </c>
      <c r="B222" s="141"/>
      <c r="C222" s="26"/>
      <c r="D222" s="26"/>
      <c r="E222" s="26"/>
      <c r="F222" s="26"/>
      <c r="G222" s="26" t="s">
        <v>2</v>
      </c>
      <c r="L222" s="4"/>
    </row>
    <row r="223" spans="1:12" ht="27" customHeight="1">
      <c r="A223" s="138" t="s">
        <v>13</v>
      </c>
      <c r="B223" s="138"/>
      <c r="L223" s="4"/>
    </row>
    <row r="224" ht="30" customHeight="1">
      <c r="L224" s="4"/>
    </row>
    <row r="225" spans="1:12" ht="18" customHeight="1">
      <c r="A225" s="138" t="s">
        <v>3</v>
      </c>
      <c r="B225" s="138"/>
      <c r="G225" s="5" t="s">
        <v>4</v>
      </c>
      <c r="L225" s="4"/>
    </row>
    <row r="226" spans="1:12" ht="30" customHeight="1">
      <c r="A226" s="141" t="s">
        <v>2</v>
      </c>
      <c r="B226" s="141"/>
      <c r="C226" s="26"/>
      <c r="D226" s="26"/>
      <c r="E226" s="26"/>
      <c r="F226" s="26"/>
      <c r="G226" s="26" t="s">
        <v>44</v>
      </c>
      <c r="L226" s="4"/>
    </row>
    <row r="227" ht="15.75">
      <c r="L227" s="4"/>
    </row>
    <row r="228" ht="15.75">
      <c r="L228" s="4"/>
    </row>
    <row r="229" ht="15.75">
      <c r="L229" s="4"/>
    </row>
    <row r="230" ht="15.75">
      <c r="L230" s="4"/>
    </row>
    <row r="231" ht="15.75">
      <c r="L231" s="4"/>
    </row>
    <row r="232" ht="15.75">
      <c r="L232" s="4"/>
    </row>
    <row r="233" ht="15.75">
      <c r="L233" s="4"/>
    </row>
    <row r="234" ht="15.75">
      <c r="L234" s="4"/>
    </row>
    <row r="235" ht="15.75">
      <c r="L235" s="4"/>
    </row>
    <row r="236" ht="15.75">
      <c r="L236" s="4"/>
    </row>
    <row r="237" ht="15.75">
      <c r="L237" s="4"/>
    </row>
    <row r="238" ht="15.75">
      <c r="L238" s="4"/>
    </row>
    <row r="239" ht="15.75">
      <c r="L239" s="4"/>
    </row>
    <row r="240" ht="15.75">
      <c r="L240" s="4"/>
    </row>
    <row r="241" ht="15.75">
      <c r="L241" s="4"/>
    </row>
    <row r="242" ht="15.75">
      <c r="L242" s="4"/>
    </row>
    <row r="243" ht="15.75">
      <c r="L243" s="4"/>
    </row>
    <row r="244" ht="15.75">
      <c r="L244" s="4"/>
    </row>
    <row r="245" ht="15.75">
      <c r="L245" s="4"/>
    </row>
    <row r="246" ht="15.75">
      <c r="L246" s="4"/>
    </row>
    <row r="247" ht="15.75">
      <c r="L247" s="4"/>
    </row>
    <row r="248" ht="15.75">
      <c r="L248" s="4"/>
    </row>
    <row r="249" ht="15.75">
      <c r="L249" s="4"/>
    </row>
    <row r="250" ht="15.75">
      <c r="L250" s="4"/>
    </row>
    <row r="251" ht="15.75">
      <c r="L251" s="4"/>
    </row>
    <row r="252" ht="15.75">
      <c r="L252" s="4"/>
    </row>
    <row r="253" ht="15.75">
      <c r="L253" s="4"/>
    </row>
    <row r="254" ht="15.75">
      <c r="L254" s="4"/>
    </row>
    <row r="255" ht="15.75">
      <c r="L255" s="4"/>
    </row>
    <row r="256" ht="15.75">
      <c r="L256" s="4"/>
    </row>
  </sheetData>
  <sheetProtection/>
  <mergeCells count="56">
    <mergeCell ref="A213:J213"/>
    <mergeCell ref="A198:B198"/>
    <mergeCell ref="A199:B199"/>
    <mergeCell ref="A201:B201"/>
    <mergeCell ref="A202:B202"/>
    <mergeCell ref="A56:B56"/>
    <mergeCell ref="A200:B200"/>
    <mergeCell ref="A203:B203"/>
    <mergeCell ref="A177:B177"/>
    <mergeCell ref="A178:B178"/>
    <mergeCell ref="A216:J216"/>
    <mergeCell ref="A205:B205"/>
    <mergeCell ref="A211:B211"/>
    <mergeCell ref="A210:B210"/>
    <mergeCell ref="A67:B67"/>
    <mergeCell ref="A68:B68"/>
    <mergeCell ref="A93:B93"/>
    <mergeCell ref="A94:B94"/>
    <mergeCell ref="A127:B127"/>
    <mergeCell ref="A128:B128"/>
    <mergeCell ref="A218:J218"/>
    <mergeCell ref="A219:J219"/>
    <mergeCell ref="A14:J14"/>
    <mergeCell ref="A15:J15"/>
    <mergeCell ref="A16:J16"/>
    <mergeCell ref="A17:J17"/>
    <mergeCell ref="A18:J18"/>
    <mergeCell ref="A20:J20"/>
    <mergeCell ref="A21:J21"/>
    <mergeCell ref="A55:B55"/>
    <mergeCell ref="A11:J11"/>
    <mergeCell ref="A12:J12"/>
    <mergeCell ref="A13:J13"/>
    <mergeCell ref="A22:E22"/>
    <mergeCell ref="A23:B23"/>
    <mergeCell ref="A19:J19"/>
    <mergeCell ref="A214:J214"/>
    <mergeCell ref="A215:J215"/>
    <mergeCell ref="A204:B204"/>
    <mergeCell ref="A222:B222"/>
    <mergeCell ref="B3:J3"/>
    <mergeCell ref="B4:J4"/>
    <mergeCell ref="A220:J220"/>
    <mergeCell ref="A24:B24"/>
    <mergeCell ref="A25:B25"/>
    <mergeCell ref="A5:J5"/>
    <mergeCell ref="A223:B223"/>
    <mergeCell ref="B2:J2"/>
    <mergeCell ref="A225:B225"/>
    <mergeCell ref="A226:B226"/>
    <mergeCell ref="A6:J6"/>
    <mergeCell ref="A7:J7"/>
    <mergeCell ref="A8:J8"/>
    <mergeCell ref="A10:J10"/>
    <mergeCell ref="A221:B221"/>
    <mergeCell ref="A217:J217"/>
  </mergeCells>
  <printOptions horizontalCentered="1"/>
  <pageMargins left="0.35433070866141736" right="0.1968503937007874" top="0.3937007874015748" bottom="0.4330708661417323" header="0.3937007874015748" footer="0"/>
  <pageSetup fitToHeight="0" fitToWidth="1"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2024-01-18T03:33:06Z</cp:lastPrinted>
  <dcterms:created xsi:type="dcterms:W3CDTF">2013-05-16T05:47:59Z</dcterms:created>
  <dcterms:modified xsi:type="dcterms:W3CDTF">2024-01-23T11:28:49Z</dcterms:modified>
  <cp:category>I10</cp:category>
  <cp:version/>
  <cp:contentType/>
  <cp:contentStatus/>
</cp:coreProperties>
</file>