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85" windowWidth="11940" windowHeight="4320" firstSheet="3" activeTab="6"/>
  </bookViews>
  <sheets>
    <sheet name="9-1垃圾清運處理" sheetId="1" r:id="rId1"/>
    <sheet name="9-1垃圾清運處理(續一)" sheetId="2" r:id="rId2"/>
    <sheet name="9-1垃圾清運處理(續二)" sheetId="3" r:id="rId3"/>
    <sheet name="9-2廢棄機動車" sheetId="4" r:id="rId4"/>
    <sheet name="9-2廢棄機動車(續)" sheetId="5" r:id="rId5"/>
    <sheet name="9-3資源回收成果" sheetId="6" r:id="rId6"/>
    <sheet name="9-4廢棄污染源稽查處分" sheetId="7" r:id="rId7"/>
  </sheets>
  <definedNames/>
  <calcPr calcMode="manual" fullCalcOnLoad="1"/>
</workbook>
</file>

<file path=xl/sharedStrings.xml><?xml version="1.0" encoding="utf-8"?>
<sst xmlns="http://schemas.openxmlformats.org/spreadsheetml/2006/main" count="528" uniqueCount="278">
  <si>
    <t>公私場所自行
或委託清運</t>
  </si>
  <si>
    <t>環保單位
回　　收</t>
  </si>
  <si>
    <t>資料來源：根據桃園縣統計要覽。</t>
  </si>
  <si>
    <t>－</t>
  </si>
  <si>
    <t>－</t>
  </si>
  <si>
    <t>－</t>
  </si>
  <si>
    <t>資源回收</t>
  </si>
  <si>
    <t>廚餘回收量</t>
  </si>
  <si>
    <t>焚化</t>
  </si>
  <si>
    <t>堆置</t>
  </si>
  <si>
    <t>其他</t>
  </si>
  <si>
    <t>社區學校機
關團體回收</t>
  </si>
  <si>
    <t>總計</t>
  </si>
  <si>
    <t>廚餘回收量</t>
  </si>
  <si>
    <t>資源回收</t>
  </si>
  <si>
    <t>小計</t>
  </si>
  <si>
    <t>焚化</t>
  </si>
  <si>
    <t>衛生掩埋</t>
  </si>
  <si>
    <t>一般掩埋</t>
  </si>
  <si>
    <t>堆置</t>
  </si>
  <si>
    <t>堆肥</t>
  </si>
  <si>
    <t>養豬</t>
  </si>
  <si>
    <t>說　　明：清運單位及回收管道合計與處理方式合計差異，係因四捨五入誤差所致。</t>
  </si>
  <si>
    <t>一般垃圾</t>
  </si>
  <si>
    <t>巨大垃圾</t>
  </si>
  <si>
    <t>廚餘回收</t>
  </si>
  <si>
    <t>公私處所自行或委託清運</t>
  </si>
  <si>
    <t>學校、社區、機關團體回收</t>
  </si>
  <si>
    <t>環境保護</t>
  </si>
  <si>
    <t xml:space="preserve">          單位：輛%</t>
  </si>
  <si>
    <t>　計</t>
  </si>
  <si>
    <t>　汽車</t>
  </si>
  <si>
    <t>　機車</t>
  </si>
  <si>
    <t>資料來源：根據本所清潔隊提供。</t>
  </si>
  <si>
    <t xml:space="preserve">說　　明：1、48小時內移置率為48小時內（本月張貼)除張貼通知數減48小時內執行，惟      </t>
  </si>
  <si>
    <t>　　　　　　 無法完成移置（本月張貼)之百分比。</t>
  </si>
  <si>
    <t>　　　　　2、總移置率為完成移置數除張貼通知數加非本月張貼之百分比。</t>
  </si>
  <si>
    <t>環境保護</t>
  </si>
  <si>
    <t>巨大垃圾
衛生掩埋</t>
  </si>
  <si>
    <t>垃圾清</t>
  </si>
  <si>
    <t>運處理</t>
  </si>
  <si>
    <t xml:space="preserve">Garbage   Processing </t>
  </si>
  <si>
    <r>
      <t>平均每日垃圾清運量　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含溝泥量</t>
    </r>
    <r>
      <rPr>
        <sz val="8"/>
        <rFont val="Arial Narrow"/>
        <family val="2"/>
      </rPr>
      <t>)</t>
    </r>
  </si>
  <si>
    <t>垃　　圾　　處　　理　</t>
  </si>
  <si>
    <t>　　方　　　　法</t>
  </si>
  <si>
    <t>Disposal  Method(Metric Ton)</t>
  </si>
  <si>
    <t>Daily Garbage Disposa(Metric Ton)</t>
  </si>
  <si>
    <t>處　理　量　合　計</t>
  </si>
  <si>
    <r>
      <t>掩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埋</t>
    </r>
  </si>
  <si>
    <r>
      <t>堆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肥</t>
    </r>
  </si>
  <si>
    <t>焚化爐焚化</t>
  </si>
  <si>
    <r>
      <t>其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他</t>
    </r>
  </si>
  <si>
    <t>Total</t>
  </si>
  <si>
    <t>Landfill</t>
  </si>
  <si>
    <t>Composting</t>
  </si>
  <si>
    <t>Incineration</t>
  </si>
  <si>
    <t>Others</t>
  </si>
  <si>
    <t>環境保護</t>
  </si>
  <si>
    <t>Environment Protection</t>
  </si>
  <si>
    <r>
      <t>單位：公噸</t>
    </r>
    <r>
      <rPr>
        <sz val="8.5"/>
        <rFont val="Arial Narrow"/>
        <family val="2"/>
      </rPr>
      <t>/</t>
    </r>
    <r>
      <rPr>
        <sz val="8.5"/>
        <rFont val="華康中黑體"/>
        <family val="3"/>
      </rPr>
      <t>日</t>
    </r>
  </si>
  <si>
    <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Tonnes/Day</t>
    </r>
  </si>
  <si>
    <r>
      <t>表</t>
    </r>
    <r>
      <rPr>
        <sz val="12"/>
        <rFont val="Arial"/>
        <family val="2"/>
      </rPr>
      <t>9-1</t>
    </r>
    <r>
      <rPr>
        <sz val="12"/>
        <rFont val="華康粗圓體"/>
        <family val="3"/>
      </rPr>
      <t>、本市垃圾清運處理狀況</t>
    </r>
  </si>
  <si>
    <r>
      <t>9-1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Collection and Disposal of Municipal Solid Waste</t>
    </r>
    <r>
      <rPr>
        <sz val="12"/>
        <rFont val="華康粗圓體"/>
        <family val="3"/>
      </rPr>
      <t>　</t>
    </r>
  </si>
  <si>
    <t>垃圾清運處理</t>
  </si>
  <si>
    <t>Garbage  Processing</t>
  </si>
  <si>
    <r>
      <t xml:space="preserve">每日垃圾
清運量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公噸</t>
    </r>
    <r>
      <rPr>
        <sz val="8"/>
        <rFont val="Arial Narrow"/>
        <family val="2"/>
      </rPr>
      <t>)</t>
    </r>
  </si>
  <si>
    <t>垃　圾　產　生　量　（　公　噸　／日　）</t>
  </si>
  <si>
    <t>Garbage   Disposa   (Tonnes/Day)</t>
  </si>
  <si>
    <r>
      <t xml:space="preserve">平均每人
每日垃圾
清運量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公斤</t>
    </r>
    <r>
      <rPr>
        <sz val="8"/>
        <rFont val="Arial Narrow"/>
        <family val="2"/>
      </rPr>
      <t>)</t>
    </r>
  </si>
  <si>
    <r>
      <t xml:space="preserve">垃圾妥善
處理率
</t>
    </r>
    <r>
      <rPr>
        <sz val="8"/>
        <rFont val="Arial Narrow"/>
        <family val="2"/>
      </rPr>
      <t>(%)</t>
    </r>
  </si>
  <si>
    <r>
      <t xml:space="preserve">資　源
回收率
</t>
    </r>
    <r>
      <rPr>
        <sz val="8"/>
        <rFont val="Arial Narrow"/>
        <family val="2"/>
      </rPr>
      <t>(%)</t>
    </r>
  </si>
  <si>
    <t>總　計</t>
  </si>
  <si>
    <t>按清運單位或回收管道分</t>
  </si>
  <si>
    <t>By Collected Unit</t>
  </si>
  <si>
    <r>
      <t>按處理方式分　</t>
    </r>
    <r>
      <rPr>
        <sz val="8"/>
        <rFont val="Arial Narrow"/>
        <family val="2"/>
      </rPr>
      <t>Disposal  Method</t>
    </r>
  </si>
  <si>
    <t>垃　圾　清　運　量</t>
  </si>
  <si>
    <t>資源回收量</t>
  </si>
  <si>
    <t>衛生
掩埋</t>
  </si>
  <si>
    <t>一般
掩埋</t>
  </si>
  <si>
    <t>Garbage Quantity</t>
  </si>
  <si>
    <t>Garbage Recycled</t>
  </si>
  <si>
    <t xml:space="preserve">Volume of Feed Waste Recycling </t>
  </si>
  <si>
    <t>Daily Garbage Disposal
(Metric Ton)</t>
  </si>
  <si>
    <t>計</t>
  </si>
  <si>
    <t>環保單位
自行清運</t>
  </si>
  <si>
    <t>環保單位
委託清運</t>
  </si>
  <si>
    <t xml:space="preserve">Amount of Refuse Collected Kg/Per Capita Per Day </t>
  </si>
  <si>
    <t>Proper Disposal Rate (%)</t>
  </si>
  <si>
    <t>Resource Recovery Rate(%)</t>
  </si>
  <si>
    <t>Grand Total</t>
  </si>
  <si>
    <t>Total</t>
  </si>
  <si>
    <t>Environmental Protection Agencies</t>
  </si>
  <si>
    <t>Entrust by EPA's</t>
  </si>
  <si>
    <t>Other Locations</t>
  </si>
  <si>
    <t>Environmental Protection Authority</t>
  </si>
  <si>
    <t>Communities,   Schools and Organizations</t>
  </si>
  <si>
    <t>Incineration</t>
  </si>
  <si>
    <t>Sanitary</t>
  </si>
  <si>
    <t>Landfill</t>
  </si>
  <si>
    <t>Dumping</t>
  </si>
  <si>
    <t>Others</t>
  </si>
  <si>
    <t>年底別</t>
  </si>
  <si>
    <t xml:space="preserve">End  of  Year  </t>
  </si>
  <si>
    <r>
      <t>民國</t>
    </r>
    <r>
      <rPr>
        <sz val="8"/>
        <rFont val="Arial Narrow"/>
        <family val="2"/>
      </rPr>
      <t>88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1999</t>
    </r>
  </si>
  <si>
    <r>
      <t>民國</t>
    </r>
    <r>
      <rPr>
        <sz val="8"/>
        <rFont val="Arial Narrow"/>
        <family val="2"/>
      </rPr>
      <t>89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2000</t>
    </r>
  </si>
  <si>
    <r>
      <t>民國</t>
    </r>
    <r>
      <rPr>
        <sz val="8"/>
        <rFont val="Arial Narrow"/>
        <family val="2"/>
      </rPr>
      <t>90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2001</t>
    </r>
  </si>
  <si>
    <r>
      <t>民國</t>
    </r>
    <r>
      <rPr>
        <sz val="8"/>
        <rFont val="Arial Narrow"/>
        <family val="2"/>
      </rPr>
      <t>87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1998</t>
    </r>
  </si>
  <si>
    <r>
      <t>民國</t>
    </r>
    <r>
      <rPr>
        <sz val="8"/>
        <rFont val="Arial Narrow"/>
        <family val="2"/>
      </rPr>
      <t>86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1997</t>
    </r>
  </si>
  <si>
    <r>
      <t>民國</t>
    </r>
    <r>
      <rPr>
        <sz val="8"/>
        <rFont val="Arial Narrow"/>
        <family val="2"/>
      </rPr>
      <t>85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1996</t>
    </r>
  </si>
  <si>
    <r>
      <t>民國</t>
    </r>
    <r>
      <rPr>
        <sz val="8"/>
        <rFont val="Arial Narrow"/>
        <family val="2"/>
      </rPr>
      <t>84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1995</t>
    </r>
  </si>
  <si>
    <r>
      <t>民國</t>
    </r>
    <r>
      <rPr>
        <sz val="8"/>
        <rFont val="Arial Narrow"/>
        <family val="2"/>
      </rPr>
      <t>83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1994</t>
    </r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</si>
  <si>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2002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</si>
  <si>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</si>
  <si>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2004</t>
    </r>
  </si>
  <si>
    <t>說　　明：清運單位及回收管道合計與處理方式合計差異，係因四捨五入誤差所致。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</si>
  <si>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Statistics Summary</t>
    </r>
  </si>
  <si>
    <r>
      <t>Note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The difference between the total of garbage disposed of and recycled and the grand total is due to rounding discrepancies.</t>
    </r>
  </si>
  <si>
    <t>　　　　　　　　　　　　垃圾清運量</t>
  </si>
  <si>
    <r>
      <t>　　　　　　　　　　　　</t>
    </r>
    <r>
      <rPr>
        <sz val="8"/>
        <color indexed="8"/>
        <rFont val="Arial Narrow"/>
        <family val="2"/>
      </rPr>
      <t>Volume of Garbage Clearance</t>
    </r>
  </si>
  <si>
    <r>
      <t>(</t>
    </r>
    <r>
      <rPr>
        <sz val="8"/>
        <color indexed="8"/>
        <rFont val="華康粗圓體"/>
        <family val="3"/>
      </rPr>
      <t>含溝泥，不含回收資源、底渣、事業廢棄物</t>
    </r>
  </si>
  <si>
    <r>
      <t xml:space="preserve">其他
</t>
    </r>
    <r>
      <rPr>
        <sz val="8"/>
        <color indexed="8"/>
        <rFont val="Arial Narrow"/>
        <family val="2"/>
      </rPr>
      <t>(</t>
    </r>
    <r>
      <rPr>
        <sz val="8"/>
        <color indexed="8"/>
        <rFont val="華康粗圓體"/>
        <family val="3"/>
      </rPr>
      <t>含打包</t>
    </r>
    <r>
      <rPr>
        <sz val="8"/>
        <color indexed="8"/>
        <rFont val="Arial Narrow"/>
        <family val="2"/>
      </rPr>
      <t>)</t>
    </r>
  </si>
  <si>
    <t>Sanitary</t>
  </si>
  <si>
    <t>Dumping</t>
  </si>
  <si>
    <t>Volume of Garbage General Per Disprsal Method(Tones)</t>
  </si>
  <si>
    <t>巨大垃圾
回收再利用</t>
  </si>
  <si>
    <r>
      <t>及遷移舊垃圾</t>
    </r>
    <r>
      <rPr>
        <sz val="8"/>
        <color indexed="8"/>
        <rFont val="Arial Narrow"/>
        <family val="2"/>
      </rPr>
      <t>)</t>
    </r>
  </si>
  <si>
    <t xml:space="preserve">Volume of Food Waste 
Recycling </t>
  </si>
  <si>
    <t>巨大
垃圾焚化</t>
  </si>
  <si>
    <t>Bulk hlaste Recycling and Reuse</t>
  </si>
  <si>
    <t>其他廚餘
再利用方式</t>
  </si>
  <si>
    <t>Bulk Waste
lncineration</t>
  </si>
  <si>
    <t>Bulk Waste
Sanitary
Landfill</t>
  </si>
  <si>
    <t>composting</t>
  </si>
  <si>
    <t xml:space="preserve">pig
Feed </t>
  </si>
  <si>
    <t>others</t>
  </si>
  <si>
    <t>Garbage Recycled</t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</si>
  <si>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</si>
  <si>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</si>
  <si>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2007</t>
    </r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</si>
  <si>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2008</t>
    </r>
  </si>
  <si>
    <t>－</t>
  </si>
  <si>
    <r>
      <t>表</t>
    </r>
    <r>
      <rPr>
        <sz val="12"/>
        <rFont val="Arial"/>
        <family val="2"/>
      </rPr>
      <t>9-1</t>
    </r>
    <r>
      <rPr>
        <sz val="12"/>
        <rFont val="華康粗圓體"/>
        <family val="3"/>
      </rPr>
      <t>、本市垃圾清運處理狀況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</t>
    </r>
  </si>
  <si>
    <r>
      <t>9-1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Collection and Disposal of Municipal Solid Waste</t>
    </r>
    <r>
      <rPr>
        <sz val="12"/>
        <rFont val="Arial"/>
        <family val="2"/>
      </rPr>
      <t>(Cont.1)</t>
    </r>
  </si>
  <si>
    <r>
      <t>垃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圾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產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生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量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按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處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方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式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分</t>
    </r>
    <r>
      <rPr>
        <sz val="8"/>
        <color indexed="8"/>
        <rFont val="Arial Narrow"/>
        <family val="2"/>
      </rPr>
      <t xml:space="preserve"> (</t>
    </r>
    <r>
      <rPr>
        <sz val="8"/>
        <color indexed="8"/>
        <rFont val="華康粗圓體"/>
        <family val="3"/>
      </rPr>
      <t>公噸</t>
    </r>
    <r>
      <rPr>
        <sz val="8"/>
        <color indexed="8"/>
        <rFont val="Arial Narrow"/>
        <family val="2"/>
      </rPr>
      <t>)</t>
    </r>
  </si>
  <si>
    <t>說　　明：清運單位及回收管道合計與處理方式合計差異，係因四捨五入誤差所致。</t>
  </si>
  <si>
    <r>
      <t>垃圾產生量按清運單位或回收管道分</t>
    </r>
    <r>
      <rPr>
        <sz val="8"/>
        <color indexed="8"/>
        <rFont val="Arial Narrow"/>
        <family val="2"/>
      </rPr>
      <t>(</t>
    </r>
    <r>
      <rPr>
        <sz val="8"/>
        <color indexed="8"/>
        <rFont val="華康粗圓體"/>
        <family val="3"/>
      </rPr>
      <t>公噸</t>
    </r>
    <r>
      <rPr>
        <sz val="8"/>
        <color indexed="8"/>
        <rFont val="Arial Narrow"/>
        <family val="2"/>
      </rPr>
      <t>)</t>
    </r>
  </si>
  <si>
    <t>Trash</t>
  </si>
  <si>
    <r>
      <t>(</t>
    </r>
    <r>
      <rPr>
        <sz val="8"/>
        <color indexed="8"/>
        <rFont val="華康粗圓體"/>
        <family val="3"/>
      </rPr>
      <t>含溝泥，不含巨大垃圾、廚餘、回收資源、底渣、事業廢棄物及遷移舊垃圾</t>
    </r>
    <r>
      <rPr>
        <sz val="8"/>
        <color indexed="8"/>
        <rFont val="Arial Narrow"/>
        <family val="2"/>
      </rPr>
      <t>)</t>
    </r>
  </si>
  <si>
    <t>Bulk     Waste</t>
  </si>
  <si>
    <t>環保單位
自行清運</t>
  </si>
  <si>
    <t>環保單位
委託清運</t>
  </si>
  <si>
    <t>Total</t>
  </si>
  <si>
    <t>Environmental Protection Agencies</t>
  </si>
  <si>
    <t>Entrust by EPA's</t>
  </si>
  <si>
    <t>Other Locations</t>
  </si>
  <si>
    <r>
      <t xml:space="preserve">平均每人每日垃圾清運量
</t>
    </r>
    <r>
      <rPr>
        <sz val="8"/>
        <color indexed="8"/>
        <rFont val="Arial Narrow"/>
        <family val="2"/>
      </rPr>
      <t>(</t>
    </r>
    <r>
      <rPr>
        <sz val="8"/>
        <color indexed="8"/>
        <rFont val="華康粗圓體"/>
        <family val="3"/>
      </rPr>
      <t>公斤</t>
    </r>
    <r>
      <rPr>
        <sz val="8"/>
        <color indexed="8"/>
        <rFont val="Arial Narrow"/>
        <family val="2"/>
      </rPr>
      <t>)</t>
    </r>
  </si>
  <si>
    <r>
      <t xml:space="preserve">垃圾妥善
處理率
</t>
    </r>
    <r>
      <rPr>
        <sz val="8"/>
        <color indexed="8"/>
        <rFont val="Arial Narrow"/>
        <family val="2"/>
      </rPr>
      <t>(%)</t>
    </r>
  </si>
  <si>
    <r>
      <t>執行機關
資源回收率</t>
    </r>
    <r>
      <rPr>
        <sz val="8"/>
        <color indexed="8"/>
        <rFont val="Arial Narrow"/>
        <family val="2"/>
      </rPr>
      <t>(%)</t>
    </r>
  </si>
  <si>
    <t>Organic Garboge</t>
  </si>
  <si>
    <t>環保單位
回收</t>
  </si>
  <si>
    <t xml:space="preserve">Amount of Refuse Collected Kg/Per Capita Per Day </t>
  </si>
  <si>
    <t>Proper Disposal Rate (%)</t>
  </si>
  <si>
    <t>Resource Recovery Rate(%)</t>
  </si>
  <si>
    <t>Environmental Protection Authority</t>
  </si>
  <si>
    <t>Communities,   Schools and Organizations</t>
  </si>
  <si>
    <r>
      <t>表</t>
    </r>
    <r>
      <rPr>
        <sz val="12"/>
        <rFont val="Arial Narrow"/>
        <family val="2"/>
      </rPr>
      <t>9-1</t>
    </r>
    <r>
      <rPr>
        <sz val="12"/>
        <rFont val="華康粗圓體"/>
        <family val="3"/>
      </rPr>
      <t>、垃圾清運處理狀況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 Narrow"/>
        <family val="2"/>
      </rPr>
      <t>)</t>
    </r>
    <r>
      <rPr>
        <sz val="12"/>
        <rFont val="華康粗圓體"/>
        <family val="3"/>
      </rPr>
      <t>　</t>
    </r>
  </si>
  <si>
    <r>
      <t>9-1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Collection and Disposal of Municipal Solid Waste (Cont.End)</t>
    </r>
  </si>
  <si>
    <t>Total</t>
  </si>
  <si>
    <t>Motorcycles</t>
  </si>
  <si>
    <t>Cars</t>
  </si>
  <si>
    <r>
      <t xml:space="preserve">月   份   別
</t>
    </r>
    <r>
      <rPr>
        <sz val="9"/>
        <rFont val="Arial Narrow"/>
        <family val="2"/>
      </rPr>
      <t>Month</t>
    </r>
  </si>
  <si>
    <r>
      <t>8月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August</t>
    </r>
  </si>
  <si>
    <r>
      <t>9月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September</t>
    </r>
  </si>
  <si>
    <r>
      <t>10月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October</t>
    </r>
  </si>
  <si>
    <r>
      <t>11月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November</t>
    </r>
  </si>
  <si>
    <r>
      <t>12月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December</t>
    </r>
  </si>
  <si>
    <r>
      <t>Source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Cleaning Team</t>
    </r>
  </si>
  <si>
    <r>
      <t>Notes</t>
    </r>
    <r>
      <rPr>
        <sz val="9"/>
        <rFont val="標楷體"/>
        <family val="4"/>
      </rPr>
      <t>：</t>
    </r>
    <r>
      <rPr>
        <sz val="9"/>
        <rFont val="Arial Narrow"/>
        <family val="2"/>
      </rPr>
      <t xml:space="preserve">1. Disposal rate within 48 hours refer to number of those posted (posted this month) minus  </t>
    </r>
  </si>
  <si>
    <t xml:space="preserve">                     cannot be moved (posted this month).</t>
  </si>
  <si>
    <t xml:space="preserve">              2. Total disposal rate refers to disposal completed divided by number of notices plus those not posted this month.</t>
  </si>
  <si>
    <t>表9-2、本市廢棄機動車輛認定及移置</t>
  </si>
  <si>
    <r>
      <t>Unit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number, %</t>
    </r>
  </si>
  <si>
    <t>表9-2、本市廢棄機動車輛認定及移置(續)</t>
  </si>
  <si>
    <r>
      <t xml:space="preserve"> 9-2</t>
    </r>
    <r>
      <rPr>
        <sz val="12"/>
        <rFont val="超研澤粗圓"/>
        <family val="3"/>
      </rPr>
      <t>、</t>
    </r>
    <r>
      <rPr>
        <sz val="12"/>
        <rFont val="Arial"/>
        <family val="2"/>
      </rPr>
      <t xml:space="preserve"> Identification and Disposal of Junked Motor Vehicles</t>
    </r>
  </si>
  <si>
    <r>
      <t xml:space="preserve"> 9-2</t>
    </r>
    <r>
      <rPr>
        <sz val="12"/>
        <rFont val="超研澤粗圓"/>
        <family val="3"/>
      </rPr>
      <t>、</t>
    </r>
    <r>
      <rPr>
        <sz val="12"/>
        <rFont val="Arial"/>
        <family val="2"/>
      </rPr>
      <t xml:space="preserve"> Identification and Disposal of Junked Motor Vehicles(Cont.)</t>
    </r>
  </si>
  <si>
    <r>
      <t xml:space="preserve">月份別
</t>
    </r>
    <r>
      <rPr>
        <sz val="9"/>
        <rFont val="Arial Narrow"/>
        <family val="2"/>
      </rPr>
      <t>Month</t>
    </r>
  </si>
  <si>
    <r>
      <t xml:space="preserve">總計
</t>
    </r>
    <r>
      <rPr>
        <sz val="9"/>
        <rFont val="Arial Narrow"/>
        <family val="2"/>
      </rPr>
      <t xml:space="preserve"> Total</t>
    </r>
  </si>
  <si>
    <r>
      <t xml:space="preserve">廢紙類
</t>
    </r>
    <r>
      <rPr>
        <sz val="9"/>
        <rFont val="Arial Narrow"/>
        <family val="2"/>
      </rPr>
      <t>Paper</t>
    </r>
  </si>
  <si>
    <r>
      <t xml:space="preserve">廢鋁罐
</t>
    </r>
    <r>
      <rPr>
        <sz val="9"/>
        <rFont val="Arial Narrow"/>
        <family val="2"/>
      </rPr>
      <t>Aluminum</t>
    </r>
  </si>
  <si>
    <r>
      <t xml:space="preserve">廢鐵類
</t>
    </r>
    <r>
      <rPr>
        <sz val="9"/>
        <rFont val="Arial Narrow"/>
        <family val="2"/>
      </rPr>
      <t>Metal</t>
    </r>
  </si>
  <si>
    <r>
      <t xml:space="preserve">其他金屬
製品
</t>
    </r>
    <r>
      <rPr>
        <sz val="9"/>
        <rFont val="Arial Narrow"/>
        <family val="2"/>
      </rPr>
      <t>Other metal products</t>
    </r>
  </si>
  <si>
    <r>
      <t xml:space="preserve">廢寶特瓶
</t>
    </r>
    <r>
      <rPr>
        <sz val="9"/>
        <rFont val="Arial Narrow"/>
        <family val="2"/>
      </rPr>
      <t>Plastic bottles</t>
    </r>
  </si>
  <si>
    <r>
      <t xml:space="preserve">廢玻璃
容器
</t>
    </r>
    <r>
      <rPr>
        <sz val="9"/>
        <rFont val="Arial Narrow"/>
        <family val="2"/>
      </rPr>
      <t>Glass containers</t>
    </r>
  </si>
  <si>
    <r>
      <t xml:space="preserve">舊衣類
</t>
    </r>
    <r>
      <rPr>
        <sz val="9"/>
        <rFont val="Arial Narrow"/>
        <family val="2"/>
      </rPr>
      <t>Clothes</t>
    </r>
  </si>
  <si>
    <r>
      <t xml:space="preserve">廢家電
</t>
    </r>
    <r>
      <rPr>
        <sz val="9"/>
        <rFont val="Arial Narrow"/>
        <family val="2"/>
      </rPr>
      <t>Home appliances</t>
    </r>
  </si>
  <si>
    <r>
      <t xml:space="preserve">廢電腦
</t>
    </r>
    <r>
      <rPr>
        <sz val="9"/>
        <rFont val="Arial Narrow"/>
        <family val="2"/>
      </rPr>
      <t>PCs</t>
    </r>
  </si>
  <si>
    <r>
      <t xml:space="preserve">廢輪胎
</t>
    </r>
    <r>
      <rPr>
        <sz val="9"/>
        <rFont val="Arial Narrow"/>
        <family val="2"/>
      </rPr>
      <t>Tires</t>
    </r>
  </si>
  <si>
    <r>
      <t xml:space="preserve">廢鋁
箔包
</t>
    </r>
    <r>
      <rPr>
        <sz val="9"/>
        <rFont val="Arial Narrow"/>
        <family val="2"/>
      </rPr>
      <t>Tetra paks</t>
    </r>
  </si>
  <si>
    <r>
      <t xml:space="preserve">廢紙
容器
</t>
    </r>
    <r>
      <rPr>
        <sz val="9"/>
        <rFont val="Arial Narrow"/>
        <family val="2"/>
      </rPr>
      <t>Paper containers</t>
    </r>
  </si>
  <si>
    <r>
      <t xml:space="preserve">廢鉛蓄電池
</t>
    </r>
    <r>
      <rPr>
        <sz val="9"/>
        <rFont val="Arial Narrow"/>
        <family val="2"/>
      </rPr>
      <t>Lead</t>
    </r>
  </si>
  <si>
    <r>
      <t xml:space="preserve">廢乾
電池
</t>
    </r>
    <r>
      <rPr>
        <sz val="9"/>
        <rFont val="Arial Narrow"/>
        <family val="2"/>
      </rPr>
      <t>Dry</t>
    </r>
  </si>
  <si>
    <t>表9-3、本市資源回收成果</t>
  </si>
  <si>
    <r>
      <t>合 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Total</t>
    </r>
  </si>
  <si>
    <r>
      <t>1月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January</t>
    </r>
  </si>
  <si>
    <r>
      <t>2月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February</t>
    </r>
  </si>
  <si>
    <r>
      <t>3月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March</t>
    </r>
  </si>
  <si>
    <r>
      <t>4月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April</t>
    </r>
  </si>
  <si>
    <r>
      <t>5月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May</t>
    </r>
  </si>
  <si>
    <r>
      <t>6月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June</t>
    </r>
  </si>
  <si>
    <r>
      <t>7月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July</t>
    </r>
  </si>
  <si>
    <r>
      <t>Unit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kg</t>
    </r>
  </si>
  <si>
    <t>環境保護</t>
  </si>
  <si>
    <r>
      <t>總 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Total</t>
    </r>
  </si>
  <si>
    <r>
      <t xml:space="preserve">月　別
</t>
    </r>
    <r>
      <rPr>
        <sz val="9"/>
        <rFont val="Arial Narrow"/>
        <family val="2"/>
      </rPr>
      <t>month</t>
    </r>
  </si>
  <si>
    <r>
      <t xml:space="preserve">稽查(查核)
人力(人次)
</t>
    </r>
    <r>
      <rPr>
        <sz val="9"/>
        <rFont val="Arial Narrow"/>
        <family val="2"/>
      </rPr>
      <t>Man-time</t>
    </r>
    <r>
      <rPr>
        <sz val="9"/>
        <rFont val="華康粗圓體"/>
        <family val="3"/>
      </rPr>
      <t xml:space="preserve">
</t>
    </r>
  </si>
  <si>
    <r>
      <t xml:space="preserve">稽查(查核)
次數(次)
</t>
    </r>
    <r>
      <rPr>
        <sz val="9"/>
        <rFont val="Arial Narrow"/>
        <family val="2"/>
      </rPr>
      <t>Inspection times</t>
    </r>
    <r>
      <rPr>
        <sz val="9"/>
        <rFont val="華康粗圓體"/>
        <family val="3"/>
      </rPr>
      <t xml:space="preserve">
</t>
    </r>
  </si>
  <si>
    <r>
      <t xml:space="preserve">罰鍰次數
(次)
</t>
    </r>
    <r>
      <rPr>
        <sz val="9"/>
        <rFont val="Arial Narrow"/>
        <family val="2"/>
      </rPr>
      <t>3 of fines</t>
    </r>
    <r>
      <rPr>
        <sz val="9"/>
        <rFont val="華康粗圓體"/>
        <family val="3"/>
      </rPr>
      <t xml:space="preserve">
</t>
    </r>
  </si>
  <si>
    <r>
      <t xml:space="preserve">罰鍰總金額
(千元)
</t>
    </r>
    <r>
      <rPr>
        <sz val="9"/>
        <rFont val="Arial Narrow"/>
        <family val="2"/>
      </rPr>
      <t>Amount of fines (thousand dollars)</t>
    </r>
    <r>
      <rPr>
        <sz val="9"/>
        <rFont val="華康粗圓體"/>
        <family val="3"/>
      </rPr>
      <t xml:space="preserve">
</t>
    </r>
  </si>
  <si>
    <r>
      <t xml:space="preserve">實收罰鍰金額
(千元)
(不以本月開出之處分書為限)
</t>
    </r>
    <r>
      <rPr>
        <sz val="9"/>
        <rFont val="Arial Narrow"/>
        <family val="2"/>
      </rPr>
      <t xml:space="preserve">Fines collected (thousand dollars)
</t>
    </r>
    <r>
      <rPr>
        <sz val="9"/>
        <rFont val="華康粗圓體"/>
        <family val="3"/>
      </rPr>
      <t>（</t>
    </r>
    <r>
      <rPr>
        <sz val="9"/>
        <rFont val="Arial Narrow"/>
        <family val="2"/>
      </rPr>
      <t>not limited to tickets issued this month)</t>
    </r>
  </si>
  <si>
    <r>
      <t xml:space="preserve">表9-4、本市廢棄物污染源稽查(查核)處分概況
</t>
    </r>
    <r>
      <rPr>
        <sz val="12"/>
        <rFont val="Arial"/>
        <family val="2"/>
      </rPr>
      <t xml:space="preserve"> 9-4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Inspection and punishment of pollutant</t>
    </r>
  </si>
  <si>
    <r>
      <t xml:space="preserve"> 9-3</t>
    </r>
    <r>
      <rPr>
        <sz val="12"/>
        <rFont val="超研澤粗圓"/>
        <family val="3"/>
      </rPr>
      <t>、</t>
    </r>
    <r>
      <rPr>
        <sz val="12"/>
        <rFont val="Arial"/>
        <family val="2"/>
      </rPr>
      <t xml:space="preserve"> Resource recovery achievement</t>
    </r>
  </si>
  <si>
    <r>
      <t xml:space="preserve">廢塑膠製品（廢寶特瓶除外)
</t>
    </r>
    <r>
      <rPr>
        <sz val="8.5"/>
        <rFont val="Arial Narrow"/>
        <family val="2"/>
      </rPr>
      <t xml:space="preserve">Plastics other than bottles </t>
    </r>
  </si>
  <si>
    <r>
      <t xml:space="preserve">廢電池
</t>
    </r>
    <r>
      <rPr>
        <sz val="9"/>
        <rFont val="Arial Narrow"/>
        <family val="2"/>
      </rPr>
      <t>Batteries</t>
    </r>
  </si>
  <si>
    <r>
      <t xml:space="preserve">查(通)報數
</t>
    </r>
    <r>
      <rPr>
        <sz val="8.5"/>
        <rFont val="Arial Narrow"/>
        <family val="2"/>
      </rPr>
      <t>Vehicles found and reported</t>
    </r>
  </si>
  <si>
    <r>
      <t xml:space="preserve">現場查核數
</t>
    </r>
    <r>
      <rPr>
        <sz val="8.5"/>
        <rFont val="Arial Narrow"/>
        <family val="2"/>
      </rPr>
      <t>Inspections
carried out on-site</t>
    </r>
  </si>
  <si>
    <r>
      <t xml:space="preserve">張貼通知數
</t>
    </r>
    <r>
      <rPr>
        <sz val="8.5"/>
        <rFont val="Arial Narrow"/>
        <family val="2"/>
      </rPr>
      <t xml:space="preserve">Notices posted
</t>
    </r>
  </si>
  <si>
    <r>
      <t xml:space="preserve">48小時內
移  置  率
</t>
    </r>
    <r>
      <rPr>
        <sz val="8.5"/>
        <rFont val="Arial Narrow"/>
        <family val="2"/>
      </rPr>
      <t>Disposal rate within 48 hours</t>
    </r>
    <r>
      <rPr>
        <sz val="8.5"/>
        <rFont val="華康粗圓體"/>
        <family val="3"/>
      </rPr>
      <t xml:space="preserve">
</t>
    </r>
  </si>
  <si>
    <r>
      <t xml:space="preserve">總移置率
</t>
    </r>
    <r>
      <rPr>
        <sz val="8.5"/>
        <rFont val="Arial Narrow"/>
        <family val="2"/>
      </rPr>
      <t xml:space="preserve">Total disposal rate
</t>
    </r>
    <r>
      <rPr>
        <sz val="8.5"/>
        <rFont val="華康粗圓體"/>
        <family val="3"/>
      </rPr>
      <t xml:space="preserve">
</t>
    </r>
  </si>
  <si>
    <r>
      <t xml:space="preserve">本月底 
貯存數
</t>
    </r>
    <r>
      <rPr>
        <sz val="8.5"/>
        <rFont val="Arial Narrow"/>
        <family val="2"/>
      </rPr>
      <t xml:space="preserve"># stored by month-end
</t>
    </r>
    <r>
      <rPr>
        <sz val="8.5"/>
        <rFont val="華康粗圓體"/>
        <family val="3"/>
      </rPr>
      <t xml:space="preserve">
</t>
    </r>
  </si>
  <si>
    <r>
      <t xml:space="preserve">計
</t>
    </r>
    <r>
      <rPr>
        <sz val="8.5"/>
        <rFont val="Arial Narrow"/>
        <family val="2"/>
      </rPr>
      <t xml:space="preserve">
Total</t>
    </r>
    <r>
      <rPr>
        <sz val="8.5"/>
        <rFont val="華康粗圓體"/>
        <family val="3"/>
      </rPr>
      <t xml:space="preserve">
</t>
    </r>
  </si>
  <si>
    <r>
      <t xml:space="preserve">7日內
（本月張貼)
</t>
    </r>
    <r>
      <rPr>
        <sz val="8.5"/>
        <rFont val="Arial Narrow"/>
        <family val="2"/>
      </rPr>
      <t>Within 7 days 
(posted this month)</t>
    </r>
  </si>
  <si>
    <r>
      <t xml:space="preserve">超過7日
</t>
    </r>
    <r>
      <rPr>
        <sz val="8.5"/>
        <rFont val="Arial Narrow"/>
        <family val="2"/>
      </rPr>
      <t xml:space="preserve">Over 7 days </t>
    </r>
  </si>
  <si>
    <r>
      <t xml:space="preserve">非本月張貼
</t>
    </r>
    <r>
      <rPr>
        <sz val="8.5"/>
        <rFont val="Arial Narrow"/>
        <family val="2"/>
      </rPr>
      <t>Not posted this month</t>
    </r>
  </si>
  <si>
    <r>
      <t xml:space="preserve">本月張貼
</t>
    </r>
    <r>
      <rPr>
        <sz val="8.5"/>
        <rFont val="Arial Narrow"/>
        <family val="2"/>
      </rPr>
      <t>Posted this month</t>
    </r>
  </si>
  <si>
    <r>
      <t xml:space="preserve">          </t>
    </r>
    <r>
      <rPr>
        <sz val="8.5"/>
        <rFont val="華康粗圓體"/>
        <family val="3"/>
      </rPr>
      <t>完　成　移　置　數</t>
    </r>
    <r>
      <rPr>
        <sz val="8.5"/>
        <rFont val="Arial Narrow"/>
        <family val="2"/>
      </rPr>
      <t xml:space="preserve">                     of vehicles disposed of</t>
    </r>
  </si>
  <si>
    <r>
      <t xml:space="preserve">月   份   別
</t>
    </r>
    <r>
      <rPr>
        <sz val="8.5"/>
        <rFont val="Arial Narrow"/>
        <family val="2"/>
      </rPr>
      <t>Month</t>
    </r>
  </si>
  <si>
    <r>
      <t xml:space="preserve">查(通)報數
</t>
    </r>
    <r>
      <rPr>
        <sz val="8.5"/>
        <rFont val="Arial Narrow"/>
        <family val="2"/>
      </rPr>
      <t>Vehicles found and reported</t>
    </r>
  </si>
  <si>
    <r>
      <t xml:space="preserve">現場查核數
</t>
    </r>
    <r>
      <rPr>
        <sz val="8.5"/>
        <rFont val="Arial Narrow"/>
        <family val="2"/>
      </rPr>
      <t>Inspections
carried out on-site</t>
    </r>
  </si>
  <si>
    <r>
      <t xml:space="preserve">張貼通知數
</t>
    </r>
    <r>
      <rPr>
        <sz val="8.5"/>
        <rFont val="Arial Narrow"/>
        <family val="2"/>
      </rPr>
      <t xml:space="preserve">Notices posted
</t>
    </r>
  </si>
  <si>
    <r>
      <t xml:space="preserve">          </t>
    </r>
    <r>
      <rPr>
        <sz val="8.5"/>
        <rFont val="華康粗圓體"/>
        <family val="3"/>
      </rPr>
      <t>完　成　移　置　數</t>
    </r>
    <r>
      <rPr>
        <sz val="8.5"/>
        <rFont val="Arial Narrow"/>
        <family val="2"/>
      </rPr>
      <t xml:space="preserve">                     of vehicles disposed of</t>
    </r>
  </si>
  <si>
    <r>
      <t xml:space="preserve">總移置率
</t>
    </r>
    <r>
      <rPr>
        <sz val="8.5"/>
        <rFont val="Arial Narrow"/>
        <family val="2"/>
      </rPr>
      <t xml:space="preserve">Total disposal rate
</t>
    </r>
    <r>
      <rPr>
        <sz val="8.5"/>
        <rFont val="華康粗圓體"/>
        <family val="3"/>
      </rPr>
      <t xml:space="preserve">
</t>
    </r>
  </si>
  <si>
    <r>
      <t xml:space="preserve">本月底 
貯存數
</t>
    </r>
    <r>
      <rPr>
        <sz val="8.5"/>
        <rFont val="Arial Narrow"/>
        <family val="2"/>
      </rPr>
      <t xml:space="preserve"># stored by month-end
</t>
    </r>
    <r>
      <rPr>
        <sz val="8.5"/>
        <rFont val="華康粗圓體"/>
        <family val="3"/>
      </rPr>
      <t xml:space="preserve">
</t>
    </r>
  </si>
  <si>
    <r>
      <t xml:space="preserve">計
</t>
    </r>
    <r>
      <rPr>
        <sz val="8.5"/>
        <rFont val="Arial Narrow"/>
        <family val="2"/>
      </rPr>
      <t xml:space="preserve">
Total</t>
    </r>
    <r>
      <rPr>
        <sz val="8.5"/>
        <rFont val="華康粗圓體"/>
        <family val="3"/>
      </rPr>
      <t xml:space="preserve">
</t>
    </r>
  </si>
  <si>
    <r>
      <t xml:space="preserve">7日內
（本月張貼)
</t>
    </r>
    <r>
      <rPr>
        <sz val="8.5"/>
        <rFont val="Arial Narrow"/>
        <family val="2"/>
      </rPr>
      <t>Within 7 days 
(posted this month)</t>
    </r>
  </si>
  <si>
    <r>
      <t xml:space="preserve">超過7日
</t>
    </r>
    <r>
      <rPr>
        <sz val="8.5"/>
        <rFont val="Arial Narrow"/>
        <family val="2"/>
      </rPr>
      <t xml:space="preserve">Over 7 days </t>
    </r>
  </si>
  <si>
    <t>單位：公斤</t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</si>
  <si>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2009</t>
    </r>
  </si>
  <si>
    <t>農藥廢容器及特殊環境用藥廢容器、廢光碟片、行動電話</t>
  </si>
  <si>
    <t xml:space="preserve"> </t>
  </si>
  <si>
    <r>
      <t xml:space="preserve">其他
(未分類)
</t>
    </r>
    <r>
      <rPr>
        <sz val="9"/>
        <rFont val="Arial Narrow"/>
        <family val="2"/>
      </rPr>
      <t>Others</t>
    </r>
  </si>
  <si>
    <t xml:space="preserve"> </t>
  </si>
  <si>
    <t xml:space="preserve"> </t>
  </si>
  <si>
    <r>
      <t xml:space="preserve">其他
(廢塑膠類)
</t>
    </r>
    <r>
      <rPr>
        <sz val="9"/>
        <rFont val="Arial Narrow"/>
        <family val="2"/>
      </rPr>
      <t>Others</t>
    </r>
  </si>
  <si>
    <r>
      <t xml:space="preserve">廢包裝用
發包塑膠
</t>
    </r>
    <r>
      <rPr>
        <sz val="9"/>
        <rFont val="Arial Narrow"/>
        <family val="2"/>
      </rPr>
      <t>Bubble plastics</t>
    </r>
  </si>
  <si>
    <r>
      <t xml:space="preserve">廢日光
燈管
</t>
    </r>
    <r>
      <rPr>
        <sz val="9"/>
        <rFont val="Arial Narrow"/>
        <family val="2"/>
      </rPr>
      <t>Fluorescent tubes</t>
    </r>
  </si>
  <si>
    <r>
      <t xml:space="preserve"> 廢食用油   </t>
    </r>
    <r>
      <rPr>
        <sz val="8"/>
        <rFont val="華康粗圓體"/>
        <family val="3"/>
      </rPr>
      <t>Bio-diesel</t>
    </r>
  </si>
  <si>
    <t>民國99年</t>
  </si>
  <si>
    <t>民國 99 年 
2010</t>
  </si>
  <si>
    <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2010</t>
    </r>
  </si>
  <si>
    <r>
      <t>7</t>
    </r>
    <r>
      <rPr>
        <sz val="8.5"/>
        <rFont val="華康粗圓體"/>
        <family val="3"/>
      </rPr>
      <t xml:space="preserve">日內執行，惟無法完成移置
(本月張貼)
</t>
    </r>
    <r>
      <rPr>
        <sz val="8.5"/>
        <rFont val="Arial Narrow"/>
        <family val="2"/>
      </rPr>
      <t>Enforced within 48 hours without completion
(posted this month)</t>
    </r>
  </si>
  <si>
    <r>
      <t>7</t>
    </r>
    <r>
      <rPr>
        <sz val="8.5"/>
        <rFont val="華康粗圓體"/>
        <family val="3"/>
      </rPr>
      <t xml:space="preserve">日執行，惟無法完全移置
</t>
    </r>
    <r>
      <rPr>
        <sz val="8.5"/>
        <rFont val="Arial Narrow"/>
        <family val="2"/>
      </rPr>
      <t>Enforced over 48 without complete disposal</t>
    </r>
    <r>
      <rPr>
        <sz val="8.5"/>
        <rFont val="華康粗圓體"/>
        <family val="3"/>
      </rPr>
      <t xml:space="preserve">
</t>
    </r>
  </si>
  <si>
    <r>
      <t>7</t>
    </r>
    <r>
      <rPr>
        <sz val="8.5"/>
        <rFont val="華康粗圓體"/>
        <family val="3"/>
      </rPr>
      <t xml:space="preserve">日內
移  置  率
</t>
    </r>
    <r>
      <rPr>
        <sz val="8.5"/>
        <rFont val="Arial Narrow"/>
        <family val="2"/>
      </rPr>
      <t>Disposal rate within 48 hours</t>
    </r>
    <r>
      <rPr>
        <sz val="8.5"/>
        <rFont val="華康粗圓體"/>
        <family val="3"/>
      </rPr>
      <t xml:space="preserve">
</t>
    </r>
  </si>
  <si>
    <r>
      <t>超過</t>
    </r>
    <r>
      <rPr>
        <sz val="8.5"/>
        <rFont val="Arial Narrow"/>
        <family val="2"/>
      </rPr>
      <t>7</t>
    </r>
    <r>
      <rPr>
        <sz val="8.5"/>
        <rFont val="華康粗圓體"/>
        <family val="3"/>
      </rPr>
      <t xml:space="preserve">日執行，惟無法完全移置
</t>
    </r>
    <r>
      <rPr>
        <sz val="8.5"/>
        <rFont val="Arial Narrow"/>
        <family val="2"/>
      </rPr>
      <t>Enforced over 48 without complete disposal</t>
    </r>
    <r>
      <rPr>
        <sz val="8.5"/>
        <rFont val="華康粗圓體"/>
        <family val="3"/>
      </rPr>
      <t xml:space="preserve">
</t>
    </r>
  </si>
  <si>
    <r>
      <t>民國</t>
    </r>
    <r>
      <rPr>
        <sz val="8"/>
        <rFont val="Arial Narrow"/>
        <family val="2"/>
      </rPr>
      <t>100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2011</t>
    </r>
  </si>
  <si>
    <t>資料來源：根據桃園縣統計年報。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</si>
  <si>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</si>
  <si>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t>Cars</t>
  </si>
  <si>
    <r>
      <t>6月</t>
    </r>
    <r>
      <rPr>
        <sz val="9"/>
        <color indexed="8"/>
        <rFont val="標楷體"/>
        <family val="4"/>
      </rPr>
      <t xml:space="preserve">
</t>
    </r>
    <r>
      <rPr>
        <sz val="9"/>
        <color indexed="8"/>
        <rFont val="Arial Narrow"/>
        <family val="2"/>
      </rPr>
      <t>June</t>
    </r>
  </si>
  <si>
    <r>
      <t xml:space="preserve">總計
</t>
    </r>
    <r>
      <rPr>
        <sz val="9"/>
        <color indexed="10"/>
        <rFont val="Arial Narrow"/>
        <family val="2"/>
      </rPr>
      <t>Total</t>
    </r>
  </si>
  <si>
    <r>
      <t>10月</t>
    </r>
    <r>
      <rPr>
        <sz val="9"/>
        <color indexed="8"/>
        <rFont val="標楷體"/>
        <family val="4"/>
      </rPr>
      <t xml:space="preserve">
</t>
    </r>
    <r>
      <rPr>
        <sz val="9"/>
        <color indexed="8"/>
        <rFont val="Arial Narrow"/>
        <family val="2"/>
      </rPr>
      <t>October</t>
    </r>
  </si>
  <si>
    <r>
      <t>9月</t>
    </r>
    <r>
      <rPr>
        <sz val="9"/>
        <color indexed="8"/>
        <rFont val="標楷體"/>
        <family val="4"/>
      </rPr>
      <t xml:space="preserve">
</t>
    </r>
    <r>
      <rPr>
        <sz val="9"/>
        <color indexed="8"/>
        <rFont val="Arial Narrow"/>
        <family val="2"/>
      </rPr>
      <t>September</t>
    </r>
  </si>
  <si>
    <r>
      <t>8月</t>
    </r>
    <r>
      <rPr>
        <sz val="9"/>
        <color indexed="8"/>
        <rFont val="標楷體"/>
        <family val="4"/>
      </rPr>
      <t xml:space="preserve">
</t>
    </r>
    <r>
      <rPr>
        <sz val="9"/>
        <color indexed="8"/>
        <rFont val="Arial Narrow"/>
        <family val="2"/>
      </rPr>
      <t>August</t>
    </r>
  </si>
  <si>
    <r>
      <t>7月</t>
    </r>
    <r>
      <rPr>
        <sz val="9"/>
        <color indexed="8"/>
        <rFont val="標楷體"/>
        <family val="4"/>
      </rPr>
      <t xml:space="preserve">
</t>
    </r>
    <r>
      <rPr>
        <sz val="9"/>
        <color indexed="8"/>
        <rFont val="Arial Narrow"/>
        <family val="2"/>
      </rPr>
      <t>July</t>
    </r>
  </si>
  <si>
    <r>
      <t xml:space="preserve">5月
</t>
    </r>
    <r>
      <rPr>
        <sz val="9"/>
        <color indexed="8"/>
        <rFont val="Arial Narrow"/>
        <family val="2"/>
      </rPr>
      <t>May</t>
    </r>
  </si>
  <si>
    <r>
      <t xml:space="preserve">4月
</t>
    </r>
    <r>
      <rPr>
        <sz val="9"/>
        <color indexed="8"/>
        <rFont val="Arial Narrow"/>
        <family val="2"/>
      </rPr>
      <t>April</t>
    </r>
  </si>
  <si>
    <r>
      <t xml:space="preserve">3月
</t>
    </r>
    <r>
      <rPr>
        <sz val="9"/>
        <color indexed="8"/>
        <rFont val="Arial Narrow"/>
        <family val="2"/>
      </rPr>
      <t>March</t>
    </r>
  </si>
  <si>
    <r>
      <t xml:space="preserve">2月
</t>
    </r>
    <r>
      <rPr>
        <sz val="9"/>
        <color indexed="8"/>
        <rFont val="Arial Narrow"/>
        <family val="2"/>
      </rPr>
      <t>February</t>
    </r>
  </si>
  <si>
    <r>
      <t xml:space="preserve">1月
</t>
    </r>
    <r>
      <rPr>
        <sz val="9"/>
        <color indexed="8"/>
        <rFont val="Arial Narrow"/>
        <family val="2"/>
      </rPr>
      <t>January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</si>
</sst>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.0;[Red]#,##0.0"/>
    <numFmt numFmtId="185" formatCode="0.0_);[Red]\(0.0\)"/>
    <numFmt numFmtId="186" formatCode="0.0_ "/>
    <numFmt numFmtId="187" formatCode="#,##0.0_);\(#,##0.0\)"/>
    <numFmt numFmtId="188" formatCode="0.000%"/>
    <numFmt numFmtId="189" formatCode="#,##0.000;[Red]#,##0.000"/>
    <numFmt numFmtId="190" formatCode="#,##0_);\(#,##0\)"/>
    <numFmt numFmtId="191" formatCode="#,##0.00_);\(#,##0.00\)"/>
    <numFmt numFmtId="192" formatCode="0.00;[Red]0.00"/>
    <numFmt numFmtId="193" formatCode="0.00_);[Red]\(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_ "/>
    <numFmt numFmtId="198" formatCode="#,##0\ [$€-1];[Red]\-#,##0\ [$€-1]"/>
    <numFmt numFmtId="199" formatCode="#,##0_);[Red]\(#,##0\)"/>
  </numFmts>
  <fonts count="67">
    <font>
      <sz val="12"/>
      <name val="新細明體"/>
      <family val="1"/>
    </font>
    <font>
      <sz val="9"/>
      <name val="細明體"/>
      <family val="3"/>
    </font>
    <font>
      <sz val="12"/>
      <name val="華康粗圓體"/>
      <family val="3"/>
    </font>
    <font>
      <sz val="9.5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9"/>
      <name val="華康粗圓體"/>
      <family val="3"/>
    </font>
    <font>
      <sz val="9"/>
      <name val="超研澤細明"/>
      <family val="3"/>
    </font>
    <font>
      <sz val="11"/>
      <name val="華康粗圓體"/>
      <family val="3"/>
    </font>
    <font>
      <sz val="11"/>
      <name val="Arial Narrow"/>
      <family val="2"/>
    </font>
    <font>
      <sz val="8"/>
      <name val="華康粗圓體"/>
      <family val="3"/>
    </font>
    <font>
      <sz val="9"/>
      <name val="超研澤中黑"/>
      <family val="3"/>
    </font>
    <font>
      <sz val="7"/>
      <name val="Arial Narrow"/>
      <family val="2"/>
    </font>
    <font>
      <sz val="9"/>
      <name val="Arial Narrow"/>
      <family val="2"/>
    </font>
    <font>
      <sz val="7"/>
      <name val="華康粗圓體"/>
      <family val="3"/>
    </font>
    <font>
      <sz val="12"/>
      <name val="Arial Narrow"/>
      <family val="2"/>
    </font>
    <font>
      <sz val="11"/>
      <name val="з_x0005_"/>
      <family val="1"/>
    </font>
    <font>
      <sz val="11"/>
      <name val="Times New Roman"/>
      <family val="1"/>
    </font>
    <font>
      <sz val="10"/>
      <name val="華康粗圓體"/>
      <family val="3"/>
    </font>
    <font>
      <sz val="10.5"/>
      <name val="Times New Roman"/>
      <family val="1"/>
    </font>
    <font>
      <sz val="9"/>
      <name val="з_x0005_"/>
      <family val="1"/>
    </font>
    <font>
      <sz val="10"/>
      <name val="з_x0005_"/>
      <family val="1"/>
    </font>
    <font>
      <sz val="10"/>
      <name val="Times New Roman"/>
      <family val="1"/>
    </font>
    <font>
      <sz val="10"/>
      <name val="Arial Narrow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.5"/>
      <name val="Arial Narrow"/>
      <family val="2"/>
    </font>
    <font>
      <sz val="10.5"/>
      <name val="華康粗圓體"/>
      <family val="3"/>
    </font>
    <font>
      <sz val="10.5"/>
      <color indexed="8"/>
      <name val="Arial Narrow"/>
      <family val="2"/>
    </font>
    <font>
      <sz val="8"/>
      <name val="Arial Narrow"/>
      <family val="2"/>
    </font>
    <font>
      <sz val="9"/>
      <name val="華康中黑體"/>
      <family val="3"/>
    </font>
    <font>
      <sz val="12"/>
      <name val="Arial"/>
      <family val="2"/>
    </font>
    <font>
      <sz val="8.5"/>
      <name val="Arial Narrow"/>
      <family val="2"/>
    </font>
    <font>
      <sz val="8.5"/>
      <name val="華康中黑體"/>
      <family val="3"/>
    </font>
    <font>
      <sz val="8"/>
      <name val="華康中黑體"/>
      <family val="3"/>
    </font>
    <font>
      <sz val="8"/>
      <color indexed="8"/>
      <name val="華康粗圓體"/>
      <family val="3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name val="標楷體"/>
      <family val="4"/>
    </font>
    <font>
      <sz val="12"/>
      <name val="超研澤粗圓"/>
      <family val="3"/>
    </font>
    <font>
      <sz val="10"/>
      <name val="Arial"/>
      <family val="2"/>
    </font>
    <font>
      <sz val="10"/>
      <name val="新細明體"/>
      <family val="1"/>
    </font>
    <font>
      <sz val="8.5"/>
      <name val="華康粗圓體"/>
      <family val="3"/>
    </font>
    <font>
      <sz val="8.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華康粗圓體"/>
      <family val="3"/>
    </font>
    <font>
      <sz val="9"/>
      <color indexed="10"/>
      <name val="Arial Narrow"/>
      <family val="2"/>
    </font>
    <font>
      <sz val="9"/>
      <color indexed="8"/>
      <name val="華康粗圓體"/>
      <family val="3"/>
    </font>
    <font>
      <sz val="9"/>
      <color indexed="8"/>
      <name val="標楷體"/>
      <family val="4"/>
    </font>
    <font>
      <sz val="9"/>
      <color indexed="8"/>
      <name val="з_x0005_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1" applyNumberFormat="0" applyFill="0" applyAlignment="0" applyProtection="0"/>
    <xf numFmtId="0" fontId="49" fillId="4" borderId="0" applyNumberFormat="0" applyBorder="0" applyAlignment="0" applyProtection="0"/>
    <xf numFmtId="9" fontId="0" fillId="0" borderId="0" applyFont="0" applyFill="0" applyBorder="0" applyAlignment="0" applyProtection="0"/>
    <xf numFmtId="0" fontId="5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18" borderId="4" applyNumberFormat="0" applyFont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7" borderId="2" applyNumberFormat="0" applyAlignment="0" applyProtection="0"/>
    <xf numFmtId="0" fontId="58" fillId="17" borderId="8" applyNumberFormat="0" applyAlignment="0" applyProtection="0"/>
    <xf numFmtId="0" fontId="59" fillId="23" borderId="9" applyNumberFormat="0" applyAlignment="0" applyProtection="0"/>
    <xf numFmtId="0" fontId="60" fillId="3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9" fontId="6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183" fontId="10" fillId="0" borderId="12" xfId="0" applyNumberFormat="1" applyFont="1" applyBorder="1" applyAlignment="1">
      <alignment/>
    </xf>
    <xf numFmtId="183" fontId="10" fillId="0" borderId="13" xfId="0" applyNumberFormat="1" applyFont="1" applyBorder="1" applyAlignment="1">
      <alignment/>
    </xf>
    <xf numFmtId="183" fontId="9" fillId="0" borderId="13" xfId="33" applyNumberFormat="1" applyFont="1" applyFill="1" applyBorder="1" applyAlignment="1">
      <alignment horizontal="right" wrapText="1"/>
    </xf>
    <xf numFmtId="183" fontId="14" fillId="0" borderId="14" xfId="0" applyNumberFormat="1" applyFont="1" applyBorder="1" applyAlignment="1">
      <alignment/>
    </xf>
    <xf numFmtId="183" fontId="14" fillId="0" borderId="13" xfId="0" applyNumberFormat="1" applyFont="1" applyBorder="1" applyAlignment="1">
      <alignment/>
    </xf>
    <xf numFmtId="183" fontId="7" fillId="0" borderId="13" xfId="33" applyNumberFormat="1" applyFont="1" applyFill="1" applyBorder="1" applyAlignment="1">
      <alignment horizontal="right" wrapText="1"/>
    </xf>
    <xf numFmtId="183" fontId="14" fillId="0" borderId="13" xfId="0" applyNumberFormat="1" applyFont="1" applyBorder="1" applyAlignment="1">
      <alignment/>
    </xf>
    <xf numFmtId="183" fontId="10" fillId="0" borderId="13" xfId="0" applyNumberFormat="1" applyFont="1" applyBorder="1" applyAlignment="1">
      <alignment/>
    </xf>
    <xf numFmtId="183" fontId="10" fillId="0" borderId="15" xfId="0" applyNumberFormat="1" applyFont="1" applyBorder="1" applyAlignment="1">
      <alignment/>
    </xf>
    <xf numFmtId="183" fontId="10" fillId="0" borderId="16" xfId="0" applyNumberFormat="1" applyFont="1" applyBorder="1" applyAlignment="1">
      <alignment/>
    </xf>
    <xf numFmtId="183" fontId="9" fillId="0" borderId="16" xfId="33" applyNumberFormat="1" applyFont="1" applyFill="1" applyBorder="1" applyAlignment="1">
      <alignment horizontal="right" wrapText="1"/>
    </xf>
    <xf numFmtId="183" fontId="14" fillId="0" borderId="17" xfId="0" applyNumberFormat="1" applyFont="1" applyBorder="1" applyAlignment="1">
      <alignment/>
    </xf>
    <xf numFmtId="183" fontId="14" fillId="0" borderId="16" xfId="0" applyNumberFormat="1" applyFont="1" applyBorder="1" applyAlignment="1">
      <alignment/>
    </xf>
    <xf numFmtId="183" fontId="7" fillId="0" borderId="16" xfId="33" applyNumberFormat="1" applyFont="1" applyFill="1" applyBorder="1" applyAlignment="1">
      <alignment horizontal="right" wrapText="1"/>
    </xf>
    <xf numFmtId="179" fontId="14" fillId="0" borderId="0" xfId="0" applyNumberFormat="1" applyFont="1" applyFill="1" applyBorder="1" applyAlignment="1">
      <alignment horizontal="right" vertical="center"/>
    </xf>
    <xf numFmtId="179" fontId="1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5" fillId="0" borderId="18" xfId="0" applyFont="1" applyBorder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83" fontId="19" fillId="0" borderId="1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1" fillId="0" borderId="19" xfId="0" applyFont="1" applyBorder="1" applyAlignment="1">
      <alignment vertical="center"/>
    </xf>
    <xf numFmtId="0" fontId="22" fillId="0" borderId="0" xfId="0" applyFont="1" applyAlignment="1">
      <alignment vertical="center"/>
    </xf>
    <xf numFmtId="190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3" fontId="14" fillId="0" borderId="20" xfId="0" applyNumberFormat="1" applyFont="1" applyBorder="1" applyAlignment="1">
      <alignment/>
    </xf>
    <xf numFmtId="183" fontId="14" fillId="0" borderId="21" xfId="0" applyNumberFormat="1" applyFont="1" applyBorder="1" applyAlignment="1">
      <alignment/>
    </xf>
    <xf numFmtId="0" fontId="15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5" fillId="0" borderId="10" xfId="0" applyFont="1" applyBorder="1" applyAlignment="1">
      <alignment wrapText="1"/>
    </xf>
    <xf numFmtId="183" fontId="27" fillId="0" borderId="13" xfId="0" applyNumberFormat="1" applyFont="1" applyBorder="1" applyAlignment="1">
      <alignment/>
    </xf>
    <xf numFmtId="183" fontId="28" fillId="0" borderId="13" xfId="33" applyNumberFormat="1" applyFont="1" applyFill="1" applyBorder="1" applyAlignment="1">
      <alignment horizontal="right" wrapText="1"/>
    </xf>
    <xf numFmtId="183" fontId="27" fillId="0" borderId="14" xfId="0" applyNumberFormat="1" applyFont="1" applyBorder="1" applyAlignment="1">
      <alignment/>
    </xf>
    <xf numFmtId="183" fontId="27" fillId="0" borderId="13" xfId="0" applyNumberFormat="1" applyFont="1" applyBorder="1" applyAlignment="1">
      <alignment/>
    </xf>
    <xf numFmtId="183" fontId="27" fillId="0" borderId="12" xfId="0" applyNumberFormat="1" applyFont="1" applyBorder="1" applyAlignment="1">
      <alignment/>
    </xf>
    <xf numFmtId="0" fontId="29" fillId="24" borderId="13" xfId="0" applyFont="1" applyFill="1" applyBorder="1" applyAlignment="1">
      <alignment horizontal="right" vertical="center" wrapText="1"/>
    </xf>
    <xf numFmtId="10" fontId="29" fillId="24" borderId="13" xfId="0" applyNumberFormat="1" applyFont="1" applyFill="1" applyBorder="1" applyAlignment="1">
      <alignment horizontal="right" vertical="center" wrapText="1"/>
    </xf>
    <xf numFmtId="10" fontId="29" fillId="24" borderId="20" xfId="0" applyNumberFormat="1" applyFont="1" applyFill="1" applyBorder="1" applyAlignment="1">
      <alignment horizontal="right" vertical="center" wrapText="1"/>
    </xf>
    <xf numFmtId="183" fontId="27" fillId="0" borderId="17" xfId="0" applyNumberFormat="1" applyFont="1" applyBorder="1" applyAlignment="1">
      <alignment/>
    </xf>
    <xf numFmtId="183" fontId="27" fillId="0" borderId="16" xfId="0" applyNumberFormat="1" applyFont="1" applyBorder="1" applyAlignment="1">
      <alignment/>
    </xf>
    <xf numFmtId="0" fontId="29" fillId="24" borderId="16" xfId="0" applyFont="1" applyFill="1" applyBorder="1" applyAlignment="1">
      <alignment horizontal="right" vertical="center" wrapText="1"/>
    </xf>
    <xf numFmtId="10" fontId="29" fillId="24" borderId="16" xfId="0" applyNumberFormat="1" applyFont="1" applyFill="1" applyBorder="1" applyAlignment="1">
      <alignment horizontal="right" vertical="center" wrapText="1"/>
    </xf>
    <xf numFmtId="10" fontId="29" fillId="24" borderId="21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vertical="distributed"/>
    </xf>
    <xf numFmtId="0" fontId="23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7" fillId="0" borderId="22" xfId="0" applyFont="1" applyBorder="1" applyAlignment="1">
      <alignment horizontal="center" vertical="center" wrapText="1"/>
    </xf>
    <xf numFmtId="183" fontId="14" fillId="0" borderId="23" xfId="0" applyNumberFormat="1" applyFont="1" applyBorder="1" applyAlignment="1">
      <alignment horizontal="center" vertical="center"/>
    </xf>
    <xf numFmtId="183" fontId="14" fillId="0" borderId="0" xfId="0" applyNumberFormat="1" applyFont="1" applyBorder="1" applyAlignment="1">
      <alignment horizontal="center" vertical="center"/>
    </xf>
    <xf numFmtId="183" fontId="14" fillId="0" borderId="20" xfId="0" applyNumberFormat="1" applyFont="1" applyBorder="1" applyAlignment="1">
      <alignment horizontal="center" vertical="center"/>
    </xf>
    <xf numFmtId="193" fontId="14" fillId="0" borderId="0" xfId="0" applyNumberFormat="1" applyFont="1" applyAlignment="1">
      <alignment horizontal="center" vertical="center"/>
    </xf>
    <xf numFmtId="193" fontId="14" fillId="0" borderId="0" xfId="0" applyNumberFormat="1" applyFont="1" applyBorder="1" applyAlignment="1">
      <alignment horizontal="center" vertical="center"/>
    </xf>
    <xf numFmtId="193" fontId="14" fillId="0" borderId="20" xfId="0" applyNumberFormat="1" applyFont="1" applyBorder="1" applyAlignment="1">
      <alignment horizontal="center" vertical="center"/>
    </xf>
    <xf numFmtId="183" fontId="14" fillId="0" borderId="14" xfId="0" applyNumberFormat="1" applyFont="1" applyBorder="1" applyAlignment="1">
      <alignment horizontal="center" vertical="center"/>
    </xf>
    <xf numFmtId="193" fontId="14" fillId="0" borderId="24" xfId="0" applyNumberFormat="1" applyFont="1" applyBorder="1" applyAlignment="1">
      <alignment horizontal="right" vertical="center"/>
    </xf>
    <xf numFmtId="193" fontId="14" fillId="0" borderId="25" xfId="0" applyNumberFormat="1" applyFont="1" applyBorder="1" applyAlignment="1">
      <alignment horizontal="right" vertical="center"/>
    </xf>
    <xf numFmtId="193" fontId="7" fillId="0" borderId="25" xfId="0" applyNumberFormat="1" applyFont="1" applyBorder="1" applyAlignment="1">
      <alignment horizontal="right" vertical="center"/>
    </xf>
    <xf numFmtId="193" fontId="14" fillId="0" borderId="26" xfId="0" applyNumberFormat="1" applyFont="1" applyBorder="1" applyAlignment="1">
      <alignment horizontal="right" vertical="center"/>
    </xf>
    <xf numFmtId="184" fontId="7" fillId="0" borderId="19" xfId="0" applyNumberFormat="1" applyFont="1" applyBorder="1" applyAlignment="1">
      <alignment horizontal="right" vertical="center"/>
    </xf>
    <xf numFmtId="184" fontId="30" fillId="0" borderId="12" xfId="0" applyNumberFormat="1" applyFont="1" applyFill="1" applyBorder="1" applyAlignment="1">
      <alignment horizontal="center" vertical="center" wrapText="1"/>
    </xf>
    <xf numFmtId="184" fontId="7" fillId="0" borderId="25" xfId="0" applyNumberFormat="1" applyFont="1" applyBorder="1" applyAlignment="1">
      <alignment horizontal="right" vertical="center"/>
    </xf>
    <xf numFmtId="184" fontId="14" fillId="0" borderId="25" xfId="0" applyNumberFormat="1" applyFont="1" applyBorder="1" applyAlignment="1">
      <alignment horizontal="right" vertical="center"/>
    </xf>
    <xf numFmtId="184" fontId="7" fillId="0" borderId="26" xfId="0" applyNumberFormat="1" applyFont="1" applyBorder="1" applyAlignment="1">
      <alignment horizontal="right" vertical="center"/>
    </xf>
    <xf numFmtId="184" fontId="14" fillId="0" borderId="26" xfId="0" applyNumberFormat="1" applyFont="1" applyBorder="1" applyAlignment="1">
      <alignment horizontal="right" vertical="center"/>
    </xf>
    <xf numFmtId="189" fontId="14" fillId="0" borderId="26" xfId="0" applyNumberFormat="1" applyFont="1" applyBorder="1" applyAlignment="1">
      <alignment horizontal="right" vertical="center"/>
    </xf>
    <xf numFmtId="10" fontId="14" fillId="0" borderId="26" xfId="0" applyNumberFormat="1" applyFont="1" applyBorder="1" applyAlignment="1">
      <alignment horizontal="right" vertical="center"/>
    </xf>
    <xf numFmtId="193" fontId="14" fillId="0" borderId="12" xfId="0" applyNumberFormat="1" applyFont="1" applyBorder="1" applyAlignment="1">
      <alignment horizontal="center" vertical="center"/>
    </xf>
    <xf numFmtId="193" fontId="14" fillId="0" borderId="13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184" fontId="14" fillId="0" borderId="13" xfId="0" applyNumberFormat="1" applyFont="1" applyBorder="1" applyAlignment="1">
      <alignment horizontal="right" vertical="center"/>
    </xf>
    <xf numFmtId="189" fontId="14" fillId="0" borderId="13" xfId="0" applyNumberFormat="1" applyFont="1" applyBorder="1" applyAlignment="1">
      <alignment horizontal="right" vertical="center"/>
    </xf>
    <xf numFmtId="10" fontId="14" fillId="0" borderId="13" xfId="0" applyNumberFormat="1" applyFont="1" applyBorder="1" applyAlignment="1">
      <alignment horizontal="right" vertical="center"/>
    </xf>
    <xf numFmtId="10" fontId="14" fillId="0" borderId="20" xfId="0" applyNumberFormat="1" applyFont="1" applyBorder="1" applyAlignment="1">
      <alignment horizontal="right" vertical="center"/>
    </xf>
    <xf numFmtId="193" fontId="14" fillId="0" borderId="12" xfId="33" applyNumberFormat="1" applyFont="1" applyFill="1" applyBorder="1" applyAlignment="1">
      <alignment horizontal="right" vertical="center"/>
    </xf>
    <xf numFmtId="193" fontId="14" fillId="0" borderId="13" xfId="33" applyNumberFormat="1" applyFont="1" applyFill="1" applyBorder="1" applyAlignment="1">
      <alignment horizontal="right" vertical="center"/>
    </xf>
    <xf numFmtId="193" fontId="14" fillId="0" borderId="14" xfId="33" applyNumberFormat="1" applyFont="1" applyFill="1" applyBorder="1" applyAlignment="1">
      <alignment horizontal="right" vertical="center" wrapText="1"/>
    </xf>
    <xf numFmtId="193" fontId="14" fillId="0" borderId="27" xfId="33" applyNumberFormat="1" applyFont="1" applyFill="1" applyBorder="1" applyAlignment="1">
      <alignment horizontal="right" vertical="center" wrapText="1"/>
    </xf>
    <xf numFmtId="193" fontId="12" fillId="0" borderId="13" xfId="33" applyNumberFormat="1" applyFont="1" applyFill="1" applyBorder="1" applyAlignment="1">
      <alignment horizontal="right" vertical="center" wrapText="1"/>
    </xf>
    <xf numFmtId="193" fontId="14" fillId="0" borderId="13" xfId="33" applyNumberFormat="1" applyFont="1" applyFill="1" applyBorder="1" applyAlignment="1">
      <alignment horizontal="right" vertical="center" wrapText="1"/>
    </xf>
    <xf numFmtId="0" fontId="14" fillId="0" borderId="20" xfId="0" applyFont="1" applyBorder="1" applyAlignment="1">
      <alignment horizontal="right" vertical="center"/>
    </xf>
    <xf numFmtId="184" fontId="7" fillId="0" borderId="13" xfId="0" applyNumberFormat="1" applyFont="1" applyBorder="1" applyAlignment="1">
      <alignment horizontal="right" vertical="center"/>
    </xf>
    <xf numFmtId="184" fontId="14" fillId="0" borderId="20" xfId="0" applyNumberFormat="1" applyFont="1" applyBorder="1" applyAlignment="1">
      <alignment horizontal="right" vertical="center"/>
    </xf>
    <xf numFmtId="189" fontId="14" fillId="0" borderId="20" xfId="0" applyNumberFormat="1" applyFont="1" applyBorder="1" applyAlignment="1">
      <alignment horizontal="right" vertical="center"/>
    </xf>
    <xf numFmtId="193" fontId="14" fillId="0" borderId="23" xfId="0" applyNumberFormat="1" applyFont="1" applyBorder="1" applyAlignment="1">
      <alignment horizontal="right" vertical="center"/>
    </xf>
    <xf numFmtId="193" fontId="14" fillId="0" borderId="13" xfId="0" applyNumberFormat="1" applyFont="1" applyBorder="1" applyAlignment="1">
      <alignment horizontal="right" vertical="center"/>
    </xf>
    <xf numFmtId="193" fontId="14" fillId="0" borderId="20" xfId="0" applyNumberFormat="1" applyFont="1" applyBorder="1" applyAlignment="1">
      <alignment horizontal="right" vertical="center"/>
    </xf>
    <xf numFmtId="193" fontId="7" fillId="0" borderId="13" xfId="33" applyNumberFormat="1" applyFont="1" applyFill="1" applyBorder="1" applyAlignment="1">
      <alignment horizontal="right" vertical="center" wrapText="1"/>
    </xf>
    <xf numFmtId="193" fontId="14" fillId="0" borderId="28" xfId="0" applyNumberFormat="1" applyFont="1" applyBorder="1" applyAlignment="1">
      <alignment horizontal="right" vertical="center"/>
    </xf>
    <xf numFmtId="193" fontId="14" fillId="0" borderId="16" xfId="0" applyNumberFormat="1" applyFont="1" applyBorder="1" applyAlignment="1">
      <alignment horizontal="right" vertical="center"/>
    </xf>
    <xf numFmtId="193" fontId="14" fillId="0" borderId="21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184" fontId="14" fillId="0" borderId="16" xfId="0" applyNumberFormat="1" applyFont="1" applyBorder="1" applyAlignment="1">
      <alignment horizontal="right" vertical="center"/>
    </xf>
    <xf numFmtId="184" fontId="14" fillId="0" borderId="21" xfId="0" applyNumberFormat="1" applyFont="1" applyBorder="1" applyAlignment="1">
      <alignment horizontal="right" vertical="center"/>
    </xf>
    <xf numFmtId="189" fontId="14" fillId="0" borderId="16" xfId="0" applyNumberFormat="1" applyFont="1" applyBorder="1" applyAlignment="1">
      <alignment horizontal="right" vertical="center"/>
    </xf>
    <xf numFmtId="10" fontId="14" fillId="0" borderId="21" xfId="0" applyNumberFormat="1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0" fontId="30" fillId="0" borderId="29" xfId="0" applyFont="1" applyFill="1" applyBorder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right" vertical="center"/>
    </xf>
    <xf numFmtId="10" fontId="33" fillId="0" borderId="10" xfId="33" applyNumberFormat="1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0" fillId="0" borderId="30" xfId="0" applyFont="1" applyFill="1" applyBorder="1" applyAlignment="1">
      <alignment horizontal="distributed" vertical="center" wrapText="1"/>
    </xf>
    <xf numFmtId="0" fontId="30" fillId="0" borderId="30" xfId="0" applyFont="1" applyFill="1" applyBorder="1" applyAlignment="1">
      <alignment vertical="center" wrapText="1"/>
    </xf>
    <xf numFmtId="0" fontId="30" fillId="0" borderId="30" xfId="0" applyFont="1" applyFill="1" applyBorder="1" applyAlignment="1">
      <alignment vertical="center"/>
    </xf>
    <xf numFmtId="184" fontId="30" fillId="0" borderId="29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right" vertical="center" wrapText="1"/>
    </xf>
    <xf numFmtId="184" fontId="30" fillId="0" borderId="13" xfId="0" applyNumberFormat="1" applyFont="1" applyFill="1" applyBorder="1" applyAlignment="1">
      <alignment horizontal="center" vertical="center" wrapText="1"/>
    </xf>
    <xf numFmtId="184" fontId="30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wrapText="1"/>
    </xf>
    <xf numFmtId="0" fontId="30" fillId="0" borderId="21" xfId="0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36" fillId="24" borderId="32" xfId="0" applyFont="1" applyFill="1" applyBorder="1" applyAlignment="1">
      <alignment horizontal="center" vertical="center" wrapText="1"/>
    </xf>
    <xf numFmtId="0" fontId="36" fillId="24" borderId="33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7" fillId="24" borderId="35" xfId="0" applyFont="1" applyFill="1" applyBorder="1" applyAlignment="1">
      <alignment vertical="center"/>
    </xf>
    <xf numFmtId="0" fontId="37" fillId="24" borderId="35" xfId="0" applyFont="1" applyFill="1" applyBorder="1" applyAlignment="1">
      <alignment vertical="center" wrapText="1"/>
    </xf>
    <xf numFmtId="0" fontId="37" fillId="24" borderId="36" xfId="0" applyFont="1" applyFill="1" applyBorder="1" applyAlignment="1">
      <alignment vertical="center" wrapText="1"/>
    </xf>
    <xf numFmtId="0" fontId="37" fillId="24" borderId="37" xfId="0" applyFont="1" applyFill="1" applyBorder="1" applyAlignment="1">
      <alignment vertical="center" wrapText="1"/>
    </xf>
    <xf numFmtId="0" fontId="37" fillId="24" borderId="33" xfId="0" applyFont="1" applyFill="1" applyBorder="1" applyAlignment="1">
      <alignment vertical="center" wrapText="1"/>
    </xf>
    <xf numFmtId="0" fontId="37" fillId="24" borderId="0" xfId="0" applyFont="1" applyFill="1" applyBorder="1" applyAlignment="1">
      <alignment vertical="center" wrapText="1"/>
    </xf>
    <xf numFmtId="0" fontId="37" fillId="24" borderId="32" xfId="0" applyFont="1" applyFill="1" applyBorder="1" applyAlignment="1">
      <alignment vertical="center" wrapText="1"/>
    </xf>
    <xf numFmtId="0" fontId="36" fillId="24" borderId="38" xfId="0" applyFont="1" applyFill="1" applyBorder="1" applyAlignment="1">
      <alignment vertical="center"/>
    </xf>
    <xf numFmtId="0" fontId="37" fillId="24" borderId="39" xfId="0" applyFont="1" applyFill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10" fontId="33" fillId="0" borderId="0" xfId="33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0" fillId="0" borderId="21" xfId="0" applyFont="1" applyFill="1" applyBorder="1" applyAlignment="1">
      <alignment horizontal="center" vertical="center" wrapText="1"/>
    </xf>
    <xf numFmtId="0" fontId="36" fillId="24" borderId="42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83" fontId="27" fillId="0" borderId="15" xfId="0" applyNumberFormat="1" applyFont="1" applyBorder="1" applyAlignment="1">
      <alignment/>
    </xf>
    <xf numFmtId="0" fontId="14" fillId="0" borderId="0" xfId="0" applyFont="1" applyFill="1" applyAlignment="1">
      <alignment vertical="center"/>
    </xf>
    <xf numFmtId="183" fontId="7" fillId="0" borderId="0" xfId="0" applyNumberFormat="1" applyFont="1" applyBorder="1" applyAlignment="1">
      <alignment horizontal="center" vertical="center"/>
    </xf>
    <xf numFmtId="183" fontId="14" fillId="0" borderId="22" xfId="0" applyNumberFormat="1" applyFont="1" applyFill="1" applyBorder="1" applyAlignment="1">
      <alignment horizontal="left" vertical="center"/>
    </xf>
    <xf numFmtId="183" fontId="14" fillId="0" borderId="1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distributed"/>
    </xf>
    <xf numFmtId="183" fontId="7" fillId="0" borderId="1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179" fontId="14" fillId="0" borderId="14" xfId="0" applyNumberFormat="1" applyFont="1" applyBorder="1" applyAlignment="1">
      <alignment vertical="center"/>
    </xf>
    <xf numFmtId="179" fontId="14" fillId="0" borderId="25" xfId="0" applyNumberFormat="1" applyFont="1" applyBorder="1" applyAlignment="1">
      <alignment vertical="center"/>
    </xf>
    <xf numFmtId="179" fontId="14" fillId="0" borderId="43" xfId="0" applyNumberFormat="1" applyFont="1" applyBorder="1" applyAlignment="1">
      <alignment vertical="center"/>
    </xf>
    <xf numFmtId="179" fontId="21" fillId="0" borderId="43" xfId="0" applyNumberFormat="1" applyFont="1" applyBorder="1" applyAlignment="1">
      <alignment horizontal="right" vertical="center"/>
    </xf>
    <xf numFmtId="183" fontId="14" fillId="0" borderId="43" xfId="0" applyNumberFormat="1" applyFont="1" applyBorder="1" applyAlignment="1">
      <alignment horizontal="right" vertical="center"/>
    </xf>
    <xf numFmtId="179" fontId="21" fillId="0" borderId="19" xfId="0" applyNumberFormat="1" applyFont="1" applyBorder="1" applyAlignment="1">
      <alignment horizontal="right" vertical="center"/>
    </xf>
    <xf numFmtId="179" fontId="14" fillId="0" borderId="20" xfId="0" applyNumberFormat="1" applyFont="1" applyBorder="1" applyAlignment="1">
      <alignment vertical="center"/>
    </xf>
    <xf numFmtId="179" fontId="21" fillId="0" borderId="14" xfId="0" applyNumberFormat="1" applyFont="1" applyBorder="1" applyAlignment="1">
      <alignment horizontal="right" vertical="center"/>
    </xf>
    <xf numFmtId="183" fontId="14" fillId="0" borderId="14" xfId="0" applyNumberFormat="1" applyFont="1" applyBorder="1" applyAlignment="1">
      <alignment vertical="center"/>
    </xf>
    <xf numFmtId="183" fontId="14" fillId="0" borderId="20" xfId="0" applyNumberFormat="1" applyFont="1" applyBorder="1" applyAlignment="1">
      <alignment vertical="center"/>
    </xf>
    <xf numFmtId="179" fontId="21" fillId="0" borderId="0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vertical="center"/>
    </xf>
    <xf numFmtId="183" fontId="14" fillId="0" borderId="13" xfId="0" applyNumberFormat="1" applyFont="1" applyBorder="1" applyAlignment="1">
      <alignment vertical="center"/>
    </xf>
    <xf numFmtId="179" fontId="14" fillId="0" borderId="17" xfId="0" applyNumberFormat="1" applyFont="1" applyBorder="1" applyAlignment="1">
      <alignment vertical="center"/>
    </xf>
    <xf numFmtId="179" fontId="14" fillId="0" borderId="21" xfId="0" applyNumberFormat="1" applyFont="1" applyBorder="1" applyAlignment="1">
      <alignment vertical="center"/>
    </xf>
    <xf numFmtId="179" fontId="21" fillId="0" borderId="17" xfId="0" applyNumberFormat="1" applyFont="1" applyBorder="1" applyAlignment="1">
      <alignment horizontal="right" vertical="center"/>
    </xf>
    <xf numFmtId="179" fontId="14" fillId="0" borderId="17" xfId="0" applyNumberFormat="1" applyFont="1" applyBorder="1" applyAlignment="1">
      <alignment horizontal="right" vertical="center"/>
    </xf>
    <xf numFmtId="179" fontId="14" fillId="0" borderId="10" xfId="0" applyNumberFormat="1" applyFont="1" applyBorder="1" applyAlignment="1">
      <alignment horizontal="right" vertical="center"/>
    </xf>
    <xf numFmtId="183" fontId="7" fillId="0" borderId="10" xfId="0" applyNumberFormat="1" applyFont="1" applyBorder="1" applyAlignment="1">
      <alignment horizontal="center" vertical="center"/>
    </xf>
    <xf numFmtId="183" fontId="14" fillId="0" borderId="18" xfId="0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83" fontId="14" fillId="0" borderId="14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83" fontId="14" fillId="0" borderId="17" xfId="0" applyNumberFormat="1" applyFont="1" applyBorder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31" fillId="0" borderId="19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10" xfId="0" applyFont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 wrapText="1"/>
    </xf>
    <xf numFmtId="179" fontId="14" fillId="0" borderId="16" xfId="0" applyNumberFormat="1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31" fillId="0" borderId="0" xfId="0" applyFont="1" applyAlignment="1">
      <alignment vertical="center" wrapText="1"/>
    </xf>
    <xf numFmtId="179" fontId="14" fillId="0" borderId="44" xfId="0" applyNumberFormat="1" applyFont="1" applyBorder="1" applyAlignment="1">
      <alignment horizontal="right" vertical="center"/>
    </xf>
    <xf numFmtId="179" fontId="14" fillId="0" borderId="13" xfId="0" applyNumberFormat="1" applyFont="1" applyBorder="1" applyAlignment="1">
      <alignment horizontal="right" vertical="center"/>
    </xf>
    <xf numFmtId="183" fontId="14" fillId="0" borderId="13" xfId="0" applyNumberFormat="1" applyFont="1" applyBorder="1" applyAlignment="1">
      <alignment horizontal="right" vertical="center"/>
    </xf>
    <xf numFmtId="183" fontId="14" fillId="0" borderId="20" xfId="0" applyNumberFormat="1" applyFont="1" applyBorder="1" applyAlignment="1">
      <alignment horizontal="right" vertical="center"/>
    </xf>
    <xf numFmtId="179" fontId="14" fillId="0" borderId="12" xfId="0" applyNumberFormat="1" applyFont="1" applyBorder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79" fontId="14" fillId="0" borderId="15" xfId="0" applyNumberFormat="1" applyFont="1" applyBorder="1" applyAlignment="1">
      <alignment horizontal="right" vertical="center"/>
    </xf>
    <xf numFmtId="183" fontId="14" fillId="0" borderId="17" xfId="0" applyNumberFormat="1" applyFont="1" applyBorder="1" applyAlignment="1">
      <alignment horizontal="right" vertical="center"/>
    </xf>
    <xf numFmtId="183" fontId="14" fillId="0" borderId="10" xfId="0" applyNumberFormat="1" applyFont="1" applyBorder="1" applyAlignment="1">
      <alignment horizontal="right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vertical="center"/>
    </xf>
    <xf numFmtId="0" fontId="43" fillId="0" borderId="16" xfId="0" applyFont="1" applyFill="1" applyBorder="1" applyAlignment="1">
      <alignment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justify" vertical="center"/>
    </xf>
    <xf numFmtId="0" fontId="43" fillId="0" borderId="21" xfId="0" applyFont="1" applyFill="1" applyBorder="1" applyAlignment="1">
      <alignment horizontal="justify" vertical="center"/>
    </xf>
    <xf numFmtId="183" fontId="14" fillId="0" borderId="26" xfId="0" applyNumberFormat="1" applyFont="1" applyBorder="1" applyAlignment="1">
      <alignment vertical="center"/>
    </xf>
    <xf numFmtId="183" fontId="14" fillId="0" borderId="45" xfId="0" applyNumberFormat="1" applyFont="1" applyBorder="1" applyAlignment="1">
      <alignment vertical="center"/>
    </xf>
    <xf numFmtId="183" fontId="7" fillId="0" borderId="13" xfId="33" applyNumberFormat="1" applyFont="1" applyFill="1" applyBorder="1" applyAlignment="1">
      <alignment horizontal="right" vertical="center" wrapText="1"/>
    </xf>
    <xf numFmtId="183" fontId="14" fillId="0" borderId="12" xfId="0" applyNumberFormat="1" applyFont="1" applyBorder="1" applyAlignment="1">
      <alignment vertical="center"/>
    </xf>
    <xf numFmtId="183" fontId="7" fillId="0" borderId="46" xfId="33" applyNumberFormat="1" applyFont="1" applyFill="1" applyBorder="1" applyAlignment="1">
      <alignment horizontal="right" vertical="center" wrapText="1"/>
    </xf>
    <xf numFmtId="0" fontId="38" fillId="24" borderId="13" xfId="0" applyFont="1" applyFill="1" applyBorder="1" applyAlignment="1">
      <alignment horizontal="right" vertical="center" wrapText="1"/>
    </xf>
    <xf numFmtId="10" fontId="38" fillId="24" borderId="13" xfId="0" applyNumberFormat="1" applyFont="1" applyFill="1" applyBorder="1" applyAlignment="1">
      <alignment horizontal="right" vertical="center" wrapText="1"/>
    </xf>
    <xf numFmtId="10" fontId="38" fillId="24" borderId="20" xfId="0" applyNumberFormat="1" applyFont="1" applyFill="1" applyBorder="1" applyAlignment="1">
      <alignment horizontal="right" vertical="center" wrapText="1"/>
    </xf>
    <xf numFmtId="183" fontId="14" fillId="0" borderId="13" xfId="33" applyNumberFormat="1" applyFont="1" applyFill="1" applyBorder="1" applyAlignment="1">
      <alignment vertical="center" wrapText="1"/>
    </xf>
    <xf numFmtId="0" fontId="38" fillId="24" borderId="13" xfId="0" applyFont="1" applyFill="1" applyBorder="1" applyAlignment="1">
      <alignment vertical="center" wrapText="1"/>
    </xf>
    <xf numFmtId="10" fontId="38" fillId="24" borderId="13" xfId="0" applyNumberFormat="1" applyFont="1" applyFill="1" applyBorder="1" applyAlignment="1">
      <alignment vertical="center" wrapText="1"/>
    </xf>
    <xf numFmtId="10" fontId="38" fillId="24" borderId="20" xfId="0" applyNumberFormat="1" applyFont="1" applyFill="1" applyBorder="1" applyAlignment="1">
      <alignment vertical="center" wrapText="1"/>
    </xf>
    <xf numFmtId="193" fontId="14" fillId="0" borderId="14" xfId="0" applyNumberFormat="1" applyFont="1" applyBorder="1" applyAlignment="1">
      <alignment horizontal="center" vertical="center"/>
    </xf>
    <xf numFmtId="183" fontId="14" fillId="0" borderId="46" xfId="0" applyNumberFormat="1" applyFont="1" applyBorder="1" applyAlignment="1">
      <alignment vertical="center"/>
    </xf>
    <xf numFmtId="183" fontId="27" fillId="0" borderId="46" xfId="0" applyNumberFormat="1" applyFont="1" applyBorder="1" applyAlignment="1">
      <alignment/>
    </xf>
    <xf numFmtId="183" fontId="27" fillId="0" borderId="34" xfId="0" applyNumberFormat="1" applyFont="1" applyBorder="1" applyAlignment="1">
      <alignment/>
    </xf>
    <xf numFmtId="183" fontId="14" fillId="0" borderId="43" xfId="0" applyNumberFormat="1" applyFont="1" applyBorder="1" applyAlignment="1">
      <alignment vertical="center"/>
    </xf>
    <xf numFmtId="183" fontId="7" fillId="0" borderId="25" xfId="33" applyNumberFormat="1" applyFont="1" applyFill="1" applyBorder="1" applyAlignment="1">
      <alignment horizontal="right" vertical="center" wrapText="1"/>
    </xf>
    <xf numFmtId="179" fontId="14" fillId="0" borderId="12" xfId="0" applyNumberFormat="1" applyFont="1" applyBorder="1" applyAlignment="1">
      <alignment vertical="center"/>
    </xf>
    <xf numFmtId="183" fontId="14" fillId="0" borderId="12" xfId="0" applyNumberFormat="1" applyFont="1" applyBorder="1" applyAlignment="1">
      <alignment/>
    </xf>
    <xf numFmtId="183" fontId="14" fillId="0" borderId="14" xfId="0" applyNumberFormat="1" applyFont="1" applyBorder="1" applyAlignment="1">
      <alignment horizontal="right"/>
    </xf>
    <xf numFmtId="183" fontId="14" fillId="0" borderId="13" xfId="0" applyNumberFormat="1" applyFont="1" applyBorder="1" applyAlignment="1">
      <alignment horizontal="right"/>
    </xf>
    <xf numFmtId="183" fontId="14" fillId="0" borderId="46" xfId="0" applyNumberFormat="1" applyFont="1" applyBorder="1" applyAlignment="1">
      <alignment horizontal="right"/>
    </xf>
    <xf numFmtId="0" fontId="38" fillId="24" borderId="13" xfId="0" applyFont="1" applyFill="1" applyBorder="1" applyAlignment="1">
      <alignment horizontal="right" wrapText="1"/>
    </xf>
    <xf numFmtId="10" fontId="38" fillId="24" borderId="13" xfId="0" applyNumberFormat="1" applyFont="1" applyFill="1" applyBorder="1" applyAlignment="1">
      <alignment horizontal="right" wrapText="1"/>
    </xf>
    <xf numFmtId="10" fontId="38" fillId="24" borderId="20" xfId="0" applyNumberFormat="1" applyFont="1" applyFill="1" applyBorder="1" applyAlignment="1">
      <alignment horizontal="right" wrapText="1"/>
    </xf>
    <xf numFmtId="179" fontId="14" fillId="0" borderId="13" xfId="0" applyNumberFormat="1" applyFont="1" applyBorder="1" applyAlignment="1">
      <alignment vertical="center"/>
    </xf>
    <xf numFmtId="179" fontId="21" fillId="0" borderId="13" xfId="0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179" fontId="14" fillId="0" borderId="28" xfId="0" applyNumberFormat="1" applyFont="1" applyBorder="1" applyAlignment="1">
      <alignment vertical="center"/>
    </xf>
    <xf numFmtId="179" fontId="14" fillId="0" borderId="26" xfId="0" applyNumberFormat="1" applyFont="1" applyBorder="1" applyAlignment="1">
      <alignment vertical="center"/>
    </xf>
    <xf numFmtId="199" fontId="14" fillId="0" borderId="14" xfId="0" applyNumberFormat="1" applyFont="1" applyBorder="1" applyAlignment="1">
      <alignment vertical="center"/>
    </xf>
    <xf numFmtId="199" fontId="14" fillId="0" borderId="47" xfId="0" applyNumberFormat="1" applyFont="1" applyBorder="1" applyAlignment="1">
      <alignment vertical="center"/>
    </xf>
    <xf numFmtId="199" fontId="14" fillId="0" borderId="14" xfId="0" applyNumberFormat="1" applyFont="1" applyBorder="1" applyAlignment="1">
      <alignment horizontal="right" vertical="center"/>
    </xf>
    <xf numFmtId="199" fontId="14" fillId="0" borderId="20" xfId="0" applyNumberFormat="1" applyFont="1" applyBorder="1" applyAlignment="1">
      <alignment vertical="center"/>
    </xf>
    <xf numFmtId="199" fontId="14" fillId="0" borderId="17" xfId="0" applyNumberFormat="1" applyFont="1" applyBorder="1" applyAlignment="1">
      <alignment vertical="center"/>
    </xf>
    <xf numFmtId="199" fontId="14" fillId="0" borderId="16" xfId="0" applyNumberFormat="1" applyFont="1" applyBorder="1" applyAlignment="1">
      <alignment vertical="center"/>
    </xf>
    <xf numFmtId="199" fontId="14" fillId="0" borderId="17" xfId="0" applyNumberFormat="1" applyFont="1" applyBorder="1" applyAlignment="1">
      <alignment horizontal="right" vertical="center"/>
    </xf>
    <xf numFmtId="199" fontId="14" fillId="0" borderId="21" xfId="0" applyNumberFormat="1" applyFont="1" applyBorder="1" applyAlignment="1">
      <alignment vertical="center"/>
    </xf>
    <xf numFmtId="0" fontId="14" fillId="0" borderId="0" xfId="0" applyFont="1" applyAlignment="1">
      <alignment/>
    </xf>
    <xf numFmtId="199" fontId="14" fillId="0" borderId="13" xfId="0" applyNumberFormat="1" applyFont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3" fontId="14" fillId="0" borderId="16" xfId="0" applyNumberFormat="1" applyFont="1" applyBorder="1" applyAlignment="1">
      <alignment horizontal="right" vertical="center"/>
    </xf>
    <xf numFmtId="179" fontId="14" fillId="0" borderId="20" xfId="0" applyNumberFormat="1" applyFont="1" applyFill="1" applyBorder="1" applyAlignment="1">
      <alignment vertical="center"/>
    </xf>
    <xf numFmtId="184" fontId="11" fillId="0" borderId="48" xfId="0" applyNumberFormat="1" applyFont="1" applyFill="1" applyBorder="1" applyAlignment="1">
      <alignment horizontal="center" vertical="center" wrapText="1"/>
    </xf>
    <xf numFmtId="184" fontId="30" fillId="0" borderId="12" xfId="0" applyNumberFormat="1" applyFont="1" applyFill="1" applyBorder="1" applyAlignment="1">
      <alignment horizontal="center" vertical="center" wrapText="1"/>
    </xf>
    <xf numFmtId="184" fontId="11" fillId="0" borderId="49" xfId="0" applyNumberFormat="1" applyFont="1" applyFill="1" applyBorder="1" applyAlignment="1">
      <alignment horizontal="center" vertical="center"/>
    </xf>
    <xf numFmtId="184" fontId="30" fillId="0" borderId="29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distributed" vertical="center"/>
    </xf>
    <xf numFmtId="0" fontId="30" fillId="0" borderId="30" xfId="0" applyFont="1" applyFill="1" applyBorder="1" applyAlignment="1">
      <alignment horizontal="distributed" vertical="center"/>
    </xf>
    <xf numFmtId="193" fontId="14" fillId="0" borderId="20" xfId="0" applyNumberFormat="1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193" fontId="14" fillId="0" borderId="14" xfId="0" applyNumberFormat="1" applyFont="1" applyBorder="1" applyAlignment="1">
      <alignment horizontal="center" vertical="center"/>
    </xf>
    <xf numFmtId="193" fontId="7" fillId="0" borderId="20" xfId="0" applyNumberFormat="1" applyFont="1" applyBorder="1" applyAlignment="1">
      <alignment horizontal="center" vertical="center"/>
    </xf>
    <xf numFmtId="193" fontId="14" fillId="0" borderId="0" xfId="0" applyNumberFormat="1" applyFont="1" applyAlignment="1">
      <alignment horizontal="center" vertical="center"/>
    </xf>
    <xf numFmtId="193" fontId="14" fillId="0" borderId="0" xfId="0" applyNumberFormat="1" applyFont="1" applyBorder="1" applyAlignment="1">
      <alignment horizontal="center" vertical="center"/>
    </xf>
    <xf numFmtId="183" fontId="14" fillId="0" borderId="23" xfId="0" applyNumberFormat="1" applyFont="1" applyBorder="1" applyAlignment="1">
      <alignment horizontal="center" vertical="center"/>
    </xf>
    <xf numFmtId="183" fontId="14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3" fontId="14" fillId="0" borderId="28" xfId="0" applyNumberFormat="1" applyFont="1" applyBorder="1" applyAlignment="1">
      <alignment horizontal="center" vertical="center"/>
    </xf>
    <xf numFmtId="183" fontId="14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3" fontId="1" fillId="0" borderId="0" xfId="0" applyNumberFormat="1" applyFont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184" fontId="11" fillId="0" borderId="31" xfId="0" applyNumberFormat="1" applyFont="1" applyFill="1" applyBorder="1" applyAlignment="1">
      <alignment horizontal="center" vertical="center" wrapText="1"/>
    </xf>
    <xf numFmtId="184" fontId="30" fillId="0" borderId="13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179" fontId="63" fillId="0" borderId="0" xfId="0" applyNumberFormat="1" applyFont="1" applyBorder="1" applyAlignment="1">
      <alignment horizontal="right" vertical="center"/>
    </xf>
    <xf numFmtId="0" fontId="63" fillId="0" borderId="0" xfId="0" applyFont="1" applyBorder="1" applyAlignment="1">
      <alignment horizontal="center" vertical="center"/>
    </xf>
    <xf numFmtId="179" fontId="63" fillId="0" borderId="0" xfId="0" applyNumberFormat="1" applyFont="1" applyBorder="1" applyAlignment="1">
      <alignment vertical="center"/>
    </xf>
    <xf numFmtId="183" fontId="64" fillId="0" borderId="0" xfId="0" applyNumberFormat="1" applyFont="1" applyBorder="1" applyAlignment="1">
      <alignment horizontal="center" vertical="center"/>
    </xf>
    <xf numFmtId="183" fontId="38" fillId="0" borderId="22" xfId="0" applyNumberFormat="1" applyFont="1" applyFill="1" applyBorder="1" applyAlignment="1">
      <alignment horizontal="left" vertical="center"/>
    </xf>
    <xf numFmtId="179" fontId="38" fillId="0" borderId="14" xfId="0" applyNumberFormat="1" applyFont="1" applyBorder="1" applyAlignment="1">
      <alignment vertical="center"/>
    </xf>
    <xf numFmtId="179" fontId="38" fillId="0" borderId="25" xfId="0" applyNumberFormat="1" applyFont="1" applyBorder="1" applyAlignment="1">
      <alignment vertical="center"/>
    </xf>
    <xf numFmtId="179" fontId="38" fillId="0" borderId="43" xfId="0" applyNumberFormat="1" applyFont="1" applyBorder="1" applyAlignment="1">
      <alignment vertical="center"/>
    </xf>
    <xf numFmtId="179" fontId="66" fillId="0" borderId="25" xfId="0" applyNumberFormat="1" applyFont="1" applyBorder="1" applyAlignment="1">
      <alignment horizontal="right" vertical="center"/>
    </xf>
    <xf numFmtId="179" fontId="66" fillId="0" borderId="13" xfId="0" applyNumberFormat="1" applyFont="1" applyBorder="1" applyAlignment="1">
      <alignment horizontal="right" vertical="center"/>
    </xf>
    <xf numFmtId="183" fontId="38" fillId="0" borderId="43" xfId="0" applyNumberFormat="1" applyFont="1" applyBorder="1" applyAlignment="1">
      <alignment horizontal="right" vertical="center"/>
    </xf>
    <xf numFmtId="0" fontId="38" fillId="0" borderId="19" xfId="0" applyFont="1" applyBorder="1" applyAlignment="1">
      <alignment horizontal="right" vertical="center"/>
    </xf>
    <xf numFmtId="0" fontId="45" fillId="0" borderId="0" xfId="0" applyFont="1" applyAlignment="1">
      <alignment/>
    </xf>
    <xf numFmtId="183" fontId="38" fillId="0" borderId="11" xfId="0" applyNumberFormat="1" applyFont="1" applyFill="1" applyBorder="1" applyAlignment="1">
      <alignment horizontal="left" vertical="center"/>
    </xf>
    <xf numFmtId="179" fontId="38" fillId="0" borderId="13" xfId="0" applyNumberFormat="1" applyFont="1" applyBorder="1" applyAlignment="1">
      <alignment vertical="center"/>
    </xf>
    <xf numFmtId="179" fontId="66" fillId="0" borderId="14" xfId="0" applyNumberFormat="1" applyFont="1" applyBorder="1" applyAlignment="1">
      <alignment horizontal="right" vertical="center"/>
    </xf>
    <xf numFmtId="183" fontId="38" fillId="0" borderId="14" xfId="0" applyNumberFormat="1" applyFont="1" applyBorder="1" applyAlignment="1">
      <alignment vertical="center"/>
    </xf>
    <xf numFmtId="179" fontId="38" fillId="0" borderId="0" xfId="0" applyNumberFormat="1" applyFont="1" applyBorder="1" applyAlignment="1">
      <alignment horizontal="right" vertical="center"/>
    </xf>
    <xf numFmtId="179" fontId="38" fillId="0" borderId="14" xfId="0" applyNumberFormat="1" applyFont="1" applyBorder="1" applyAlignment="1">
      <alignment horizontal="right" vertical="center"/>
    </xf>
    <xf numFmtId="0" fontId="64" fillId="0" borderId="0" xfId="0" applyFont="1" applyAlignment="1">
      <alignment horizontal="center" vertical="distributed"/>
    </xf>
    <xf numFmtId="183" fontId="64" fillId="0" borderId="11" xfId="0" applyNumberFormat="1" applyFont="1" applyBorder="1" applyAlignment="1">
      <alignment horizontal="center" vertical="center"/>
    </xf>
    <xf numFmtId="183" fontId="38" fillId="0" borderId="14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179" fontId="38" fillId="0" borderId="0" xfId="0" applyNumberFormat="1" applyFont="1" applyBorder="1" applyAlignment="1">
      <alignment vertical="center"/>
    </xf>
    <xf numFmtId="0" fontId="62" fillId="0" borderId="0" xfId="0" applyFont="1" applyBorder="1" applyAlignment="1">
      <alignment horizontal="center" vertical="distributed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wrapText="1"/>
    </xf>
    <xf numFmtId="0" fontId="30" fillId="0" borderId="15" xfId="0" applyFont="1" applyFill="1" applyBorder="1" applyAlignment="1">
      <alignment horizontal="center" wrapText="1"/>
    </xf>
    <xf numFmtId="184" fontId="30" fillId="0" borderId="13" xfId="0" applyNumberFormat="1" applyFont="1" applyFill="1" applyBorder="1" applyAlignment="1">
      <alignment horizontal="center" wrapText="1"/>
    </xf>
    <xf numFmtId="184" fontId="30" fillId="0" borderId="16" xfId="0" applyNumberFormat="1" applyFont="1" applyFill="1" applyBorder="1" applyAlignment="1">
      <alignment horizontal="center" wrapText="1"/>
    </xf>
    <xf numFmtId="184" fontId="11" fillId="0" borderId="54" xfId="0" applyNumberFormat="1" applyFont="1" applyFill="1" applyBorder="1" applyAlignment="1">
      <alignment horizontal="center" vertical="center" wrapText="1"/>
    </xf>
    <xf numFmtId="184" fontId="30" fillId="0" borderId="20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distributed" vertical="center" wrapText="1"/>
    </xf>
    <xf numFmtId="0" fontId="30" fillId="0" borderId="29" xfId="0" applyFont="1" applyFill="1" applyBorder="1" applyAlignment="1">
      <alignment horizontal="distributed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84" fontId="30" fillId="0" borderId="20" xfId="0" applyNumberFormat="1" applyFont="1" applyFill="1" applyBorder="1" applyAlignment="1">
      <alignment horizontal="center" wrapText="1"/>
    </xf>
    <xf numFmtId="184" fontId="30" fillId="0" borderId="21" xfId="0" applyNumberFormat="1" applyFont="1" applyFill="1" applyBorder="1" applyAlignment="1">
      <alignment horizontal="center" wrapText="1"/>
    </xf>
    <xf numFmtId="0" fontId="30" fillId="0" borderId="57" xfId="0" applyFont="1" applyFill="1" applyBorder="1" applyAlignment="1">
      <alignment horizontal="center" vertical="center" wrapText="1"/>
    </xf>
    <xf numFmtId="183" fontId="14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3" fontId="14" fillId="0" borderId="2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83" fontId="14" fillId="0" borderId="26" xfId="0" applyNumberFormat="1" applyFont="1" applyBorder="1" applyAlignment="1">
      <alignment horizontal="center" vertical="center"/>
    </xf>
    <xf numFmtId="183" fontId="14" fillId="0" borderId="19" xfId="0" applyNumberFormat="1" applyFont="1" applyBorder="1" applyAlignment="1">
      <alignment horizontal="center" vertical="center"/>
    </xf>
    <xf numFmtId="183" fontId="14" fillId="0" borderId="4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distributed" vertical="center"/>
    </xf>
    <xf numFmtId="0" fontId="30" fillId="0" borderId="3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right" vertical="center"/>
    </xf>
    <xf numFmtId="0" fontId="30" fillId="0" borderId="29" xfId="0" applyFont="1" applyFill="1" applyBorder="1" applyAlignment="1">
      <alignment horizontal="right" vertical="center"/>
    </xf>
    <xf numFmtId="0" fontId="30" fillId="0" borderId="29" xfId="0" applyFont="1" applyFill="1" applyBorder="1" applyAlignment="1">
      <alignment horizontal="center" vertical="center"/>
    </xf>
    <xf numFmtId="183" fontId="14" fillId="0" borderId="24" xfId="0" applyNumberFormat="1" applyFont="1" applyBorder="1" applyAlignment="1">
      <alignment horizontal="center" vertical="center"/>
    </xf>
    <xf numFmtId="193" fontId="1" fillId="0" borderId="20" xfId="0" applyNumberFormat="1" applyFont="1" applyBorder="1" applyAlignment="1">
      <alignment horizontal="center" vertical="center"/>
    </xf>
    <xf numFmtId="193" fontId="14" fillId="0" borderId="26" xfId="0" applyNumberFormat="1" applyFont="1" applyBorder="1" applyAlignment="1">
      <alignment horizontal="center" vertical="center"/>
    </xf>
    <xf numFmtId="193" fontId="14" fillId="0" borderId="19" xfId="0" applyNumberFormat="1" applyFont="1" applyBorder="1" applyAlignment="1">
      <alignment horizontal="center" vertical="center"/>
    </xf>
    <xf numFmtId="193" fontId="7" fillId="0" borderId="26" xfId="0" applyNumberFormat="1" applyFont="1" applyBorder="1" applyAlignment="1">
      <alignment horizontal="center" vertical="center"/>
    </xf>
    <xf numFmtId="193" fontId="7" fillId="0" borderId="19" xfId="0" applyNumberFormat="1" applyFont="1" applyBorder="1" applyAlignment="1">
      <alignment horizontal="center" vertical="center"/>
    </xf>
    <xf numFmtId="193" fontId="7" fillId="0" borderId="43" xfId="0" applyNumberFormat="1" applyFont="1" applyBorder="1" applyAlignment="1">
      <alignment horizontal="center" vertical="center"/>
    </xf>
    <xf numFmtId="193" fontId="1" fillId="0" borderId="19" xfId="0" applyNumberFormat="1" applyFont="1" applyBorder="1" applyAlignment="1">
      <alignment horizontal="center" vertical="center"/>
    </xf>
    <xf numFmtId="193" fontId="1" fillId="0" borderId="43" xfId="0" applyNumberFormat="1" applyFont="1" applyBorder="1" applyAlignment="1">
      <alignment horizontal="center" vertical="center"/>
    </xf>
    <xf numFmtId="0" fontId="36" fillId="24" borderId="59" xfId="0" applyFont="1" applyFill="1" applyBorder="1" applyAlignment="1">
      <alignment horizontal="center" vertical="center" wrapText="1"/>
    </xf>
    <xf numFmtId="0" fontId="37" fillId="24" borderId="37" xfId="0" applyFont="1" applyFill="1" applyBorder="1" applyAlignment="1">
      <alignment horizontal="center" vertical="center" wrapText="1"/>
    </xf>
    <xf numFmtId="0" fontId="36" fillId="24" borderId="60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4" fontId="11" fillId="0" borderId="61" xfId="0" applyNumberFormat="1" applyFont="1" applyFill="1" applyBorder="1" applyAlignment="1">
      <alignment horizontal="center" vertical="center" wrapText="1"/>
    </xf>
    <xf numFmtId="184" fontId="30" fillId="0" borderId="62" xfId="0" applyNumberFormat="1" applyFont="1" applyFill="1" applyBorder="1" applyAlignment="1">
      <alignment horizontal="center" vertical="center" wrapText="1"/>
    </xf>
    <xf numFmtId="0" fontId="36" fillId="24" borderId="63" xfId="0" applyFont="1" applyFill="1" applyBorder="1" applyAlignment="1">
      <alignment horizontal="center" vertical="center" wrapText="1"/>
    </xf>
    <xf numFmtId="0" fontId="37" fillId="24" borderId="27" xfId="0" applyFont="1" applyFill="1" applyBorder="1" applyAlignment="1">
      <alignment horizontal="center" vertical="center" wrapText="1"/>
    </xf>
    <xf numFmtId="0" fontId="37" fillId="24" borderId="64" xfId="0" applyFont="1" applyFill="1" applyBorder="1" applyAlignment="1">
      <alignment horizontal="right" vertical="center" wrapText="1"/>
    </xf>
    <xf numFmtId="0" fontId="37" fillId="24" borderId="38" xfId="0" applyFont="1" applyFill="1" applyBorder="1" applyAlignment="1">
      <alignment horizontal="right" vertical="center" wrapText="1"/>
    </xf>
    <xf numFmtId="0" fontId="36" fillId="24" borderId="65" xfId="0" applyFont="1" applyFill="1" applyBorder="1" applyAlignment="1">
      <alignment horizontal="right" vertical="center" wrapText="1"/>
    </xf>
    <xf numFmtId="0" fontId="37" fillId="24" borderId="35" xfId="0" applyFont="1" applyFill="1" applyBorder="1" applyAlignment="1">
      <alignment horizontal="right" vertical="center" wrapText="1"/>
    </xf>
    <xf numFmtId="0" fontId="37" fillId="24" borderId="33" xfId="0" applyFont="1" applyFill="1" applyBorder="1" applyAlignment="1">
      <alignment horizontal="center" vertical="center" wrapText="1"/>
    </xf>
    <xf numFmtId="0" fontId="37" fillId="24" borderId="60" xfId="0" applyFont="1" applyFill="1" applyBorder="1" applyAlignment="1">
      <alignment horizontal="center" vertical="center" wrapText="1"/>
    </xf>
    <xf numFmtId="0" fontId="37" fillId="24" borderId="32" xfId="0" applyFont="1" applyFill="1" applyBorder="1" applyAlignment="1">
      <alignment horizontal="center" vertical="center" wrapText="1"/>
    </xf>
    <xf numFmtId="0" fontId="37" fillId="24" borderId="64" xfId="0" applyFont="1" applyFill="1" applyBorder="1" applyAlignment="1">
      <alignment horizontal="center" vertical="center" wrapText="1"/>
    </xf>
    <xf numFmtId="0" fontId="37" fillId="24" borderId="38" xfId="0" applyFont="1" applyFill="1" applyBorder="1" applyAlignment="1">
      <alignment horizontal="center" vertical="center" wrapText="1"/>
    </xf>
    <xf numFmtId="0" fontId="37" fillId="24" borderId="39" xfId="0" applyFont="1" applyFill="1" applyBorder="1" applyAlignment="1">
      <alignment horizontal="center" vertical="center" wrapText="1"/>
    </xf>
    <xf numFmtId="0" fontId="37" fillId="24" borderId="40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184" fontId="30" fillId="0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6" fillId="24" borderId="66" xfId="0" applyFont="1" applyFill="1" applyBorder="1" applyAlignment="1">
      <alignment horizontal="center" vertical="center" wrapText="1"/>
    </xf>
    <xf numFmtId="0" fontId="36" fillId="24" borderId="27" xfId="0" applyFont="1" applyFill="1" applyBorder="1" applyAlignment="1">
      <alignment horizontal="center" vertical="center" wrapText="1"/>
    </xf>
    <xf numFmtId="0" fontId="36" fillId="24" borderId="67" xfId="0" applyFont="1" applyFill="1" applyBorder="1" applyAlignment="1">
      <alignment horizontal="center" vertical="center" wrapText="1"/>
    </xf>
    <xf numFmtId="0" fontId="36" fillId="24" borderId="37" xfId="0" applyFont="1" applyFill="1" applyBorder="1" applyAlignment="1">
      <alignment horizontal="center" vertical="center" wrapText="1"/>
    </xf>
    <xf numFmtId="0" fontId="36" fillId="24" borderId="33" xfId="0" applyFont="1" applyFill="1" applyBorder="1" applyAlignment="1">
      <alignment horizontal="center" vertical="center" wrapText="1"/>
    </xf>
    <xf numFmtId="0" fontId="36" fillId="24" borderId="0" xfId="0" applyFont="1" applyFill="1" applyBorder="1" applyAlignment="1">
      <alignment horizontal="center" vertical="center" wrapText="1"/>
    </xf>
    <xf numFmtId="0" fontId="36" fillId="24" borderId="32" xfId="0" applyFont="1" applyFill="1" applyBorder="1" applyAlignment="1">
      <alignment horizontal="center" vertical="center" wrapText="1"/>
    </xf>
    <xf numFmtId="184" fontId="30" fillId="0" borderId="14" xfId="0" applyNumberFormat="1" applyFont="1" applyFill="1" applyBorder="1" applyAlignment="1">
      <alignment horizontal="center" vertical="center" wrapText="1"/>
    </xf>
    <xf numFmtId="184" fontId="30" fillId="0" borderId="17" xfId="0" applyNumberFormat="1" applyFont="1" applyFill="1" applyBorder="1" applyAlignment="1">
      <alignment horizontal="center" vertical="center" wrapText="1"/>
    </xf>
    <xf numFmtId="184" fontId="30" fillId="0" borderId="16" xfId="0" applyNumberFormat="1" applyFont="1" applyFill="1" applyBorder="1" applyAlignment="1">
      <alignment horizontal="center" vertical="center" wrapText="1"/>
    </xf>
    <xf numFmtId="0" fontId="37" fillId="24" borderId="23" xfId="0" applyFont="1" applyFill="1" applyBorder="1" applyAlignment="1">
      <alignment horizontal="center" vertical="center" wrapText="1"/>
    </xf>
    <xf numFmtId="0" fontId="37" fillId="24" borderId="68" xfId="0" applyFont="1" applyFill="1" applyBorder="1" applyAlignment="1">
      <alignment horizontal="center" vertical="center" wrapText="1"/>
    </xf>
    <xf numFmtId="0" fontId="36" fillId="24" borderId="69" xfId="0" applyFont="1" applyFill="1" applyBorder="1" applyAlignment="1">
      <alignment horizontal="center" vertical="center" wrapText="1"/>
    </xf>
    <xf numFmtId="0" fontId="36" fillId="24" borderId="70" xfId="0" applyFont="1" applyFill="1" applyBorder="1" applyAlignment="1">
      <alignment horizontal="right" vertical="center" wrapText="1"/>
    </xf>
    <xf numFmtId="0" fontId="37" fillId="24" borderId="71" xfId="0" applyFont="1" applyFill="1" applyBorder="1" applyAlignment="1">
      <alignment horizontal="right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33" fillId="0" borderId="72" xfId="0" applyFont="1" applyFill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54" xfId="0" applyFont="1" applyFill="1" applyBorder="1" applyAlignment="1">
      <alignment horizontal="center" vertical="center" wrapText="1"/>
    </xf>
    <xf numFmtId="0" fontId="43" fillId="0" borderId="56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43" fillId="0" borderId="5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4" fillId="0" borderId="19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11</xdr:row>
      <xdr:rowOff>0</xdr:rowOff>
    </xdr:from>
    <xdr:to>
      <xdr:col>7</xdr:col>
      <xdr:colOff>447675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76700" y="3124200"/>
          <a:ext cx="962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1</xdr:col>
      <xdr:colOff>57150</xdr:colOff>
      <xdr:row>8</xdr:row>
      <xdr:rowOff>57150</xdr:rowOff>
    </xdr:from>
    <xdr:to>
      <xdr:col>1</xdr:col>
      <xdr:colOff>161925</xdr:colOff>
      <xdr:row>10</xdr:row>
      <xdr:rowOff>200025</xdr:rowOff>
    </xdr:to>
    <xdr:sp>
      <xdr:nvSpPr>
        <xdr:cNvPr id="2" name="AutoShape 8"/>
        <xdr:cNvSpPr>
          <a:spLocks/>
        </xdr:cNvSpPr>
      </xdr:nvSpPr>
      <xdr:spPr>
        <a:xfrm>
          <a:off x="676275" y="255270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57150</xdr:rowOff>
    </xdr:from>
    <xdr:to>
      <xdr:col>1</xdr:col>
      <xdr:colOff>161925</xdr:colOff>
      <xdr:row>14</xdr:row>
      <xdr:rowOff>200025</xdr:rowOff>
    </xdr:to>
    <xdr:sp>
      <xdr:nvSpPr>
        <xdr:cNvPr id="3" name="AutoShape 9"/>
        <xdr:cNvSpPr>
          <a:spLocks/>
        </xdr:cNvSpPr>
      </xdr:nvSpPr>
      <xdr:spPr>
        <a:xfrm>
          <a:off x="676275" y="339090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47625</xdr:rowOff>
    </xdr:from>
    <xdr:to>
      <xdr:col>1</xdr:col>
      <xdr:colOff>152400</xdr:colOff>
      <xdr:row>18</xdr:row>
      <xdr:rowOff>190500</xdr:rowOff>
    </xdr:to>
    <xdr:sp>
      <xdr:nvSpPr>
        <xdr:cNvPr id="4" name="AutoShape 10"/>
        <xdr:cNvSpPr>
          <a:spLocks/>
        </xdr:cNvSpPr>
      </xdr:nvSpPr>
      <xdr:spPr>
        <a:xfrm>
          <a:off x="666750" y="4219575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20</xdr:row>
      <xdr:rowOff>47625</xdr:rowOff>
    </xdr:from>
    <xdr:to>
      <xdr:col>1</xdr:col>
      <xdr:colOff>142875</xdr:colOff>
      <xdr:row>22</xdr:row>
      <xdr:rowOff>190500</xdr:rowOff>
    </xdr:to>
    <xdr:sp>
      <xdr:nvSpPr>
        <xdr:cNvPr id="5" name="AutoShape 11"/>
        <xdr:cNvSpPr>
          <a:spLocks/>
        </xdr:cNvSpPr>
      </xdr:nvSpPr>
      <xdr:spPr>
        <a:xfrm>
          <a:off x="657225" y="5057775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38100</xdr:rowOff>
    </xdr:from>
    <xdr:to>
      <xdr:col>1</xdr:col>
      <xdr:colOff>152400</xdr:colOff>
      <xdr:row>26</xdr:row>
      <xdr:rowOff>180975</xdr:rowOff>
    </xdr:to>
    <xdr:sp>
      <xdr:nvSpPr>
        <xdr:cNvPr id="6" name="AutoShape 12"/>
        <xdr:cNvSpPr>
          <a:spLocks/>
        </xdr:cNvSpPr>
      </xdr:nvSpPr>
      <xdr:spPr>
        <a:xfrm>
          <a:off x="666750" y="588645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28575</xdr:rowOff>
    </xdr:from>
    <xdr:to>
      <xdr:col>1</xdr:col>
      <xdr:colOff>133350</xdr:colOff>
      <xdr:row>30</xdr:row>
      <xdr:rowOff>171450</xdr:rowOff>
    </xdr:to>
    <xdr:sp>
      <xdr:nvSpPr>
        <xdr:cNvPr id="7" name="AutoShape 13"/>
        <xdr:cNvSpPr>
          <a:spLocks/>
        </xdr:cNvSpPr>
      </xdr:nvSpPr>
      <xdr:spPr>
        <a:xfrm>
          <a:off x="647700" y="6715125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219075</xdr:colOff>
      <xdr:row>11</xdr:row>
      <xdr:rowOff>0</xdr:rowOff>
    </xdr:from>
    <xdr:to>
      <xdr:col>9</xdr:col>
      <xdr:colOff>447675</xdr:colOff>
      <xdr:row>11</xdr:row>
      <xdr:rowOff>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5334000" y="3124200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11</xdr:row>
      <xdr:rowOff>0</xdr:rowOff>
    </xdr:from>
    <xdr:to>
      <xdr:col>7</xdr:col>
      <xdr:colOff>485775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43350" y="3057525"/>
          <a:ext cx="1000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1</xdr:col>
      <xdr:colOff>57150</xdr:colOff>
      <xdr:row>8</xdr:row>
      <xdr:rowOff>57150</xdr:rowOff>
    </xdr:from>
    <xdr:to>
      <xdr:col>1</xdr:col>
      <xdr:colOff>161925</xdr:colOff>
      <xdr:row>10</xdr:row>
      <xdr:rowOff>200025</xdr:rowOff>
    </xdr:to>
    <xdr:sp>
      <xdr:nvSpPr>
        <xdr:cNvPr id="2" name="AutoShape 9"/>
        <xdr:cNvSpPr>
          <a:spLocks/>
        </xdr:cNvSpPr>
      </xdr:nvSpPr>
      <xdr:spPr>
        <a:xfrm>
          <a:off x="676275" y="2486025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57150</xdr:rowOff>
    </xdr:from>
    <xdr:to>
      <xdr:col>1</xdr:col>
      <xdr:colOff>161925</xdr:colOff>
      <xdr:row>14</xdr:row>
      <xdr:rowOff>200025</xdr:rowOff>
    </xdr:to>
    <xdr:sp>
      <xdr:nvSpPr>
        <xdr:cNvPr id="3" name="AutoShape 10"/>
        <xdr:cNvSpPr>
          <a:spLocks/>
        </xdr:cNvSpPr>
      </xdr:nvSpPr>
      <xdr:spPr>
        <a:xfrm>
          <a:off x="676275" y="3324225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47625</xdr:rowOff>
    </xdr:from>
    <xdr:to>
      <xdr:col>1</xdr:col>
      <xdr:colOff>152400</xdr:colOff>
      <xdr:row>18</xdr:row>
      <xdr:rowOff>190500</xdr:rowOff>
    </xdr:to>
    <xdr:sp>
      <xdr:nvSpPr>
        <xdr:cNvPr id="4" name="AutoShape 11"/>
        <xdr:cNvSpPr>
          <a:spLocks/>
        </xdr:cNvSpPr>
      </xdr:nvSpPr>
      <xdr:spPr>
        <a:xfrm>
          <a:off x="666750" y="415290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20</xdr:row>
      <xdr:rowOff>47625</xdr:rowOff>
    </xdr:from>
    <xdr:to>
      <xdr:col>1</xdr:col>
      <xdr:colOff>142875</xdr:colOff>
      <xdr:row>22</xdr:row>
      <xdr:rowOff>190500</xdr:rowOff>
    </xdr:to>
    <xdr:sp>
      <xdr:nvSpPr>
        <xdr:cNvPr id="5" name="AutoShape 12"/>
        <xdr:cNvSpPr>
          <a:spLocks/>
        </xdr:cNvSpPr>
      </xdr:nvSpPr>
      <xdr:spPr>
        <a:xfrm>
          <a:off x="657225" y="499110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38100</xdr:rowOff>
    </xdr:from>
    <xdr:to>
      <xdr:col>1</xdr:col>
      <xdr:colOff>152400</xdr:colOff>
      <xdr:row>26</xdr:row>
      <xdr:rowOff>180975</xdr:rowOff>
    </xdr:to>
    <xdr:sp>
      <xdr:nvSpPr>
        <xdr:cNvPr id="6" name="AutoShape 13"/>
        <xdr:cNvSpPr>
          <a:spLocks/>
        </xdr:cNvSpPr>
      </xdr:nvSpPr>
      <xdr:spPr>
        <a:xfrm>
          <a:off x="666750" y="5819775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28575</xdr:rowOff>
    </xdr:from>
    <xdr:to>
      <xdr:col>1</xdr:col>
      <xdr:colOff>133350</xdr:colOff>
      <xdr:row>30</xdr:row>
      <xdr:rowOff>171450</xdr:rowOff>
    </xdr:to>
    <xdr:sp>
      <xdr:nvSpPr>
        <xdr:cNvPr id="7" name="AutoShape 14"/>
        <xdr:cNvSpPr>
          <a:spLocks/>
        </xdr:cNvSpPr>
      </xdr:nvSpPr>
      <xdr:spPr>
        <a:xfrm>
          <a:off x="647700" y="664845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28575</xdr:rowOff>
    </xdr:from>
    <xdr:to>
      <xdr:col>1</xdr:col>
      <xdr:colOff>133350</xdr:colOff>
      <xdr:row>34</xdr:row>
      <xdr:rowOff>171450</xdr:rowOff>
    </xdr:to>
    <xdr:sp>
      <xdr:nvSpPr>
        <xdr:cNvPr id="8" name="AutoShape 15"/>
        <xdr:cNvSpPr>
          <a:spLocks/>
        </xdr:cNvSpPr>
      </xdr:nvSpPr>
      <xdr:spPr>
        <a:xfrm>
          <a:off x="647700" y="748665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219075</xdr:colOff>
      <xdr:row>11</xdr:row>
      <xdr:rowOff>0</xdr:rowOff>
    </xdr:from>
    <xdr:to>
      <xdr:col>8</xdr:col>
      <xdr:colOff>485775</xdr:colOff>
      <xdr:row>11</xdr:row>
      <xdr:rowOff>0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4676775" y="3057525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8</xdr:col>
      <xdr:colOff>219075</xdr:colOff>
      <xdr:row>11</xdr:row>
      <xdr:rowOff>0</xdr:rowOff>
    </xdr:from>
    <xdr:to>
      <xdr:col>9</xdr:col>
      <xdr:colOff>485775</xdr:colOff>
      <xdr:row>11</xdr:row>
      <xdr:rowOff>0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5257800" y="3057525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9</xdr:col>
      <xdr:colOff>219075</xdr:colOff>
      <xdr:row>11</xdr:row>
      <xdr:rowOff>0</xdr:rowOff>
    </xdr:from>
    <xdr:to>
      <xdr:col>10</xdr:col>
      <xdr:colOff>485775</xdr:colOff>
      <xdr:row>11</xdr:row>
      <xdr:rowOff>0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5838825" y="305752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11</xdr:col>
      <xdr:colOff>219075</xdr:colOff>
      <xdr:row>11</xdr:row>
      <xdr:rowOff>0</xdr:rowOff>
    </xdr:from>
    <xdr:to>
      <xdr:col>12</xdr:col>
      <xdr:colOff>485775</xdr:colOff>
      <xdr:row>11</xdr:row>
      <xdr:rowOff>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7210425" y="3057525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10</xdr:row>
      <xdr:rowOff>0</xdr:rowOff>
    </xdr:from>
    <xdr:to>
      <xdr:col>6</xdr:col>
      <xdr:colOff>219075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38450" y="32575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81500" y="4133850"/>
          <a:ext cx="151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zoomScalePageLayoutView="0" workbookViewId="0" topLeftCell="A22">
      <selection activeCell="B35" sqref="B35"/>
    </sheetView>
  </sheetViews>
  <sheetFormatPr defaultColWidth="9.00390625" defaultRowHeight="16.5"/>
  <cols>
    <col min="1" max="1" width="13.25390625" style="1" customWidth="1"/>
    <col min="2" max="2" width="7.625" style="1" customWidth="1"/>
    <col min="3" max="3" width="6.625" style="1" customWidth="1"/>
    <col min="4" max="4" width="6.00390625" style="1" customWidth="1"/>
    <col min="5" max="6" width="7.125" style="1" customWidth="1"/>
    <col min="7" max="7" width="9.875" style="1" customWidth="1"/>
    <col min="8" max="8" width="7.125" style="1" customWidth="1"/>
    <col min="9" max="9" width="9.125" style="1" customWidth="1"/>
    <col min="10" max="10" width="8.875" style="1" customWidth="1"/>
    <col min="11" max="11" width="8.625" style="1" customWidth="1"/>
    <col min="12" max="12" width="6.625" style="1" customWidth="1"/>
    <col min="13" max="13" width="5.75390625" style="1" customWidth="1"/>
    <col min="14" max="14" width="5.25390625" style="1" customWidth="1"/>
    <col min="15" max="15" width="5.75390625" style="1" customWidth="1"/>
    <col min="16" max="16" width="5.25390625" style="1" customWidth="1"/>
    <col min="17" max="17" width="6.75390625" style="1" customWidth="1"/>
    <col min="18" max="20" width="7.125" style="1" customWidth="1"/>
    <col min="21" max="16384" width="9.00390625" style="1" customWidth="1"/>
  </cols>
  <sheetData>
    <row r="1" spans="1:20" s="2" customFormat="1" ht="19.5" customHeight="1">
      <c r="A1" s="128" t="s">
        <v>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29" t="s">
        <v>58</v>
      </c>
    </row>
    <row r="2" spans="1:20" s="6" customFormat="1" ht="19.5" customHeight="1">
      <c r="A2" s="370" t="s">
        <v>61</v>
      </c>
      <c r="B2" s="371"/>
      <c r="C2" s="371"/>
      <c r="D2" s="371"/>
      <c r="E2" s="371"/>
      <c r="F2" s="371"/>
      <c r="G2" s="371"/>
      <c r="H2" s="371"/>
      <c r="I2" s="371"/>
      <c r="J2" s="371" t="s">
        <v>62</v>
      </c>
      <c r="K2" s="371"/>
      <c r="L2" s="371"/>
      <c r="M2" s="371"/>
      <c r="N2" s="371"/>
      <c r="O2" s="371"/>
      <c r="P2" s="371"/>
      <c r="Q2" s="371"/>
      <c r="R2" s="371"/>
      <c r="S2" s="371"/>
      <c r="T2" s="371"/>
    </row>
    <row r="3" spans="1:20" s="2" customFormat="1" ht="15" customHeight="1" thickBot="1">
      <c r="A3" s="131"/>
      <c r="B3" s="131"/>
      <c r="C3" s="131"/>
      <c r="D3" s="132"/>
      <c r="E3" s="131"/>
      <c r="F3" s="131"/>
      <c r="G3" s="133"/>
      <c r="H3" s="132"/>
      <c r="I3" s="134" t="s">
        <v>59</v>
      </c>
      <c r="J3" s="132"/>
      <c r="K3" s="132"/>
      <c r="L3" s="132"/>
      <c r="M3" s="132"/>
      <c r="N3" s="132"/>
      <c r="O3" s="132"/>
      <c r="P3" s="132"/>
      <c r="Q3" s="132"/>
      <c r="R3" s="135"/>
      <c r="S3" s="136"/>
      <c r="T3" s="133" t="s">
        <v>60</v>
      </c>
    </row>
    <row r="4" spans="1:20" s="2" customFormat="1" ht="15" customHeight="1">
      <c r="A4" s="301" t="s">
        <v>101</v>
      </c>
      <c r="B4" s="298" t="s">
        <v>39</v>
      </c>
      <c r="C4" s="299"/>
      <c r="D4" s="299"/>
      <c r="E4" s="299"/>
      <c r="F4" s="299"/>
      <c r="G4" s="389" t="s">
        <v>40</v>
      </c>
      <c r="H4" s="299"/>
      <c r="I4" s="299"/>
      <c r="J4" s="299"/>
      <c r="K4" s="299"/>
      <c r="L4" s="299"/>
      <c r="M4" s="390" t="s">
        <v>41</v>
      </c>
      <c r="N4" s="390"/>
      <c r="O4" s="390"/>
      <c r="P4" s="390"/>
      <c r="Q4" s="390"/>
      <c r="R4" s="390"/>
      <c r="S4" s="390"/>
      <c r="T4" s="390"/>
    </row>
    <row r="5" spans="1:20" s="2" customFormat="1" ht="15" customHeight="1">
      <c r="A5" s="345"/>
      <c r="B5" s="391" t="s">
        <v>42</v>
      </c>
      <c r="C5" s="358"/>
      <c r="D5" s="358"/>
      <c r="E5" s="358"/>
      <c r="F5" s="359"/>
      <c r="G5" s="392" t="s">
        <v>43</v>
      </c>
      <c r="H5" s="393"/>
      <c r="I5" s="393"/>
      <c r="J5" s="126" t="s">
        <v>44</v>
      </c>
      <c r="K5" s="127"/>
      <c r="L5" s="127"/>
      <c r="M5" s="394" t="s">
        <v>45</v>
      </c>
      <c r="N5" s="394"/>
      <c r="O5" s="394"/>
      <c r="P5" s="394"/>
      <c r="Q5" s="394"/>
      <c r="R5" s="394"/>
      <c r="S5" s="394"/>
      <c r="T5" s="394"/>
    </row>
    <row r="6" spans="1:20" s="2" customFormat="1" ht="15" customHeight="1">
      <c r="A6" s="376" t="s">
        <v>102</v>
      </c>
      <c r="B6" s="378" t="s">
        <v>46</v>
      </c>
      <c r="C6" s="379"/>
      <c r="D6" s="379"/>
      <c r="E6" s="379"/>
      <c r="F6" s="380"/>
      <c r="G6" s="384" t="s">
        <v>47</v>
      </c>
      <c r="H6" s="385"/>
      <c r="I6" s="386"/>
      <c r="J6" s="387" t="s">
        <v>48</v>
      </c>
      <c r="K6" s="385"/>
      <c r="L6" s="386"/>
      <c r="M6" s="384" t="s">
        <v>49</v>
      </c>
      <c r="N6" s="385"/>
      <c r="O6" s="386"/>
      <c r="P6" s="387" t="s">
        <v>50</v>
      </c>
      <c r="Q6" s="385"/>
      <c r="R6" s="386"/>
      <c r="S6" s="384" t="s">
        <v>51</v>
      </c>
      <c r="T6" s="385"/>
    </row>
    <row r="7" spans="1:20" s="2" customFormat="1" ht="15" customHeight="1" thickBot="1">
      <c r="A7" s="377"/>
      <c r="B7" s="381"/>
      <c r="C7" s="382"/>
      <c r="D7" s="382"/>
      <c r="E7" s="382"/>
      <c r="F7" s="383"/>
      <c r="G7" s="388" t="s">
        <v>52</v>
      </c>
      <c r="H7" s="382"/>
      <c r="I7" s="383"/>
      <c r="J7" s="382" t="s">
        <v>53</v>
      </c>
      <c r="K7" s="382"/>
      <c r="L7" s="383"/>
      <c r="M7" s="388" t="s">
        <v>54</v>
      </c>
      <c r="N7" s="382"/>
      <c r="O7" s="383"/>
      <c r="P7" s="388" t="s">
        <v>55</v>
      </c>
      <c r="Q7" s="382"/>
      <c r="R7" s="383"/>
      <c r="S7" s="388" t="s">
        <v>56</v>
      </c>
      <c r="T7" s="382"/>
    </row>
    <row r="8" spans="1:20" s="2" customFormat="1" ht="27.75" customHeight="1">
      <c r="A8" s="151" t="s">
        <v>110</v>
      </c>
      <c r="B8" s="395">
        <v>160</v>
      </c>
      <c r="C8" s="373"/>
      <c r="D8" s="373"/>
      <c r="E8" s="373"/>
      <c r="F8" s="374"/>
      <c r="G8" s="372">
        <v>160</v>
      </c>
      <c r="H8" s="373"/>
      <c r="I8" s="374"/>
      <c r="J8" s="402" t="s">
        <v>5</v>
      </c>
      <c r="K8" s="402"/>
      <c r="L8" s="403"/>
      <c r="M8" s="399" t="s">
        <v>3</v>
      </c>
      <c r="N8" s="400"/>
      <c r="O8" s="401"/>
      <c r="P8" s="399" t="s">
        <v>3</v>
      </c>
      <c r="Q8" s="400"/>
      <c r="R8" s="401"/>
      <c r="S8" s="397">
        <v>160</v>
      </c>
      <c r="T8" s="398"/>
    </row>
    <row r="9" spans="1:20" s="2" customFormat="1" ht="27.75" customHeight="1">
      <c r="A9" s="151" t="s">
        <v>109</v>
      </c>
      <c r="B9" s="306">
        <v>160</v>
      </c>
      <c r="C9" s="307"/>
      <c r="D9" s="307"/>
      <c r="E9" s="307"/>
      <c r="F9" s="308"/>
      <c r="G9" s="366">
        <v>160</v>
      </c>
      <c r="H9" s="375"/>
      <c r="I9" s="308"/>
      <c r="J9" s="312" t="s">
        <v>5</v>
      </c>
      <c r="K9" s="305"/>
      <c r="L9" s="302"/>
      <c r="M9" s="303" t="s">
        <v>3</v>
      </c>
      <c r="N9" s="304"/>
      <c r="O9" s="302"/>
      <c r="P9" s="303" t="s">
        <v>3</v>
      </c>
      <c r="Q9" s="305"/>
      <c r="R9" s="302"/>
      <c r="S9" s="300">
        <v>160</v>
      </c>
      <c r="T9" s="305"/>
    </row>
    <row r="10" spans="1:20" s="2" customFormat="1" ht="7.5" customHeight="1">
      <c r="A10" s="5"/>
      <c r="B10" s="76"/>
      <c r="C10" s="77"/>
      <c r="D10" s="77"/>
      <c r="E10" s="77"/>
      <c r="F10" s="82"/>
      <c r="G10" s="78"/>
      <c r="H10" s="77"/>
      <c r="I10" s="82"/>
      <c r="J10" s="80"/>
      <c r="K10" s="80"/>
      <c r="L10" s="262"/>
      <c r="M10" s="81"/>
      <c r="N10" s="305"/>
      <c r="O10" s="302"/>
      <c r="P10" s="300"/>
      <c r="Q10" s="305"/>
      <c r="R10" s="302"/>
      <c r="S10" s="300"/>
      <c r="T10" s="305"/>
    </row>
    <row r="11" spans="1:20" s="2" customFormat="1" ht="27.75" customHeight="1">
      <c r="A11" s="151" t="s">
        <v>108</v>
      </c>
      <c r="B11" s="306">
        <v>180</v>
      </c>
      <c r="C11" s="307"/>
      <c r="D11" s="307"/>
      <c r="E11" s="307"/>
      <c r="F11" s="308"/>
      <c r="G11" s="366">
        <v>180</v>
      </c>
      <c r="H11" s="375"/>
      <c r="I11" s="308"/>
      <c r="J11" s="312" t="s">
        <v>5</v>
      </c>
      <c r="K11" s="305"/>
      <c r="L11" s="302"/>
      <c r="M11" s="303" t="s">
        <v>3</v>
      </c>
      <c r="N11" s="304"/>
      <c r="O11" s="302"/>
      <c r="P11" s="303" t="s">
        <v>3</v>
      </c>
      <c r="Q11" s="305"/>
      <c r="R11" s="302"/>
      <c r="S11" s="300">
        <v>180</v>
      </c>
      <c r="T11" s="305"/>
    </row>
    <row r="12" spans="1:20" s="2" customFormat="1" ht="27.75" customHeight="1">
      <c r="A12" s="151" t="s">
        <v>107</v>
      </c>
      <c r="B12" s="306">
        <v>180</v>
      </c>
      <c r="C12" s="307"/>
      <c r="D12" s="307"/>
      <c r="E12" s="307"/>
      <c r="F12" s="308"/>
      <c r="G12" s="366">
        <v>180</v>
      </c>
      <c r="H12" s="375"/>
      <c r="I12" s="308"/>
      <c r="J12" s="312" t="s">
        <v>5</v>
      </c>
      <c r="K12" s="305"/>
      <c r="L12" s="302"/>
      <c r="M12" s="303" t="s">
        <v>3</v>
      </c>
      <c r="N12" s="304"/>
      <c r="O12" s="302"/>
      <c r="P12" s="303" t="s">
        <v>3</v>
      </c>
      <c r="Q12" s="305"/>
      <c r="R12" s="302"/>
      <c r="S12" s="300">
        <v>180</v>
      </c>
      <c r="T12" s="305"/>
    </row>
    <row r="13" spans="1:20" s="2" customFormat="1" ht="27.75" customHeight="1">
      <c r="A13" s="151" t="s">
        <v>106</v>
      </c>
      <c r="B13" s="306">
        <v>180</v>
      </c>
      <c r="C13" s="307"/>
      <c r="D13" s="307"/>
      <c r="E13" s="307"/>
      <c r="F13" s="308"/>
      <c r="G13" s="366">
        <v>180</v>
      </c>
      <c r="H13" s="367"/>
      <c r="I13" s="308"/>
      <c r="J13" s="305">
        <v>180</v>
      </c>
      <c r="K13" s="304"/>
      <c r="L13" s="302"/>
      <c r="M13" s="303" t="s">
        <v>3</v>
      </c>
      <c r="N13" s="304"/>
      <c r="O13" s="302"/>
      <c r="P13" s="303" t="s">
        <v>3</v>
      </c>
      <c r="Q13" s="305"/>
      <c r="R13" s="302"/>
      <c r="S13" s="396" t="s">
        <v>5</v>
      </c>
      <c r="T13" s="305"/>
    </row>
    <row r="14" spans="1:20" s="2" customFormat="1" ht="7.5" customHeight="1">
      <c r="A14" s="5"/>
      <c r="B14" s="76"/>
      <c r="C14" s="77"/>
      <c r="D14" s="77"/>
      <c r="E14" s="77"/>
      <c r="F14" s="82"/>
      <c r="G14" s="78"/>
      <c r="H14" s="77"/>
      <c r="I14" s="82"/>
      <c r="J14" s="79"/>
      <c r="K14" s="79"/>
      <c r="L14" s="80"/>
      <c r="M14" s="81"/>
      <c r="N14" s="305"/>
      <c r="O14" s="302"/>
      <c r="P14" s="300"/>
      <c r="Q14" s="305"/>
      <c r="R14" s="302"/>
      <c r="S14" s="300"/>
      <c r="T14" s="305"/>
    </row>
    <row r="15" spans="1:20" s="2" customFormat="1" ht="27.75" customHeight="1">
      <c r="A15" s="151" t="s">
        <v>103</v>
      </c>
      <c r="B15" s="306">
        <v>150</v>
      </c>
      <c r="C15" s="307"/>
      <c r="D15" s="307"/>
      <c r="E15" s="307"/>
      <c r="F15" s="308"/>
      <c r="G15" s="366">
        <v>150</v>
      </c>
      <c r="H15" s="367"/>
      <c r="I15" s="308"/>
      <c r="J15" s="305">
        <v>150</v>
      </c>
      <c r="K15" s="304"/>
      <c r="L15" s="302"/>
      <c r="M15" s="303" t="s">
        <v>3</v>
      </c>
      <c r="N15" s="304"/>
      <c r="O15" s="302"/>
      <c r="P15" s="303" t="s">
        <v>3</v>
      </c>
      <c r="Q15" s="305"/>
      <c r="R15" s="302"/>
      <c r="S15" s="396" t="s">
        <v>5</v>
      </c>
      <c r="T15" s="305"/>
    </row>
    <row r="16" spans="1:20" s="2" customFormat="1" ht="27.75" customHeight="1">
      <c r="A16" s="151" t="s">
        <v>104</v>
      </c>
      <c r="B16" s="306">
        <v>173.1</v>
      </c>
      <c r="C16" s="307"/>
      <c r="D16" s="307"/>
      <c r="E16" s="307"/>
      <c r="F16" s="308"/>
      <c r="G16" s="366">
        <v>173.1</v>
      </c>
      <c r="H16" s="367"/>
      <c r="I16" s="308"/>
      <c r="J16" s="305">
        <v>69.94</v>
      </c>
      <c r="K16" s="304"/>
      <c r="L16" s="302"/>
      <c r="M16" s="303" t="s">
        <v>3</v>
      </c>
      <c r="N16" s="304"/>
      <c r="O16" s="302"/>
      <c r="P16" s="300">
        <v>26.45</v>
      </c>
      <c r="Q16" s="305"/>
      <c r="R16" s="302"/>
      <c r="S16" s="300">
        <v>87.71</v>
      </c>
      <c r="T16" s="305"/>
    </row>
    <row r="17" spans="1:20" s="2" customFormat="1" ht="27.75" customHeight="1" thickBot="1">
      <c r="A17" s="151" t="s">
        <v>105</v>
      </c>
      <c r="B17" s="309">
        <v>160.8</v>
      </c>
      <c r="C17" s="310"/>
      <c r="D17" s="310"/>
      <c r="E17" s="310"/>
      <c r="F17" s="311"/>
      <c r="G17" s="368">
        <v>160.8</v>
      </c>
      <c r="H17" s="369"/>
      <c r="I17" s="311"/>
      <c r="J17" s="312" t="s">
        <v>5</v>
      </c>
      <c r="K17" s="305"/>
      <c r="L17" s="302"/>
      <c r="M17" s="303" t="s">
        <v>3</v>
      </c>
      <c r="N17" s="305"/>
      <c r="O17" s="302"/>
      <c r="P17" s="300">
        <v>61.2</v>
      </c>
      <c r="Q17" s="305"/>
      <c r="R17" s="302"/>
      <c r="S17" s="300">
        <v>99.6</v>
      </c>
      <c r="T17" s="305"/>
    </row>
    <row r="18" spans="1:20" s="2" customFormat="1" ht="15" customHeight="1">
      <c r="A18" s="301" t="s">
        <v>101</v>
      </c>
      <c r="B18" s="298" t="s">
        <v>63</v>
      </c>
      <c r="C18" s="299"/>
      <c r="D18" s="299"/>
      <c r="E18" s="299"/>
      <c r="F18" s="299"/>
      <c r="G18" s="299"/>
      <c r="H18" s="299"/>
      <c r="I18" s="299"/>
      <c r="J18" s="137"/>
      <c r="K18" s="137"/>
      <c r="L18" s="138"/>
      <c r="M18" s="138"/>
      <c r="N18" s="138"/>
      <c r="O18" s="139" t="s">
        <v>64</v>
      </c>
      <c r="P18" s="138"/>
      <c r="Q18" s="138"/>
      <c r="R18" s="138"/>
      <c r="S18" s="138"/>
      <c r="T18" s="138"/>
    </row>
    <row r="19" spans="1:20" s="2" customFormat="1" ht="15" customHeight="1">
      <c r="A19" s="345"/>
      <c r="B19" s="294" t="s">
        <v>65</v>
      </c>
      <c r="C19" s="296" t="s">
        <v>66</v>
      </c>
      <c r="D19" s="297"/>
      <c r="E19" s="297"/>
      <c r="F19" s="297"/>
      <c r="G19" s="297"/>
      <c r="H19" s="297"/>
      <c r="I19" s="297"/>
      <c r="J19" s="140"/>
      <c r="K19" s="140"/>
      <c r="L19" s="317" t="s">
        <v>67</v>
      </c>
      <c r="M19" s="317"/>
      <c r="N19" s="317"/>
      <c r="O19" s="317"/>
      <c r="P19" s="318"/>
      <c r="Q19" s="353" t="s">
        <v>6</v>
      </c>
      <c r="R19" s="315" t="s">
        <v>68</v>
      </c>
      <c r="S19" s="315" t="s">
        <v>69</v>
      </c>
      <c r="T19" s="351" t="s">
        <v>70</v>
      </c>
    </row>
    <row r="20" spans="1:20" s="2" customFormat="1" ht="15" customHeight="1">
      <c r="A20" s="345"/>
      <c r="B20" s="295"/>
      <c r="C20" s="353" t="s">
        <v>71</v>
      </c>
      <c r="D20" s="355" t="s">
        <v>72</v>
      </c>
      <c r="E20" s="356"/>
      <c r="F20" s="356"/>
      <c r="G20" s="356"/>
      <c r="H20" s="356"/>
      <c r="I20" s="142"/>
      <c r="J20" s="317" t="s">
        <v>73</v>
      </c>
      <c r="K20" s="318"/>
      <c r="L20" s="319" t="s">
        <v>74</v>
      </c>
      <c r="M20" s="317"/>
      <c r="N20" s="317"/>
      <c r="O20" s="317"/>
      <c r="P20" s="318"/>
      <c r="Q20" s="354"/>
      <c r="R20" s="316"/>
      <c r="S20" s="316"/>
      <c r="T20" s="352"/>
    </row>
    <row r="21" spans="1:20" s="2" customFormat="1" ht="15" customHeight="1">
      <c r="A21" s="345"/>
      <c r="B21" s="295"/>
      <c r="C21" s="354"/>
      <c r="D21" s="357" t="s">
        <v>75</v>
      </c>
      <c r="E21" s="358"/>
      <c r="F21" s="358"/>
      <c r="G21" s="359"/>
      <c r="H21" s="357" t="s">
        <v>76</v>
      </c>
      <c r="I21" s="359"/>
      <c r="J21" s="360" t="s">
        <v>7</v>
      </c>
      <c r="K21" s="359"/>
      <c r="L21" s="361" t="s">
        <v>8</v>
      </c>
      <c r="M21" s="353" t="s">
        <v>77</v>
      </c>
      <c r="N21" s="353" t="s">
        <v>78</v>
      </c>
      <c r="O21" s="353" t="s">
        <v>9</v>
      </c>
      <c r="P21" s="353" t="s">
        <v>10</v>
      </c>
      <c r="Q21" s="354"/>
      <c r="R21" s="316"/>
      <c r="S21" s="316"/>
      <c r="T21" s="352"/>
    </row>
    <row r="22" spans="1:20" s="2" customFormat="1" ht="24.75" customHeight="1">
      <c r="A22" s="345"/>
      <c r="B22" s="88"/>
      <c r="C22" s="354"/>
      <c r="D22" s="365" t="s">
        <v>79</v>
      </c>
      <c r="E22" s="314"/>
      <c r="F22" s="314"/>
      <c r="G22" s="313"/>
      <c r="H22" s="365" t="s">
        <v>80</v>
      </c>
      <c r="I22" s="313"/>
      <c r="J22" s="314" t="s">
        <v>81</v>
      </c>
      <c r="K22" s="313"/>
      <c r="L22" s="362"/>
      <c r="M22" s="354"/>
      <c r="N22" s="354"/>
      <c r="O22" s="354"/>
      <c r="P22" s="354"/>
      <c r="Q22" s="354"/>
      <c r="R22" s="143"/>
      <c r="S22" s="143"/>
      <c r="T22" s="144"/>
    </row>
    <row r="23" spans="1:20" s="2" customFormat="1" ht="29.25" customHeight="1">
      <c r="A23" s="345" t="s">
        <v>102</v>
      </c>
      <c r="B23" s="347" t="s">
        <v>82</v>
      </c>
      <c r="C23" s="354"/>
      <c r="D23" s="141" t="s">
        <v>83</v>
      </c>
      <c r="E23" s="141" t="s">
        <v>84</v>
      </c>
      <c r="F23" s="141" t="s">
        <v>85</v>
      </c>
      <c r="G23" s="141" t="s">
        <v>0</v>
      </c>
      <c r="H23" s="145" t="s">
        <v>1</v>
      </c>
      <c r="I23" s="146" t="s">
        <v>11</v>
      </c>
      <c r="J23" s="147" t="s">
        <v>1</v>
      </c>
      <c r="K23" s="146" t="s">
        <v>11</v>
      </c>
      <c r="L23" s="362"/>
      <c r="M23" s="354"/>
      <c r="N23" s="354"/>
      <c r="O23" s="354"/>
      <c r="P23" s="354"/>
      <c r="Q23" s="354"/>
      <c r="R23" s="349" t="s">
        <v>86</v>
      </c>
      <c r="S23" s="349" t="s">
        <v>87</v>
      </c>
      <c r="T23" s="363" t="s">
        <v>88</v>
      </c>
    </row>
    <row r="24" spans="1:20" s="2" customFormat="1" ht="37.5" customHeight="1" thickBot="1">
      <c r="A24" s="346"/>
      <c r="B24" s="348"/>
      <c r="C24" s="148" t="s">
        <v>89</v>
      </c>
      <c r="D24" s="148" t="s">
        <v>90</v>
      </c>
      <c r="E24" s="148" t="s">
        <v>91</v>
      </c>
      <c r="F24" s="148" t="s">
        <v>92</v>
      </c>
      <c r="G24" s="148" t="s">
        <v>93</v>
      </c>
      <c r="H24" s="149" t="s">
        <v>94</v>
      </c>
      <c r="I24" s="148" t="s">
        <v>95</v>
      </c>
      <c r="J24" s="150" t="s">
        <v>94</v>
      </c>
      <c r="K24" s="150" t="s">
        <v>95</v>
      </c>
      <c r="L24" s="150" t="s">
        <v>96</v>
      </c>
      <c r="M24" s="148" t="s">
        <v>97</v>
      </c>
      <c r="N24" s="148" t="s">
        <v>98</v>
      </c>
      <c r="O24" s="148" t="s">
        <v>99</v>
      </c>
      <c r="P24" s="149" t="s">
        <v>100</v>
      </c>
      <c r="Q24" s="148" t="s">
        <v>80</v>
      </c>
      <c r="R24" s="350"/>
      <c r="S24" s="350"/>
      <c r="T24" s="364"/>
    </row>
    <row r="25" spans="1:21" s="2" customFormat="1" ht="24.75" customHeight="1">
      <c r="A25" s="151" t="s">
        <v>111</v>
      </c>
      <c r="B25" s="83">
        <v>168.1</v>
      </c>
      <c r="C25" s="84">
        <v>168.1</v>
      </c>
      <c r="D25" s="84">
        <v>147.2</v>
      </c>
      <c r="E25" s="84">
        <v>147.2</v>
      </c>
      <c r="F25" s="85" t="s">
        <v>3</v>
      </c>
      <c r="G25" s="85" t="s">
        <v>3</v>
      </c>
      <c r="H25" s="86">
        <v>7.3</v>
      </c>
      <c r="I25" s="84">
        <v>13.6</v>
      </c>
      <c r="J25" s="87" t="s">
        <v>3</v>
      </c>
      <c r="K25" s="89" t="s">
        <v>3</v>
      </c>
      <c r="L25" s="90">
        <v>78.8</v>
      </c>
      <c r="M25" s="91" t="s">
        <v>3</v>
      </c>
      <c r="N25" s="91" t="s">
        <v>3</v>
      </c>
      <c r="O25" s="92">
        <v>68.4</v>
      </c>
      <c r="P25" s="91" t="s">
        <v>3</v>
      </c>
      <c r="Q25" s="92">
        <v>20.9</v>
      </c>
      <c r="R25" s="93">
        <v>0.755</v>
      </c>
      <c r="S25" s="94">
        <v>0.5932</v>
      </c>
      <c r="T25" s="94">
        <v>0.1243</v>
      </c>
      <c r="U25" s="71"/>
    </row>
    <row r="26" spans="1:21" s="2" customFormat="1" ht="12" customHeight="1">
      <c r="A26" s="151"/>
      <c r="B26" s="95"/>
      <c r="C26" s="96"/>
      <c r="D26" s="96"/>
      <c r="E26" s="96"/>
      <c r="F26" s="96"/>
      <c r="G26" s="96"/>
      <c r="H26" s="96"/>
      <c r="I26" s="96"/>
      <c r="J26" s="97"/>
      <c r="K26" s="98"/>
      <c r="L26" s="99"/>
      <c r="M26" s="99"/>
      <c r="N26" s="99"/>
      <c r="O26" s="99"/>
      <c r="P26" s="99"/>
      <c r="Q26" s="99"/>
      <c r="R26" s="100"/>
      <c r="S26" s="101"/>
      <c r="T26" s="102"/>
      <c r="U26" s="71"/>
    </row>
    <row r="27" spans="1:21" s="2" customFormat="1" ht="24.75" customHeight="1">
      <c r="A27" s="151" t="s">
        <v>112</v>
      </c>
      <c r="B27" s="103">
        <f>C27</f>
        <v>159.9</v>
      </c>
      <c r="C27" s="104">
        <f>SUM(E27:J27)</f>
        <v>159.9</v>
      </c>
      <c r="D27" s="105">
        <f>SUM(E27:G27)</f>
        <v>134.4</v>
      </c>
      <c r="E27" s="106">
        <v>134.4</v>
      </c>
      <c r="F27" s="107" t="s">
        <v>4</v>
      </c>
      <c r="G27" s="107" t="s">
        <v>4</v>
      </c>
      <c r="H27" s="108">
        <v>9.1</v>
      </c>
      <c r="I27" s="108">
        <v>12.8</v>
      </c>
      <c r="J27" s="97">
        <v>3.6</v>
      </c>
      <c r="K27" s="109">
        <v>4.8</v>
      </c>
      <c r="L27" s="99">
        <v>120.1</v>
      </c>
      <c r="M27" s="110" t="s">
        <v>3</v>
      </c>
      <c r="N27" s="110" t="s">
        <v>3</v>
      </c>
      <c r="O27" s="98">
        <v>0.1</v>
      </c>
      <c r="P27" s="110" t="s">
        <v>3</v>
      </c>
      <c r="Q27" s="111">
        <v>21.9</v>
      </c>
      <c r="R27" s="112">
        <v>0.681</v>
      </c>
      <c r="S27" s="102">
        <v>0.9129</v>
      </c>
      <c r="T27" s="102">
        <v>0.133</v>
      </c>
      <c r="U27" s="71"/>
    </row>
    <row r="28" spans="1:21" s="2" customFormat="1" ht="12" customHeight="1">
      <c r="A28" s="7"/>
      <c r="B28" s="113"/>
      <c r="C28" s="114"/>
      <c r="D28" s="114"/>
      <c r="E28" s="114"/>
      <c r="F28" s="114"/>
      <c r="G28" s="115"/>
      <c r="H28" s="115"/>
      <c r="I28" s="114"/>
      <c r="J28" s="97"/>
      <c r="K28" s="109"/>
      <c r="L28" s="99"/>
      <c r="M28" s="111"/>
      <c r="N28" s="111"/>
      <c r="O28" s="98"/>
      <c r="P28" s="111"/>
      <c r="Q28" s="111"/>
      <c r="R28" s="112"/>
      <c r="S28" s="102"/>
      <c r="T28" s="102"/>
      <c r="U28" s="71"/>
    </row>
    <row r="29" spans="1:21" s="2" customFormat="1" ht="24.75" customHeight="1">
      <c r="A29" s="152" t="s">
        <v>113</v>
      </c>
      <c r="B29" s="103">
        <f>C29</f>
        <v>181.8</v>
      </c>
      <c r="C29" s="104">
        <v>181.8</v>
      </c>
      <c r="D29" s="105">
        <f>SUM(E29:G29)</f>
        <v>133.1</v>
      </c>
      <c r="E29" s="106">
        <v>133.1</v>
      </c>
      <c r="F29" s="116" t="s">
        <v>4</v>
      </c>
      <c r="G29" s="116" t="s">
        <v>4</v>
      </c>
      <c r="H29" s="108">
        <v>8.8</v>
      </c>
      <c r="I29" s="108">
        <v>28.8</v>
      </c>
      <c r="J29" s="97">
        <v>4.8</v>
      </c>
      <c r="K29" s="109">
        <v>6.2</v>
      </c>
      <c r="L29" s="99">
        <v>119</v>
      </c>
      <c r="M29" s="110" t="s">
        <v>3</v>
      </c>
      <c r="N29" s="110" t="s">
        <v>3</v>
      </c>
      <c r="O29" s="111">
        <v>14.1</v>
      </c>
      <c r="P29" s="110" t="s">
        <v>3</v>
      </c>
      <c r="Q29" s="111">
        <v>37.6</v>
      </c>
      <c r="R29" s="112">
        <v>0.671</v>
      </c>
      <c r="S29" s="102">
        <v>0.9222</v>
      </c>
      <c r="T29" s="102">
        <v>0.2069</v>
      </c>
      <c r="U29" s="71"/>
    </row>
    <row r="30" spans="1:21" s="2" customFormat="1" ht="12" customHeight="1" thickBot="1">
      <c r="A30" s="4"/>
      <c r="B30" s="117"/>
      <c r="C30" s="118"/>
      <c r="D30" s="118"/>
      <c r="E30" s="118"/>
      <c r="F30" s="118"/>
      <c r="G30" s="119"/>
      <c r="H30" s="119"/>
      <c r="I30" s="118"/>
      <c r="J30" s="120"/>
      <c r="K30" s="121"/>
      <c r="L30" s="122"/>
      <c r="M30" s="123"/>
      <c r="N30" s="123"/>
      <c r="O30" s="123"/>
      <c r="P30" s="123"/>
      <c r="Q30" s="123"/>
      <c r="R30" s="124"/>
      <c r="S30" s="125"/>
      <c r="T30" s="125"/>
      <c r="U30" s="71"/>
    </row>
    <row r="31" spans="1:10" s="2" customFormat="1" ht="13.5" customHeight="1">
      <c r="A31" s="153" t="s">
        <v>2</v>
      </c>
      <c r="B31" s="3"/>
      <c r="C31" s="3"/>
      <c r="D31" s="3"/>
      <c r="E31" s="3"/>
      <c r="F31" s="3"/>
      <c r="G31" s="3"/>
      <c r="J31" s="154" t="s">
        <v>115</v>
      </c>
    </row>
    <row r="32" spans="1:10" s="2" customFormat="1" ht="13.5" customHeight="1">
      <c r="A32" s="153" t="s">
        <v>114</v>
      </c>
      <c r="J32" s="155" t="s">
        <v>116</v>
      </c>
    </row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</sheetData>
  <sheetProtection/>
  <mergeCells count="104">
    <mergeCell ref="J8:L8"/>
    <mergeCell ref="B15:F15"/>
    <mergeCell ref="G11:I11"/>
    <mergeCell ref="G12:I12"/>
    <mergeCell ref="G13:I13"/>
    <mergeCell ref="G15:I15"/>
    <mergeCell ref="B11:F11"/>
    <mergeCell ref="S16:T16"/>
    <mergeCell ref="N14:O14"/>
    <mergeCell ref="S11:T11"/>
    <mergeCell ref="B13:F13"/>
    <mergeCell ref="J12:L12"/>
    <mergeCell ref="M12:O12"/>
    <mergeCell ref="P12:R12"/>
    <mergeCell ref="S12:T12"/>
    <mergeCell ref="P15:R15"/>
    <mergeCell ref="S14:T14"/>
    <mergeCell ref="B12:F12"/>
    <mergeCell ref="J11:L11"/>
    <mergeCell ref="N10:O10"/>
    <mergeCell ref="P10:R10"/>
    <mergeCell ref="M11:O11"/>
    <mergeCell ref="P11:R11"/>
    <mergeCell ref="J9:L9"/>
    <mergeCell ref="S15:T15"/>
    <mergeCell ref="S13:T13"/>
    <mergeCell ref="J13:L13"/>
    <mergeCell ref="M13:O13"/>
    <mergeCell ref="J15:L15"/>
    <mergeCell ref="M15:O15"/>
    <mergeCell ref="P14:R14"/>
    <mergeCell ref="P13:R13"/>
    <mergeCell ref="M9:O9"/>
    <mergeCell ref="J7:L7"/>
    <mergeCell ref="M7:O7"/>
    <mergeCell ref="P7:R7"/>
    <mergeCell ref="S7:T7"/>
    <mergeCell ref="S10:T10"/>
    <mergeCell ref="M6:O6"/>
    <mergeCell ref="P6:R6"/>
    <mergeCell ref="S6:T6"/>
    <mergeCell ref="P9:R9"/>
    <mergeCell ref="S9:T9"/>
    <mergeCell ref="S8:T8"/>
    <mergeCell ref="P8:R8"/>
    <mergeCell ref="M8:O8"/>
    <mergeCell ref="S17:T17"/>
    <mergeCell ref="J16:L16"/>
    <mergeCell ref="B4:F4"/>
    <mergeCell ref="G4:L4"/>
    <mergeCell ref="M4:T4"/>
    <mergeCell ref="B5:F5"/>
    <mergeCell ref="G5:I5"/>
    <mergeCell ref="M5:T5"/>
    <mergeCell ref="B8:F8"/>
    <mergeCell ref="B9:F9"/>
    <mergeCell ref="A2:I2"/>
    <mergeCell ref="J2:T2"/>
    <mergeCell ref="G8:I8"/>
    <mergeCell ref="G9:I9"/>
    <mergeCell ref="A6:A7"/>
    <mergeCell ref="B6:F7"/>
    <mergeCell ref="G6:I6"/>
    <mergeCell ref="J6:L6"/>
    <mergeCell ref="G7:I7"/>
    <mergeCell ref="A4:A5"/>
    <mergeCell ref="P16:R16"/>
    <mergeCell ref="A18:A22"/>
    <mergeCell ref="B19:B21"/>
    <mergeCell ref="D22:G22"/>
    <mergeCell ref="C19:I19"/>
    <mergeCell ref="B18:I18"/>
    <mergeCell ref="G16:I16"/>
    <mergeCell ref="G17:I17"/>
    <mergeCell ref="P17:R17"/>
    <mergeCell ref="B16:F16"/>
    <mergeCell ref="B17:F17"/>
    <mergeCell ref="J17:L17"/>
    <mergeCell ref="M17:O17"/>
    <mergeCell ref="M16:O16"/>
    <mergeCell ref="J22:K22"/>
    <mergeCell ref="R19:R21"/>
    <mergeCell ref="S19:S21"/>
    <mergeCell ref="L19:P19"/>
    <mergeCell ref="Q19:Q23"/>
    <mergeCell ref="N21:N23"/>
    <mergeCell ref="O21:O23"/>
    <mergeCell ref="P21:P23"/>
    <mergeCell ref="J20:K20"/>
    <mergeCell ref="L20:P20"/>
    <mergeCell ref="T19:T21"/>
    <mergeCell ref="C20:C23"/>
    <mergeCell ref="D20:H20"/>
    <mergeCell ref="D21:G21"/>
    <mergeCell ref="H21:I21"/>
    <mergeCell ref="J21:K21"/>
    <mergeCell ref="L21:L23"/>
    <mergeCell ref="M21:M23"/>
    <mergeCell ref="T23:T24"/>
    <mergeCell ref="H22:I22"/>
    <mergeCell ref="A23:A24"/>
    <mergeCell ref="B23:B24"/>
    <mergeCell ref="R23:R24"/>
    <mergeCell ref="S23:S24"/>
  </mergeCells>
  <printOptions/>
  <pageMargins left="1.1811023622047245" right="1.1811023622047245" top="1.5748031496062993" bottom="1.1811023622047245" header="0.5118110236220472" footer="0.9055118110236221"/>
  <pageSetup firstPageNumber="153" useFirstPageNumber="1" horizontalDpi="300" verticalDpi="300" orientation="portrait" paperSize="9" r:id="rId1"/>
  <headerFooter alignWithMargins="0">
    <oddFooter>&amp;C&amp;"Arial,粗體"- &amp;P+1 -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3">
      <selection activeCell="E10" sqref="E10"/>
    </sheetView>
  </sheetViews>
  <sheetFormatPr defaultColWidth="9.00390625" defaultRowHeight="16.5"/>
  <cols>
    <col min="1" max="1" width="16.00390625" style="0" customWidth="1"/>
    <col min="2" max="2" width="8.125" style="0" customWidth="1"/>
    <col min="3" max="4" width="7.625" style="0" customWidth="1"/>
    <col min="5" max="5" width="8.625" style="0" customWidth="1"/>
    <col min="6" max="6" width="7.125" style="0" customWidth="1"/>
    <col min="7" max="7" width="7.50390625" style="0" customWidth="1"/>
    <col min="8" max="8" width="6.875" style="0" customWidth="1"/>
    <col min="9" max="9" width="7.50390625" style="0" customWidth="1"/>
    <col min="10" max="17" width="8.625" style="0" customWidth="1"/>
  </cols>
  <sheetData>
    <row r="1" spans="1:20" ht="16.5">
      <c r="A1" s="128" t="s">
        <v>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29" t="s">
        <v>58</v>
      </c>
      <c r="R1" s="10"/>
      <c r="S1" s="10"/>
      <c r="T1" s="129"/>
    </row>
    <row r="2" spans="1:20" ht="16.5">
      <c r="A2" s="370" t="s">
        <v>141</v>
      </c>
      <c r="B2" s="371"/>
      <c r="C2" s="371"/>
      <c r="D2" s="371"/>
      <c r="E2" s="371"/>
      <c r="F2" s="371"/>
      <c r="G2" s="371"/>
      <c r="H2" s="371"/>
      <c r="I2" s="371"/>
      <c r="J2" s="371" t="s">
        <v>142</v>
      </c>
      <c r="K2" s="371"/>
      <c r="L2" s="371"/>
      <c r="M2" s="371"/>
      <c r="N2" s="371"/>
      <c r="O2" s="371"/>
      <c r="P2" s="371"/>
      <c r="Q2" s="371"/>
      <c r="R2" s="130"/>
      <c r="S2" s="130"/>
      <c r="T2" s="130"/>
    </row>
    <row r="3" spans="1:20" ht="17.25" thickBot="1">
      <c r="A3" s="131"/>
      <c r="B3" s="131"/>
      <c r="C3" s="131"/>
      <c r="D3" s="132"/>
      <c r="E3" s="131"/>
      <c r="F3" s="131"/>
      <c r="G3" s="133"/>
      <c r="H3" s="132"/>
      <c r="I3" s="134" t="s">
        <v>59</v>
      </c>
      <c r="J3" s="132"/>
      <c r="K3" s="132"/>
      <c r="L3" s="132"/>
      <c r="M3" s="132"/>
      <c r="N3" s="132"/>
      <c r="O3" s="132"/>
      <c r="P3" s="132"/>
      <c r="Q3" s="133" t="s">
        <v>60</v>
      </c>
      <c r="R3" s="177"/>
      <c r="S3" s="178"/>
      <c r="T3" s="133"/>
    </row>
    <row r="4" spans="1:19" ht="16.5" customHeight="1">
      <c r="A4" s="409" t="s">
        <v>101</v>
      </c>
      <c r="B4" s="413" t="s">
        <v>65</v>
      </c>
      <c r="C4" s="419" t="s">
        <v>143</v>
      </c>
      <c r="D4" s="420"/>
      <c r="E4" s="420"/>
      <c r="F4" s="420"/>
      <c r="G4" s="420"/>
      <c r="H4" s="420"/>
      <c r="I4" s="420"/>
      <c r="J4" s="161" t="s">
        <v>123</v>
      </c>
      <c r="K4" s="162"/>
      <c r="L4" s="162"/>
      <c r="M4" s="162"/>
      <c r="N4" s="162"/>
      <c r="O4" s="162"/>
      <c r="P4" s="162"/>
      <c r="Q4" s="162"/>
      <c r="R4" s="29"/>
      <c r="S4" s="29"/>
    </row>
    <row r="5" spans="1:17" ht="16.5" customHeight="1">
      <c r="A5" s="410"/>
      <c r="B5" s="414"/>
      <c r="C5" s="415" t="s">
        <v>12</v>
      </c>
      <c r="D5" s="404" t="s">
        <v>117</v>
      </c>
      <c r="E5" s="405"/>
      <c r="F5" s="405"/>
      <c r="G5" s="405"/>
      <c r="H5" s="405"/>
      <c r="I5" s="405"/>
      <c r="J5" s="164"/>
      <c r="K5" s="165"/>
      <c r="L5" s="415" t="s">
        <v>124</v>
      </c>
      <c r="M5" s="404" t="s">
        <v>13</v>
      </c>
      <c r="N5" s="405"/>
      <c r="O5" s="405"/>
      <c r="P5" s="421"/>
      <c r="Q5" s="404" t="s">
        <v>14</v>
      </c>
    </row>
    <row r="6" spans="1:17" ht="16.5">
      <c r="A6" s="410"/>
      <c r="B6" s="414"/>
      <c r="C6" s="416"/>
      <c r="D6" s="406" t="s">
        <v>118</v>
      </c>
      <c r="E6" s="407"/>
      <c r="F6" s="407"/>
      <c r="G6" s="407"/>
      <c r="H6" s="407"/>
      <c r="I6" s="407"/>
      <c r="J6" s="166"/>
      <c r="K6" s="167"/>
      <c r="L6" s="416"/>
      <c r="M6" s="422"/>
      <c r="N6" s="407"/>
      <c r="O6" s="407"/>
      <c r="P6" s="423"/>
      <c r="Q6" s="422"/>
    </row>
    <row r="7" spans="1:17" ht="16.5" customHeight="1">
      <c r="A7" s="345" t="s">
        <v>102</v>
      </c>
      <c r="B7" s="414"/>
      <c r="C7" s="416"/>
      <c r="D7" s="417" t="s">
        <v>119</v>
      </c>
      <c r="E7" s="418"/>
      <c r="F7" s="418"/>
      <c r="G7" s="418"/>
      <c r="H7" s="418"/>
      <c r="I7" s="418"/>
      <c r="J7" s="168" t="s">
        <v>125</v>
      </c>
      <c r="K7" s="169"/>
      <c r="L7" s="416"/>
      <c r="M7" s="424" t="s">
        <v>126</v>
      </c>
      <c r="N7" s="425"/>
      <c r="O7" s="425"/>
      <c r="P7" s="426"/>
      <c r="Q7" s="422"/>
    </row>
    <row r="8" spans="1:17" ht="24" customHeight="1">
      <c r="A8" s="411"/>
      <c r="B8" s="428" t="s">
        <v>82</v>
      </c>
      <c r="C8" s="354" t="s">
        <v>89</v>
      </c>
      <c r="D8" s="156" t="s">
        <v>15</v>
      </c>
      <c r="E8" s="156" t="s">
        <v>16</v>
      </c>
      <c r="F8" s="156" t="s">
        <v>17</v>
      </c>
      <c r="G8" s="156" t="s">
        <v>18</v>
      </c>
      <c r="H8" s="156" t="s">
        <v>19</v>
      </c>
      <c r="I8" s="157" t="s">
        <v>120</v>
      </c>
      <c r="J8" s="156" t="s">
        <v>127</v>
      </c>
      <c r="K8" s="156" t="s">
        <v>38</v>
      </c>
      <c r="L8" s="416" t="s">
        <v>128</v>
      </c>
      <c r="M8" s="156" t="s">
        <v>15</v>
      </c>
      <c r="N8" s="156" t="s">
        <v>20</v>
      </c>
      <c r="O8" s="156" t="s">
        <v>21</v>
      </c>
      <c r="P8" s="156" t="s">
        <v>129</v>
      </c>
      <c r="Q8" s="422"/>
    </row>
    <row r="9" spans="1:17" ht="36.75" customHeight="1" thickBot="1">
      <c r="A9" s="412"/>
      <c r="B9" s="429"/>
      <c r="C9" s="408"/>
      <c r="D9" s="158" t="s">
        <v>52</v>
      </c>
      <c r="E9" s="159" t="s">
        <v>55</v>
      </c>
      <c r="F9" s="158" t="s">
        <v>121</v>
      </c>
      <c r="G9" s="158" t="s">
        <v>53</v>
      </c>
      <c r="H9" s="158" t="s">
        <v>122</v>
      </c>
      <c r="I9" s="160" t="s">
        <v>56</v>
      </c>
      <c r="J9" s="170" t="s">
        <v>130</v>
      </c>
      <c r="K9" s="171" t="s">
        <v>131</v>
      </c>
      <c r="L9" s="427"/>
      <c r="M9" s="159" t="s">
        <v>52</v>
      </c>
      <c r="N9" s="172" t="s">
        <v>132</v>
      </c>
      <c r="O9" s="172" t="s">
        <v>133</v>
      </c>
      <c r="P9" s="173" t="s">
        <v>134</v>
      </c>
      <c r="Q9" s="174" t="s">
        <v>135</v>
      </c>
    </row>
    <row r="10" spans="1:17" ht="39" customHeight="1">
      <c r="A10" s="175" t="s">
        <v>136</v>
      </c>
      <c r="B10" s="251">
        <v>161.65</v>
      </c>
      <c r="C10" s="211">
        <v>161.65</v>
      </c>
      <c r="D10" s="211">
        <v>112.77</v>
      </c>
      <c r="E10" s="211">
        <v>111.82</v>
      </c>
      <c r="F10" s="252" t="s">
        <v>4</v>
      </c>
      <c r="G10" s="252" t="s">
        <v>4</v>
      </c>
      <c r="H10" s="252" t="s">
        <v>4</v>
      </c>
      <c r="I10" s="267" t="s">
        <v>4</v>
      </c>
      <c r="J10" s="266">
        <v>0.94</v>
      </c>
      <c r="K10" s="211">
        <v>0.02</v>
      </c>
      <c r="L10" s="211">
        <v>0.08</v>
      </c>
      <c r="M10" s="211">
        <v>11.36</v>
      </c>
      <c r="N10" s="252" t="s">
        <v>4</v>
      </c>
      <c r="O10" s="211">
        <v>11.36</v>
      </c>
      <c r="P10" s="252" t="s">
        <v>4</v>
      </c>
      <c r="Q10" s="250">
        <v>37.44</v>
      </c>
    </row>
    <row r="11" spans="1:17" ht="39" customHeight="1">
      <c r="A11" s="176" t="s">
        <v>137</v>
      </c>
      <c r="B11" s="253">
        <v>107.93</v>
      </c>
      <c r="C11" s="211">
        <f>D11+L11+M11+Q11</f>
        <v>204.32</v>
      </c>
      <c r="D11" s="211">
        <f>E11+J11+K11</f>
        <v>107.92999999999999</v>
      </c>
      <c r="E11" s="211">
        <v>106.88</v>
      </c>
      <c r="F11" s="252" t="s">
        <v>140</v>
      </c>
      <c r="G11" s="252" t="s">
        <v>140</v>
      </c>
      <c r="H11" s="252" t="s">
        <v>140</v>
      </c>
      <c r="I11" s="252" t="s">
        <v>140</v>
      </c>
      <c r="J11" s="205">
        <v>1.05</v>
      </c>
      <c r="K11" s="211">
        <v>0</v>
      </c>
      <c r="L11" s="211">
        <v>0.1</v>
      </c>
      <c r="M11" s="211">
        <f>SUM(N11:P11)</f>
        <v>14.66</v>
      </c>
      <c r="N11" s="252" t="s">
        <v>140</v>
      </c>
      <c r="O11" s="211">
        <v>14.66</v>
      </c>
      <c r="P11" s="252" t="s">
        <v>140</v>
      </c>
      <c r="Q11" s="206">
        <v>81.63</v>
      </c>
    </row>
    <row r="12" spans="1:17" ht="39" customHeight="1">
      <c r="A12" s="176" t="s">
        <v>138</v>
      </c>
      <c r="B12" s="253">
        <v>107.56</v>
      </c>
      <c r="C12" s="211">
        <f>D12+L12+M12+Q12</f>
        <v>249.14</v>
      </c>
      <c r="D12" s="211">
        <f>E12+J12</f>
        <v>107.56</v>
      </c>
      <c r="E12" s="211">
        <v>106.53</v>
      </c>
      <c r="F12" s="252" t="s">
        <v>140</v>
      </c>
      <c r="G12" s="252" t="s">
        <v>140</v>
      </c>
      <c r="H12" s="252" t="s">
        <v>140</v>
      </c>
      <c r="I12" s="252" t="s">
        <v>140</v>
      </c>
      <c r="J12" s="205">
        <v>1.03</v>
      </c>
      <c r="K12" s="252" t="s">
        <v>140</v>
      </c>
      <c r="L12" s="211">
        <v>0.15</v>
      </c>
      <c r="M12" s="211">
        <v>20.41</v>
      </c>
      <c r="N12" s="252" t="s">
        <v>140</v>
      </c>
      <c r="O12" s="211">
        <v>20.41</v>
      </c>
      <c r="P12" s="252" t="s">
        <v>140</v>
      </c>
      <c r="Q12" s="206">
        <v>121.02</v>
      </c>
    </row>
    <row r="13" spans="1:17" ht="39" customHeight="1">
      <c r="A13" s="176" t="s">
        <v>139</v>
      </c>
      <c r="B13" s="253">
        <v>100.0366301369863</v>
      </c>
      <c r="C13" s="211">
        <v>188.73</v>
      </c>
      <c r="D13" s="211">
        <f>E13+J13</f>
        <v>100.77000000000001</v>
      </c>
      <c r="E13" s="211">
        <v>100.04</v>
      </c>
      <c r="F13" s="252" t="s">
        <v>4</v>
      </c>
      <c r="G13" s="252" t="s">
        <v>4</v>
      </c>
      <c r="H13" s="252" t="s">
        <v>4</v>
      </c>
      <c r="I13" s="252" t="s">
        <v>4</v>
      </c>
      <c r="J13" s="205">
        <v>0.73</v>
      </c>
      <c r="K13" s="252" t="s">
        <v>4</v>
      </c>
      <c r="L13" s="211">
        <v>0.05</v>
      </c>
      <c r="M13" s="211">
        <v>29.98</v>
      </c>
      <c r="N13" s="211">
        <v>0.68</v>
      </c>
      <c r="O13" s="211">
        <v>29.3</v>
      </c>
      <c r="P13" s="252" t="s">
        <v>4</v>
      </c>
      <c r="Q13" s="206">
        <v>58.66</v>
      </c>
    </row>
    <row r="14" spans="1:17" ht="39" customHeight="1">
      <c r="A14" s="176" t="s">
        <v>246</v>
      </c>
      <c r="B14" s="269">
        <f>D14/365</f>
        <v>100.07783835616438</v>
      </c>
      <c r="C14" s="17">
        <v>76639.239</v>
      </c>
      <c r="D14" s="17">
        <v>36528.411</v>
      </c>
      <c r="E14" s="17">
        <f>36231.84+F14</f>
        <v>36528.411</v>
      </c>
      <c r="F14" s="17">
        <v>296.571</v>
      </c>
      <c r="G14" s="18" t="s">
        <v>5</v>
      </c>
      <c r="H14" s="18" t="s">
        <v>5</v>
      </c>
      <c r="I14" s="18" t="s">
        <v>5</v>
      </c>
      <c r="J14" s="270" t="s">
        <v>5</v>
      </c>
      <c r="K14" s="271" t="s">
        <v>5</v>
      </c>
      <c r="L14" s="17">
        <v>26.824</v>
      </c>
      <c r="M14" s="17">
        <v>11283</v>
      </c>
      <c r="N14" s="17">
        <v>538</v>
      </c>
      <c r="O14" s="17">
        <v>10745</v>
      </c>
      <c r="P14" s="18" t="s">
        <v>5</v>
      </c>
      <c r="Q14" s="52">
        <v>28801.004</v>
      </c>
    </row>
    <row r="15" spans="1:17" ht="39" customHeight="1">
      <c r="A15" s="176" t="s">
        <v>258</v>
      </c>
      <c r="B15" s="269">
        <v>101.39</v>
      </c>
      <c r="C15" s="17">
        <v>83225</v>
      </c>
      <c r="D15" s="17">
        <v>37008</v>
      </c>
      <c r="E15" s="17">
        <v>37008</v>
      </c>
      <c r="F15" s="252" t="s">
        <v>4</v>
      </c>
      <c r="G15" s="252" t="s">
        <v>4</v>
      </c>
      <c r="H15" s="252" t="s">
        <v>4</v>
      </c>
      <c r="I15" s="252" t="s">
        <v>4</v>
      </c>
      <c r="J15" s="16">
        <v>124</v>
      </c>
      <c r="K15" s="252" t="s">
        <v>4</v>
      </c>
      <c r="L15" s="17">
        <v>55</v>
      </c>
      <c r="M15" s="17">
        <v>11860</v>
      </c>
      <c r="N15" s="17">
        <v>848</v>
      </c>
      <c r="O15" s="17">
        <v>11012</v>
      </c>
      <c r="P15" s="18" t="s">
        <v>5</v>
      </c>
      <c r="Q15" s="52">
        <v>34302</v>
      </c>
    </row>
    <row r="16" spans="1:17" ht="39" customHeight="1">
      <c r="A16" s="176" t="s">
        <v>263</v>
      </c>
      <c r="B16" s="269">
        <v>98.3</v>
      </c>
      <c r="C16" s="17">
        <v>81174</v>
      </c>
      <c r="D16" s="17">
        <v>35881</v>
      </c>
      <c r="E16" s="17">
        <v>35826</v>
      </c>
      <c r="F16" s="18">
        <v>55</v>
      </c>
      <c r="G16" s="252" t="s">
        <v>4</v>
      </c>
      <c r="H16" s="252" t="s">
        <v>4</v>
      </c>
      <c r="I16" s="252" t="s">
        <v>4</v>
      </c>
      <c r="J16" s="252" t="s">
        <v>4</v>
      </c>
      <c r="K16" s="18">
        <v>55</v>
      </c>
      <c r="L16" s="17">
        <v>55</v>
      </c>
      <c r="M16" s="17">
        <v>11244</v>
      </c>
      <c r="N16" s="17">
        <v>932</v>
      </c>
      <c r="O16" s="17">
        <v>10312</v>
      </c>
      <c r="P16" s="18" t="s">
        <v>5</v>
      </c>
      <c r="Q16" s="52">
        <v>33956</v>
      </c>
    </row>
    <row r="17" spans="1:17" ht="39" customHeight="1">
      <c r="A17" s="55"/>
      <c r="B17" s="13"/>
      <c r="C17" s="14"/>
      <c r="D17" s="14"/>
      <c r="E17" s="14"/>
      <c r="F17" s="14"/>
      <c r="G17" s="14"/>
      <c r="H17" s="20"/>
      <c r="I17" s="20"/>
      <c r="J17" s="16"/>
      <c r="K17" s="17"/>
      <c r="L17" s="17"/>
      <c r="M17" s="17"/>
      <c r="N17" s="19"/>
      <c r="O17" s="17"/>
      <c r="P17" s="19"/>
      <c r="Q17" s="52"/>
    </row>
    <row r="18" spans="1:17" ht="39" customHeight="1">
      <c r="A18" s="54"/>
      <c r="B18" s="13"/>
      <c r="C18" s="14"/>
      <c r="D18" s="14"/>
      <c r="E18" s="14"/>
      <c r="F18" s="15"/>
      <c r="G18" s="15"/>
      <c r="H18" s="15"/>
      <c r="I18" s="15"/>
      <c r="J18" s="16"/>
      <c r="K18" s="17"/>
      <c r="L18" s="17"/>
      <c r="M18" s="17"/>
      <c r="N18" s="18"/>
      <c r="O18" s="17"/>
      <c r="P18" s="18"/>
      <c r="Q18" s="52"/>
    </row>
    <row r="19" spans="1:17" ht="39" customHeight="1" thickBot="1">
      <c r="A19" s="56"/>
      <c r="B19" s="21"/>
      <c r="C19" s="22"/>
      <c r="D19" s="22"/>
      <c r="E19" s="22"/>
      <c r="F19" s="23"/>
      <c r="G19" s="22"/>
      <c r="H19" s="23"/>
      <c r="I19" s="23"/>
      <c r="J19" s="24"/>
      <c r="K19" s="25"/>
      <c r="L19" s="25"/>
      <c r="M19" s="25"/>
      <c r="N19" s="26"/>
      <c r="O19" s="25"/>
      <c r="P19" s="26"/>
      <c r="Q19" s="53"/>
    </row>
    <row r="20" spans="1:17" ht="16.5">
      <c r="A20" s="128" t="s">
        <v>264</v>
      </c>
      <c r="B20" s="27"/>
      <c r="C20" s="27"/>
      <c r="D20" s="27"/>
      <c r="E20" s="27"/>
      <c r="F20" s="28"/>
      <c r="G20" s="28"/>
      <c r="H20" s="9"/>
      <c r="I20" s="9"/>
      <c r="J20" s="154" t="s">
        <v>265</v>
      </c>
      <c r="K20" s="9"/>
      <c r="L20" s="9"/>
      <c r="M20" s="9"/>
      <c r="N20" s="9"/>
      <c r="O20" s="9"/>
      <c r="P20" s="9"/>
      <c r="Q20" s="9"/>
    </row>
    <row r="21" spans="1:17" ht="16.5">
      <c r="A21" s="128" t="s">
        <v>144</v>
      </c>
      <c r="B21" s="10"/>
      <c r="C21" s="10"/>
      <c r="D21" s="10"/>
      <c r="E21" s="10"/>
      <c r="F21" s="9"/>
      <c r="G21" s="9"/>
      <c r="H21" s="9"/>
      <c r="I21" s="9"/>
      <c r="J21" s="155" t="s">
        <v>116</v>
      </c>
      <c r="K21" s="9"/>
      <c r="L21" s="9"/>
      <c r="M21" s="9"/>
      <c r="N21" s="9"/>
      <c r="O21" s="9"/>
      <c r="P21" s="9"/>
      <c r="Q21" s="9"/>
    </row>
    <row r="22" ht="16.5">
      <c r="J22" s="29"/>
    </row>
    <row r="23" ht="16.5">
      <c r="J23" s="29"/>
    </row>
    <row r="24" ht="16.5">
      <c r="J24" s="29"/>
    </row>
    <row r="25" ht="16.5">
      <c r="J25" s="29"/>
    </row>
  </sheetData>
  <sheetProtection/>
  <mergeCells count="17">
    <mergeCell ref="J2:Q2"/>
    <mergeCell ref="D7:I7"/>
    <mergeCell ref="A2:I2"/>
    <mergeCell ref="C4:I4"/>
    <mergeCell ref="L5:L7"/>
    <mergeCell ref="M5:P6"/>
    <mergeCell ref="Q5:Q8"/>
    <mergeCell ref="M7:P7"/>
    <mergeCell ref="L8:L9"/>
    <mergeCell ref="B8:B9"/>
    <mergeCell ref="D5:I5"/>
    <mergeCell ref="D6:I6"/>
    <mergeCell ref="C8:C9"/>
    <mergeCell ref="A4:A6"/>
    <mergeCell ref="A7:A9"/>
    <mergeCell ref="B4:B7"/>
    <mergeCell ref="C5:C7"/>
  </mergeCells>
  <printOptions/>
  <pageMargins left="1.1811023622047245" right="1.1811023622047245" top="1.5748031496062993" bottom="1.1811023622047245" header="0" footer="0.9055118110236221"/>
  <pageSetup firstPageNumber="15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F18" sqref="F18"/>
    </sheetView>
  </sheetViews>
  <sheetFormatPr defaultColWidth="9.00390625" defaultRowHeight="16.5"/>
  <cols>
    <col min="1" max="1" width="10.375" style="0" customWidth="1"/>
    <col min="2" max="2" width="10.375" style="30" customWidth="1"/>
    <col min="3" max="4" width="8.125" style="30" customWidth="1"/>
    <col min="5" max="5" width="10.00390625" style="30" customWidth="1"/>
    <col min="6" max="6" width="7.875" style="30" customWidth="1"/>
    <col min="7" max="7" width="8.125" style="30" customWidth="1"/>
    <col min="8" max="8" width="9.75390625" style="30" customWidth="1"/>
    <col min="9" max="9" width="6.625" style="30" customWidth="1"/>
    <col min="10" max="10" width="7.625" style="30" customWidth="1"/>
    <col min="11" max="11" width="10.125" style="30" customWidth="1"/>
    <col min="12" max="12" width="6.625" style="30" customWidth="1"/>
    <col min="13" max="13" width="7.625" style="30" customWidth="1"/>
    <col min="14" max="14" width="10.125" style="30" customWidth="1"/>
    <col min="15" max="15" width="10.25390625" style="30" customWidth="1"/>
    <col min="16" max="16" width="7.875" style="30" customWidth="1"/>
    <col min="17" max="17" width="8.125" style="30" customWidth="1"/>
  </cols>
  <sheetData>
    <row r="1" spans="1:17" ht="16.5">
      <c r="A1" s="128" t="s">
        <v>57</v>
      </c>
      <c r="B1" s="9"/>
      <c r="C1" s="9"/>
      <c r="I1" s="154"/>
      <c r="J1" s="154"/>
      <c r="K1" s="154"/>
      <c r="L1" s="154"/>
      <c r="M1" s="154"/>
      <c r="N1" s="154"/>
      <c r="O1" s="154"/>
      <c r="P1" s="183"/>
      <c r="Q1" s="129" t="s">
        <v>58</v>
      </c>
    </row>
    <row r="2" spans="1:17" ht="16.5">
      <c r="A2" s="370" t="s">
        <v>165</v>
      </c>
      <c r="B2" s="431"/>
      <c r="C2" s="431"/>
      <c r="D2" s="431"/>
      <c r="E2" s="431"/>
      <c r="F2" s="431"/>
      <c r="G2" s="431"/>
      <c r="H2" s="431"/>
      <c r="I2" s="371" t="s">
        <v>166</v>
      </c>
      <c r="J2" s="371"/>
      <c r="K2" s="371"/>
      <c r="L2" s="371"/>
      <c r="M2" s="371"/>
      <c r="N2" s="371"/>
      <c r="O2" s="371"/>
      <c r="P2" s="371"/>
      <c r="Q2" s="371"/>
    </row>
    <row r="3" spans="1:17" ht="17.25" thickBot="1">
      <c r="A3" s="30"/>
      <c r="B3" s="9"/>
      <c r="C3" s="9"/>
      <c r="D3" s="9"/>
      <c r="E3" s="9"/>
      <c r="F3" s="9"/>
      <c r="G3" s="9"/>
      <c r="H3" s="134" t="s">
        <v>59</v>
      </c>
      <c r="I3" s="31"/>
      <c r="J3" s="31"/>
      <c r="K3" s="32"/>
      <c r="L3" s="32"/>
      <c r="M3" s="32"/>
      <c r="N3" s="32"/>
      <c r="O3" s="32"/>
      <c r="P3" s="11"/>
      <c r="Q3" s="133" t="s">
        <v>60</v>
      </c>
    </row>
    <row r="4" spans="1:17" ht="16.5" customHeight="1">
      <c r="A4" s="301" t="s">
        <v>101</v>
      </c>
      <c r="B4" s="445" t="s">
        <v>145</v>
      </c>
      <c r="C4" s="420"/>
      <c r="D4" s="420"/>
      <c r="E4" s="420"/>
      <c r="F4" s="420"/>
      <c r="G4" s="420"/>
      <c r="H4" s="446"/>
      <c r="I4" s="162"/>
      <c r="J4" s="162"/>
      <c r="K4" s="162"/>
      <c r="L4" s="162"/>
      <c r="M4" s="162"/>
      <c r="N4" s="163"/>
      <c r="O4" s="432" t="s">
        <v>155</v>
      </c>
      <c r="P4" s="432" t="s">
        <v>156</v>
      </c>
      <c r="Q4" s="434" t="s">
        <v>157</v>
      </c>
    </row>
    <row r="5" spans="1:17" ht="16.5">
      <c r="A5" s="345"/>
      <c r="B5" s="444" t="s">
        <v>23</v>
      </c>
      <c r="C5" s="405"/>
      <c r="D5" s="405"/>
      <c r="E5" s="421"/>
      <c r="F5" s="404" t="s">
        <v>24</v>
      </c>
      <c r="G5" s="405"/>
      <c r="H5" s="421"/>
      <c r="I5" s="435" t="s">
        <v>25</v>
      </c>
      <c r="J5" s="435"/>
      <c r="K5" s="436"/>
      <c r="L5" s="404" t="s">
        <v>14</v>
      </c>
      <c r="M5" s="435"/>
      <c r="N5" s="436"/>
      <c r="O5" s="433"/>
      <c r="P5" s="433"/>
      <c r="Q5" s="406"/>
    </row>
    <row r="6" spans="1:17" ht="16.5" customHeight="1">
      <c r="A6" s="345"/>
      <c r="B6" s="442" t="s">
        <v>146</v>
      </c>
      <c r="C6" s="407"/>
      <c r="D6" s="407"/>
      <c r="E6" s="423"/>
      <c r="F6" s="422"/>
      <c r="G6" s="407"/>
      <c r="H6" s="423"/>
      <c r="I6" s="437"/>
      <c r="J6" s="437"/>
      <c r="K6" s="438"/>
      <c r="L6" s="406"/>
      <c r="M6" s="437"/>
      <c r="N6" s="438"/>
      <c r="O6" s="433"/>
      <c r="P6" s="433"/>
      <c r="Q6" s="406"/>
    </row>
    <row r="7" spans="1:17" ht="27" customHeight="1">
      <c r="A7" s="345"/>
      <c r="B7" s="443" t="s">
        <v>147</v>
      </c>
      <c r="C7" s="425"/>
      <c r="D7" s="425"/>
      <c r="E7" s="426"/>
      <c r="F7" s="424" t="s">
        <v>148</v>
      </c>
      <c r="G7" s="425"/>
      <c r="H7" s="426"/>
      <c r="I7" s="425" t="s">
        <v>158</v>
      </c>
      <c r="J7" s="425"/>
      <c r="K7" s="426"/>
      <c r="L7" s="424" t="s">
        <v>135</v>
      </c>
      <c r="M7" s="425"/>
      <c r="N7" s="426"/>
      <c r="O7" s="433"/>
      <c r="P7" s="433"/>
      <c r="Q7" s="406"/>
    </row>
    <row r="8" spans="1:17" ht="28.5" customHeight="1">
      <c r="A8" s="345" t="s">
        <v>102</v>
      </c>
      <c r="B8" s="180" t="s">
        <v>15</v>
      </c>
      <c r="C8" s="156" t="s">
        <v>149</v>
      </c>
      <c r="D8" s="156" t="s">
        <v>150</v>
      </c>
      <c r="E8" s="156" t="s">
        <v>26</v>
      </c>
      <c r="F8" s="156" t="s">
        <v>15</v>
      </c>
      <c r="G8" s="156" t="s">
        <v>149</v>
      </c>
      <c r="H8" s="156" t="s">
        <v>26</v>
      </c>
      <c r="I8" s="156" t="s">
        <v>15</v>
      </c>
      <c r="J8" s="156" t="s">
        <v>159</v>
      </c>
      <c r="K8" s="156" t="s">
        <v>27</v>
      </c>
      <c r="L8" s="156" t="s">
        <v>15</v>
      </c>
      <c r="M8" s="156" t="s">
        <v>159</v>
      </c>
      <c r="N8" s="156" t="s">
        <v>27</v>
      </c>
      <c r="O8" s="439" t="s">
        <v>160</v>
      </c>
      <c r="P8" s="316" t="s">
        <v>161</v>
      </c>
      <c r="Q8" s="352" t="s">
        <v>162</v>
      </c>
    </row>
    <row r="9" spans="1:17" ht="39" thickBot="1">
      <c r="A9" s="346"/>
      <c r="B9" s="181" t="s">
        <v>151</v>
      </c>
      <c r="C9" s="158" t="s">
        <v>152</v>
      </c>
      <c r="D9" s="158" t="s">
        <v>153</v>
      </c>
      <c r="E9" s="158" t="s">
        <v>154</v>
      </c>
      <c r="F9" s="158" t="s">
        <v>151</v>
      </c>
      <c r="G9" s="158" t="s">
        <v>152</v>
      </c>
      <c r="H9" s="160" t="s">
        <v>154</v>
      </c>
      <c r="I9" s="159" t="s">
        <v>151</v>
      </c>
      <c r="J9" s="179" t="s">
        <v>163</v>
      </c>
      <c r="K9" s="158" t="s">
        <v>164</v>
      </c>
      <c r="L9" s="158" t="s">
        <v>151</v>
      </c>
      <c r="M9" s="159" t="s">
        <v>163</v>
      </c>
      <c r="N9" s="159" t="s">
        <v>164</v>
      </c>
      <c r="O9" s="440"/>
      <c r="P9" s="441"/>
      <c r="Q9" s="430"/>
    </row>
    <row r="10" spans="1:17" ht="39" customHeight="1">
      <c r="A10" s="175" t="s">
        <v>136</v>
      </c>
      <c r="B10" s="253">
        <v>111.82</v>
      </c>
      <c r="C10" s="211">
        <v>111.82</v>
      </c>
      <c r="D10" s="252" t="s">
        <v>4</v>
      </c>
      <c r="E10" s="252" t="s">
        <v>4</v>
      </c>
      <c r="F10" s="211">
        <f>SUM(G10:H10)</f>
        <v>1.03</v>
      </c>
      <c r="G10" s="211">
        <v>1.03</v>
      </c>
      <c r="H10" s="263">
        <v>0</v>
      </c>
      <c r="I10" s="205">
        <v>11.36</v>
      </c>
      <c r="J10" s="233">
        <v>4.4</v>
      </c>
      <c r="K10" s="211">
        <v>6.97</v>
      </c>
      <c r="L10" s="211">
        <v>37.44</v>
      </c>
      <c r="M10" s="211">
        <v>10.98</v>
      </c>
      <c r="N10" s="211">
        <v>26.46</v>
      </c>
      <c r="O10" s="255">
        <v>0.569</v>
      </c>
      <c r="P10" s="256">
        <v>1</v>
      </c>
      <c r="Q10" s="257">
        <v>0.23159</v>
      </c>
    </row>
    <row r="11" spans="1:17" ht="39" customHeight="1">
      <c r="A11" s="176" t="s">
        <v>137</v>
      </c>
      <c r="B11" s="253">
        <f>SUM(C11:E11)</f>
        <v>106.88</v>
      </c>
      <c r="C11" s="211">
        <v>106.88</v>
      </c>
      <c r="D11" s="252" t="s">
        <v>140</v>
      </c>
      <c r="E11" s="252" t="s">
        <v>140</v>
      </c>
      <c r="F11" s="258">
        <f>SUM(G11:H11)</f>
        <v>1.15</v>
      </c>
      <c r="G11" s="211">
        <v>1.15</v>
      </c>
      <c r="H11" s="263">
        <v>0</v>
      </c>
      <c r="I11" s="205">
        <f>SUM(J11:K11)</f>
        <v>14.66</v>
      </c>
      <c r="J11" s="233">
        <v>5.83</v>
      </c>
      <c r="K11" s="211">
        <v>8.83</v>
      </c>
      <c r="L11" s="211">
        <f>SUM(M11:N11)</f>
        <v>81.63</v>
      </c>
      <c r="M11" s="211">
        <v>19.21</v>
      </c>
      <c r="N11" s="211">
        <v>62.42</v>
      </c>
      <c r="O11" s="259">
        <v>0.541</v>
      </c>
      <c r="P11" s="260">
        <v>1</v>
      </c>
      <c r="Q11" s="261">
        <v>0.3995</v>
      </c>
    </row>
    <row r="12" spans="1:17" ht="39" customHeight="1">
      <c r="A12" s="176" t="s">
        <v>138</v>
      </c>
      <c r="B12" s="253">
        <v>106.53</v>
      </c>
      <c r="C12" s="205">
        <v>106.53</v>
      </c>
      <c r="D12" s="252" t="s">
        <v>140</v>
      </c>
      <c r="E12" s="252" t="s">
        <v>140</v>
      </c>
      <c r="F12" s="258">
        <v>1.17</v>
      </c>
      <c r="G12" s="211">
        <v>1.17</v>
      </c>
      <c r="H12" s="254" t="s">
        <v>140</v>
      </c>
      <c r="I12" s="205">
        <v>20.41</v>
      </c>
      <c r="J12" s="211">
        <v>4.69</v>
      </c>
      <c r="K12" s="211">
        <v>15.72</v>
      </c>
      <c r="L12" s="211">
        <v>121.02</v>
      </c>
      <c r="M12" s="211">
        <v>15.37</v>
      </c>
      <c r="N12" s="211">
        <v>105.65</v>
      </c>
      <c r="O12" s="255">
        <v>0.534</v>
      </c>
      <c r="P12" s="256">
        <v>1</v>
      </c>
      <c r="Q12" s="257">
        <v>0.4858</v>
      </c>
    </row>
    <row r="13" spans="1:17" ht="39" customHeight="1">
      <c r="A13" s="176" t="s">
        <v>139</v>
      </c>
      <c r="B13" s="253">
        <v>99.31</v>
      </c>
      <c r="C13" s="205">
        <v>99.31</v>
      </c>
      <c r="D13" s="252" t="s">
        <v>4</v>
      </c>
      <c r="E13" s="252" t="s">
        <v>4</v>
      </c>
      <c r="F13" s="258">
        <v>0.78</v>
      </c>
      <c r="G13" s="258">
        <v>0.78</v>
      </c>
      <c r="H13" s="254" t="s">
        <v>4</v>
      </c>
      <c r="I13" s="205">
        <v>29.98</v>
      </c>
      <c r="J13" s="211">
        <v>3.67</v>
      </c>
      <c r="K13" s="211">
        <v>26.31</v>
      </c>
      <c r="L13" s="211">
        <v>58.66</v>
      </c>
      <c r="M13" s="211">
        <v>20.09</v>
      </c>
      <c r="N13" s="211">
        <v>38.57</v>
      </c>
      <c r="O13" s="255">
        <v>0.489</v>
      </c>
      <c r="P13" s="256">
        <v>1</v>
      </c>
      <c r="Q13" s="257">
        <v>0.3108</v>
      </c>
    </row>
    <row r="14" spans="1:17" ht="39" customHeight="1">
      <c r="A14" s="176" t="s">
        <v>246</v>
      </c>
      <c r="B14" s="253">
        <v>36231.84</v>
      </c>
      <c r="C14" s="205">
        <v>36231.84</v>
      </c>
      <c r="D14" s="252" t="s">
        <v>5</v>
      </c>
      <c r="E14" s="252" t="s">
        <v>5</v>
      </c>
      <c r="F14" s="258">
        <v>323.395</v>
      </c>
      <c r="G14" s="258">
        <v>323.395</v>
      </c>
      <c r="H14" s="254" t="s">
        <v>5</v>
      </c>
      <c r="I14" s="205">
        <v>11283</v>
      </c>
      <c r="J14" s="211">
        <v>1335</v>
      </c>
      <c r="K14" s="211">
        <v>9948</v>
      </c>
      <c r="L14" s="211">
        <v>28801.004</v>
      </c>
      <c r="M14" s="211">
        <v>3637.556</v>
      </c>
      <c r="N14" s="211">
        <v>25163.448</v>
      </c>
      <c r="O14" s="255">
        <v>0.486</v>
      </c>
      <c r="P14" s="256">
        <v>1</v>
      </c>
      <c r="Q14" s="257">
        <v>0.3758</v>
      </c>
    </row>
    <row r="15" spans="1:17" ht="39" customHeight="1">
      <c r="A15" s="176" t="s">
        <v>258</v>
      </c>
      <c r="B15" s="269">
        <v>36884</v>
      </c>
      <c r="C15" s="16">
        <v>36884</v>
      </c>
      <c r="D15" s="252" t="s">
        <v>5</v>
      </c>
      <c r="E15" s="252" t="s">
        <v>5</v>
      </c>
      <c r="F15" s="17">
        <v>180</v>
      </c>
      <c r="G15" s="17">
        <v>146</v>
      </c>
      <c r="H15" s="272">
        <v>33.91</v>
      </c>
      <c r="I15" s="16">
        <v>11860</v>
      </c>
      <c r="J15" s="17">
        <v>2016</v>
      </c>
      <c r="K15" s="17">
        <v>9844</v>
      </c>
      <c r="L15" s="17">
        <v>34302</v>
      </c>
      <c r="M15" s="17">
        <v>3095</v>
      </c>
      <c r="N15" s="17">
        <v>31207</v>
      </c>
      <c r="O15" s="273">
        <v>0.49</v>
      </c>
      <c r="P15" s="274">
        <v>1</v>
      </c>
      <c r="Q15" s="275">
        <v>0.4122</v>
      </c>
    </row>
    <row r="16" spans="1:17" ht="39" customHeight="1">
      <c r="A16" s="176" t="s">
        <v>263</v>
      </c>
      <c r="B16" s="269">
        <v>35826</v>
      </c>
      <c r="C16" s="16">
        <v>35826</v>
      </c>
      <c r="D16" s="252" t="s">
        <v>5</v>
      </c>
      <c r="E16" s="252" t="s">
        <v>5</v>
      </c>
      <c r="F16" s="17">
        <v>149</v>
      </c>
      <c r="G16" s="17">
        <v>145</v>
      </c>
      <c r="H16" s="272">
        <v>4</v>
      </c>
      <c r="I16" s="16">
        <v>11244</v>
      </c>
      <c r="J16" s="17">
        <v>2180</v>
      </c>
      <c r="K16" s="17">
        <v>9064</v>
      </c>
      <c r="L16" s="17">
        <v>33956</v>
      </c>
      <c r="M16" s="17">
        <v>2971</v>
      </c>
      <c r="N16" s="17">
        <v>30984</v>
      </c>
      <c r="O16" s="273">
        <v>0.47</v>
      </c>
      <c r="P16" s="274">
        <v>1</v>
      </c>
      <c r="Q16" s="275">
        <v>0.4183</v>
      </c>
    </row>
    <row r="17" spans="1:17" ht="39" customHeight="1">
      <c r="A17" s="34"/>
      <c r="B17" s="61"/>
      <c r="C17" s="57"/>
      <c r="D17" s="60"/>
      <c r="E17" s="57"/>
      <c r="F17" s="57"/>
      <c r="G17" s="57"/>
      <c r="H17" s="264"/>
      <c r="I17" s="59"/>
      <c r="J17" s="57"/>
      <c r="K17" s="57"/>
      <c r="L17" s="57"/>
      <c r="M17" s="57"/>
      <c r="N17" s="57"/>
      <c r="O17" s="62"/>
      <c r="P17" s="63"/>
      <c r="Q17" s="64"/>
    </row>
    <row r="18" spans="1:17" ht="39" customHeight="1">
      <c r="A18" s="33"/>
      <c r="B18" s="61"/>
      <c r="C18" s="57"/>
      <c r="D18" s="58"/>
      <c r="E18" s="58"/>
      <c r="F18" s="57"/>
      <c r="G18" s="57"/>
      <c r="H18" s="264"/>
      <c r="I18" s="59"/>
      <c r="J18" s="57"/>
      <c r="K18" s="57"/>
      <c r="L18" s="57"/>
      <c r="M18" s="57"/>
      <c r="N18" s="57"/>
      <c r="O18" s="62"/>
      <c r="P18" s="63"/>
      <c r="Q18" s="64"/>
    </row>
    <row r="19" spans="1:17" ht="39" customHeight="1">
      <c r="A19" s="33"/>
      <c r="B19" s="61"/>
      <c r="C19" s="57"/>
      <c r="D19" s="58"/>
      <c r="E19" s="58"/>
      <c r="F19" s="57"/>
      <c r="G19" s="57"/>
      <c r="H19" s="264"/>
      <c r="I19" s="59"/>
      <c r="J19" s="57"/>
      <c r="K19" s="57"/>
      <c r="L19" s="57"/>
      <c r="M19" s="57"/>
      <c r="N19" s="57"/>
      <c r="O19" s="62"/>
      <c r="P19" s="63"/>
      <c r="Q19" s="64"/>
    </row>
    <row r="20" spans="1:17" ht="39" customHeight="1" thickBot="1">
      <c r="A20" s="35"/>
      <c r="B20" s="182"/>
      <c r="C20" s="66"/>
      <c r="D20" s="66"/>
      <c r="E20" s="66"/>
      <c r="F20" s="66"/>
      <c r="G20" s="66"/>
      <c r="H20" s="265"/>
      <c r="I20" s="65"/>
      <c r="J20" s="66"/>
      <c r="K20" s="66"/>
      <c r="L20" s="66"/>
      <c r="M20" s="66"/>
      <c r="N20" s="66"/>
      <c r="O20" s="67"/>
      <c r="P20" s="68"/>
      <c r="Q20" s="69"/>
    </row>
    <row r="21" spans="1:17" ht="16.5">
      <c r="A21" s="8" t="s">
        <v>264</v>
      </c>
      <c r="B21" s="10"/>
      <c r="C21" s="36"/>
      <c r="D21" s="10"/>
      <c r="E21" s="10"/>
      <c r="F21" s="9"/>
      <c r="G21" s="9"/>
      <c r="H21" s="9"/>
      <c r="I21" s="154" t="s">
        <v>265</v>
      </c>
      <c r="J21" s="9"/>
      <c r="K21" s="9"/>
      <c r="L21" s="9"/>
      <c r="M21" s="9"/>
      <c r="N21" s="9"/>
      <c r="O21" s="9"/>
      <c r="P21" s="9"/>
      <c r="Q21" s="9"/>
    </row>
    <row r="22" spans="1:17" ht="16.5">
      <c r="A22" s="8" t="s">
        <v>22</v>
      </c>
      <c r="B22" s="10"/>
      <c r="C22" s="10"/>
      <c r="D22" s="10"/>
      <c r="E22" s="10"/>
      <c r="F22" s="9"/>
      <c r="G22" s="9"/>
      <c r="H22" s="9"/>
      <c r="I22" s="155" t="s">
        <v>116</v>
      </c>
      <c r="J22" s="9"/>
      <c r="K22" s="9"/>
      <c r="L22" s="9"/>
      <c r="M22" s="9"/>
      <c r="N22" s="9"/>
      <c r="O22" s="9"/>
      <c r="P22" s="9"/>
      <c r="Q22" s="9"/>
    </row>
    <row r="23" spans="2:17" ht="16.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</sheetData>
  <sheetProtection/>
  <mergeCells count="20">
    <mergeCell ref="L7:N7"/>
    <mergeCell ref="O8:O9"/>
    <mergeCell ref="P8:P9"/>
    <mergeCell ref="A4:A7"/>
    <mergeCell ref="F5:H6"/>
    <mergeCell ref="B6:E6"/>
    <mergeCell ref="B7:E7"/>
    <mergeCell ref="F7:H7"/>
    <mergeCell ref="B5:E5"/>
    <mergeCell ref="B4:H4"/>
    <mergeCell ref="Q8:Q9"/>
    <mergeCell ref="A2:H2"/>
    <mergeCell ref="I2:Q2"/>
    <mergeCell ref="A8:A9"/>
    <mergeCell ref="O4:O7"/>
    <mergeCell ref="P4:P7"/>
    <mergeCell ref="Q4:Q7"/>
    <mergeCell ref="I5:K6"/>
    <mergeCell ref="L5:N6"/>
    <mergeCell ref="I7:K7"/>
  </mergeCells>
  <printOptions/>
  <pageMargins left="1.1811023622047245" right="1.1811023622047245" top="1.5748031496062993" bottom="1.1811023622047245" header="0" footer="0.9055118110236221"/>
  <pageSetup firstPageNumber="157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3">
      <selection activeCell="E14" sqref="E14"/>
    </sheetView>
  </sheetViews>
  <sheetFormatPr defaultColWidth="9.00390625" defaultRowHeight="16.5"/>
  <cols>
    <col min="1" max="1" width="8.125" style="0" customWidth="1"/>
    <col min="2" max="2" width="5.625" style="0" customWidth="1"/>
    <col min="3" max="3" width="8.125" style="0" customWidth="1"/>
    <col min="5" max="5" width="10.375" style="0" customWidth="1"/>
    <col min="6" max="6" width="9.375" style="0" customWidth="1"/>
    <col min="7" max="7" width="9.625" style="0" customWidth="1"/>
    <col min="8" max="8" width="6.875" style="0" customWidth="1"/>
    <col min="9" max="9" width="6.75390625" style="0" customWidth="1"/>
    <col min="12" max="12" width="11.125" style="0" customWidth="1"/>
    <col min="13" max="13" width="9.625" style="0" customWidth="1"/>
    <col min="14" max="14" width="10.125" style="0" customWidth="1"/>
    <col min="15" max="16" width="6.625" style="0" customWidth="1"/>
  </cols>
  <sheetData>
    <row r="1" spans="1:17" ht="16.5">
      <c r="A1" s="225" t="s">
        <v>28</v>
      </c>
      <c r="B1" s="37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74"/>
      <c r="P1" s="74"/>
      <c r="Q1" s="129" t="s">
        <v>58</v>
      </c>
    </row>
    <row r="2" spans="1:17" ht="21.75" customHeight="1">
      <c r="A2" s="475" t="s">
        <v>180</v>
      </c>
      <c r="B2" s="475"/>
      <c r="C2" s="475"/>
      <c r="D2" s="475"/>
      <c r="E2" s="475"/>
      <c r="F2" s="475"/>
      <c r="G2" s="475"/>
      <c r="H2" s="475"/>
      <c r="I2" s="475"/>
      <c r="J2" s="478" t="s">
        <v>183</v>
      </c>
      <c r="K2" s="478"/>
      <c r="L2" s="478"/>
      <c r="M2" s="478"/>
      <c r="N2" s="478"/>
      <c r="O2" s="478"/>
      <c r="P2" s="478"/>
      <c r="Q2" s="478"/>
    </row>
    <row r="3" spans="1:17" ht="16.5">
      <c r="A3" s="476" t="s">
        <v>256</v>
      </c>
      <c r="B3" s="477"/>
      <c r="C3" s="477"/>
      <c r="D3" s="477"/>
      <c r="E3" s="477"/>
      <c r="F3" s="477"/>
      <c r="G3" s="477"/>
      <c r="H3" s="477"/>
      <c r="I3" s="477"/>
      <c r="J3" s="479">
        <v>2010</v>
      </c>
      <c r="K3" s="479"/>
      <c r="L3" s="479"/>
      <c r="M3" s="479"/>
      <c r="N3" s="479"/>
      <c r="O3" s="479"/>
      <c r="P3" s="479"/>
      <c r="Q3" s="479"/>
    </row>
    <row r="4" spans="1:17" ht="17.25" thickBot="1">
      <c r="A4" s="40"/>
      <c r="B4" s="40"/>
      <c r="C4" s="40"/>
      <c r="D4" s="40"/>
      <c r="E4" s="40"/>
      <c r="F4" s="40"/>
      <c r="G4" s="40"/>
      <c r="H4" s="40"/>
      <c r="I4" s="226" t="s">
        <v>29</v>
      </c>
      <c r="J4" s="40"/>
      <c r="K4" s="40"/>
      <c r="L4" s="40"/>
      <c r="M4" s="40"/>
      <c r="N4" s="40"/>
      <c r="O4" s="37"/>
      <c r="P4" s="41"/>
      <c r="Q4" s="223" t="s">
        <v>181</v>
      </c>
    </row>
    <row r="5" spans="1:17" ht="42" customHeight="1">
      <c r="A5" s="464" t="s">
        <v>235</v>
      </c>
      <c r="B5" s="465"/>
      <c r="C5" s="466"/>
      <c r="D5" s="473" t="s">
        <v>236</v>
      </c>
      <c r="E5" s="471" t="s">
        <v>237</v>
      </c>
      <c r="F5" s="471" t="s">
        <v>238</v>
      </c>
      <c r="G5" s="453" t="s">
        <v>239</v>
      </c>
      <c r="H5" s="454"/>
      <c r="I5" s="454"/>
      <c r="J5" s="455"/>
      <c r="K5" s="456"/>
      <c r="L5" s="447" t="s">
        <v>259</v>
      </c>
      <c r="M5" s="447" t="s">
        <v>260</v>
      </c>
      <c r="N5" s="447" t="s">
        <v>261</v>
      </c>
      <c r="O5" s="449" t="s">
        <v>240</v>
      </c>
      <c r="P5" s="450"/>
      <c r="Q5" s="449" t="s">
        <v>241</v>
      </c>
    </row>
    <row r="6" spans="1:17" ht="29.25" customHeight="1">
      <c r="A6" s="467"/>
      <c r="B6" s="467"/>
      <c r="C6" s="468"/>
      <c r="D6" s="474"/>
      <c r="E6" s="448"/>
      <c r="F6" s="472"/>
      <c r="G6" s="448" t="s">
        <v>242</v>
      </c>
      <c r="H6" s="480" t="s">
        <v>243</v>
      </c>
      <c r="I6" s="481"/>
      <c r="J6" s="482" t="s">
        <v>244</v>
      </c>
      <c r="K6" s="483"/>
      <c r="L6" s="448"/>
      <c r="M6" s="448"/>
      <c r="N6" s="448"/>
      <c r="O6" s="451"/>
      <c r="P6" s="452"/>
      <c r="Q6" s="451"/>
    </row>
    <row r="7" spans="1:17" ht="36" customHeight="1">
      <c r="A7" s="467"/>
      <c r="B7" s="467"/>
      <c r="C7" s="468"/>
      <c r="D7" s="474"/>
      <c r="E7" s="448"/>
      <c r="F7" s="472"/>
      <c r="G7" s="472"/>
      <c r="H7" s="451"/>
      <c r="I7" s="452"/>
      <c r="J7" s="241" t="s">
        <v>232</v>
      </c>
      <c r="K7" s="242" t="s">
        <v>233</v>
      </c>
      <c r="L7" s="448"/>
      <c r="M7" s="448"/>
      <c r="N7" s="448"/>
      <c r="O7" s="451"/>
      <c r="P7" s="452"/>
      <c r="Q7" s="451"/>
    </row>
    <row r="8" spans="1:17" ht="17.25" thickBot="1">
      <c r="A8" s="469"/>
      <c r="B8" s="469"/>
      <c r="C8" s="470"/>
      <c r="D8" s="244"/>
      <c r="E8" s="245"/>
      <c r="F8" s="240">
        <v>1</v>
      </c>
      <c r="G8" s="240">
        <v>2</v>
      </c>
      <c r="H8" s="460">
        <v>3</v>
      </c>
      <c r="I8" s="461"/>
      <c r="J8" s="243">
        <v>4</v>
      </c>
      <c r="K8" s="240">
        <v>5</v>
      </c>
      <c r="L8" s="240">
        <v>6</v>
      </c>
      <c r="M8" s="248"/>
      <c r="N8" s="248"/>
      <c r="O8" s="246"/>
      <c r="P8" s="247"/>
      <c r="Q8" s="249"/>
    </row>
    <row r="9" spans="1:17" ht="16.5">
      <c r="A9" s="462" t="s">
        <v>268</v>
      </c>
      <c r="B9" s="184" t="s">
        <v>30</v>
      </c>
      <c r="C9" s="185" t="s">
        <v>167</v>
      </c>
      <c r="D9" s="197">
        <v>702</v>
      </c>
      <c r="E9" s="197">
        <v>702</v>
      </c>
      <c r="F9" s="198">
        <v>702</v>
      </c>
      <c r="G9" s="198">
        <v>374</v>
      </c>
      <c r="H9" s="280"/>
      <c r="I9" s="199">
        <v>374</v>
      </c>
      <c r="J9" s="200"/>
      <c r="K9" s="200"/>
      <c r="L9" s="199">
        <v>328</v>
      </c>
      <c r="M9" s="200"/>
      <c r="N9" s="201"/>
      <c r="O9" s="201"/>
      <c r="P9" s="201"/>
      <c r="Q9" s="202">
        <v>736</v>
      </c>
    </row>
    <row r="10" spans="1:17" ht="16.5">
      <c r="A10" s="463"/>
      <c r="B10" s="184" t="s">
        <v>31</v>
      </c>
      <c r="C10" s="186" t="s">
        <v>169</v>
      </c>
      <c r="D10" s="197">
        <v>236</v>
      </c>
      <c r="E10" s="197">
        <v>236</v>
      </c>
      <c r="F10" s="197">
        <v>236</v>
      </c>
      <c r="G10" s="197">
        <v>61</v>
      </c>
      <c r="H10" s="203"/>
      <c r="I10" s="197">
        <v>61</v>
      </c>
      <c r="J10" s="204"/>
      <c r="K10" s="277"/>
      <c r="L10" s="197">
        <v>175</v>
      </c>
      <c r="M10" s="204"/>
      <c r="N10" s="205"/>
      <c r="O10" s="205"/>
      <c r="P10" s="205"/>
      <c r="Q10" s="207">
        <v>105</v>
      </c>
    </row>
    <row r="11" spans="1:17" ht="16.5">
      <c r="A11" s="463"/>
      <c r="B11" s="184" t="s">
        <v>32</v>
      </c>
      <c r="C11" s="186" t="s">
        <v>168</v>
      </c>
      <c r="D11" s="197">
        <v>466</v>
      </c>
      <c r="E11" s="197">
        <v>466</v>
      </c>
      <c r="F11" s="197">
        <v>466</v>
      </c>
      <c r="G11" s="197">
        <v>313</v>
      </c>
      <c r="H11" s="203"/>
      <c r="I11" s="197">
        <v>313</v>
      </c>
      <c r="J11" s="204"/>
      <c r="K11" s="277"/>
      <c r="L11" s="208">
        <v>153</v>
      </c>
      <c r="M11" s="204"/>
      <c r="N11" s="205"/>
      <c r="O11" s="205"/>
      <c r="P11" s="205"/>
      <c r="Q11" s="207">
        <v>631</v>
      </c>
    </row>
    <row r="12" spans="1:17" ht="16.5">
      <c r="A12" s="344"/>
      <c r="B12" s="187"/>
      <c r="C12" s="188"/>
      <c r="D12" s="197"/>
      <c r="E12" s="197"/>
      <c r="F12" s="197"/>
      <c r="G12" s="197"/>
      <c r="H12" s="203"/>
      <c r="I12" s="197"/>
      <c r="J12" s="204"/>
      <c r="K12" s="232"/>
      <c r="L12" s="208"/>
      <c r="M12" s="208"/>
      <c r="N12" s="205"/>
      <c r="O12" s="205"/>
      <c r="P12" s="205"/>
      <c r="Q12" s="209"/>
    </row>
    <row r="13" spans="1:17" ht="16.5">
      <c r="A13" s="457" t="s">
        <v>277</v>
      </c>
      <c r="B13" s="184" t="s">
        <v>30</v>
      </c>
      <c r="C13" s="186" t="s">
        <v>167</v>
      </c>
      <c r="D13" s="197">
        <v>44</v>
      </c>
      <c r="E13" s="197">
        <v>44</v>
      </c>
      <c r="F13" s="197">
        <v>44</v>
      </c>
      <c r="G13" s="197">
        <v>28</v>
      </c>
      <c r="H13" s="203"/>
      <c r="I13" s="197">
        <v>28</v>
      </c>
      <c r="J13" s="204"/>
      <c r="K13" s="277"/>
      <c r="L13" s="197">
        <v>16</v>
      </c>
      <c r="M13" s="277"/>
      <c r="N13" s="277"/>
      <c r="O13" s="205"/>
      <c r="P13" s="205"/>
      <c r="Q13" s="210">
        <v>57</v>
      </c>
    </row>
    <row r="14" spans="1:17" ht="16.5">
      <c r="A14" s="458"/>
      <c r="B14" s="184" t="s">
        <v>31</v>
      </c>
      <c r="C14" s="186" t="s">
        <v>169</v>
      </c>
      <c r="D14" s="197">
        <v>7</v>
      </c>
      <c r="E14" s="197">
        <v>7</v>
      </c>
      <c r="F14" s="197">
        <v>7</v>
      </c>
      <c r="G14" s="197">
        <v>3</v>
      </c>
      <c r="H14" s="203"/>
      <c r="I14" s="197">
        <v>3</v>
      </c>
      <c r="J14" s="204"/>
      <c r="K14" s="277"/>
      <c r="L14" s="197">
        <v>4</v>
      </c>
      <c r="M14" s="277"/>
      <c r="N14" s="277"/>
      <c r="O14" s="205"/>
      <c r="P14" s="205"/>
      <c r="Q14" s="209">
        <v>9</v>
      </c>
    </row>
    <row r="15" spans="1:17" ht="16.5">
      <c r="A15" s="458"/>
      <c r="B15" s="184" t="s">
        <v>32</v>
      </c>
      <c r="C15" s="186" t="s">
        <v>168</v>
      </c>
      <c r="D15" s="197">
        <v>37</v>
      </c>
      <c r="E15" s="197">
        <v>37</v>
      </c>
      <c r="F15" s="197">
        <v>37</v>
      </c>
      <c r="G15" s="197">
        <v>25</v>
      </c>
      <c r="H15" s="203"/>
      <c r="I15" s="197">
        <v>25</v>
      </c>
      <c r="J15" s="204"/>
      <c r="K15" s="277"/>
      <c r="L15" s="208">
        <v>12</v>
      </c>
      <c r="M15" s="277"/>
      <c r="N15" s="277"/>
      <c r="O15" s="205"/>
      <c r="P15" s="205"/>
      <c r="Q15" s="209">
        <v>48</v>
      </c>
    </row>
    <row r="16" spans="1:17" ht="16.5">
      <c r="A16" s="344"/>
      <c r="B16" s="187"/>
      <c r="C16" s="188"/>
      <c r="D16" s="197"/>
      <c r="E16" s="197"/>
      <c r="F16" s="197"/>
      <c r="G16" s="197"/>
      <c r="H16" s="203"/>
      <c r="I16" s="197"/>
      <c r="J16" s="208"/>
      <c r="K16" s="277"/>
      <c r="L16" s="208"/>
      <c r="M16" s="208"/>
      <c r="N16" s="205"/>
      <c r="O16" s="205"/>
      <c r="P16" s="205"/>
      <c r="Q16" s="209"/>
    </row>
    <row r="17" spans="1:17" ht="16.5">
      <c r="A17" s="457" t="s">
        <v>276</v>
      </c>
      <c r="B17" s="184" t="s">
        <v>30</v>
      </c>
      <c r="C17" s="186" t="s">
        <v>167</v>
      </c>
      <c r="D17" s="197">
        <v>29</v>
      </c>
      <c r="E17" s="197">
        <v>29</v>
      </c>
      <c r="F17" s="197">
        <v>29</v>
      </c>
      <c r="G17" s="197">
        <v>11</v>
      </c>
      <c r="H17" s="203"/>
      <c r="I17" s="197">
        <v>11</v>
      </c>
      <c r="J17" s="204"/>
      <c r="K17" s="277"/>
      <c r="L17" s="197">
        <v>18</v>
      </c>
      <c r="M17" s="277"/>
      <c r="N17" s="205"/>
      <c r="O17" s="205"/>
      <c r="P17" s="205"/>
      <c r="Q17" s="210">
        <v>35</v>
      </c>
    </row>
    <row r="18" spans="1:17" ht="16.5">
      <c r="A18" s="458"/>
      <c r="B18" s="184" t="s">
        <v>31</v>
      </c>
      <c r="C18" s="186" t="s">
        <v>169</v>
      </c>
      <c r="D18" s="197">
        <v>15</v>
      </c>
      <c r="E18" s="197">
        <v>15</v>
      </c>
      <c r="F18" s="197">
        <v>15</v>
      </c>
      <c r="G18" s="197">
        <v>2</v>
      </c>
      <c r="H18" s="203"/>
      <c r="I18" s="197">
        <v>2</v>
      </c>
      <c r="J18" s="204"/>
      <c r="K18" s="277"/>
      <c r="L18" s="197">
        <v>13</v>
      </c>
      <c r="M18" s="204"/>
      <c r="N18" s="205"/>
      <c r="O18" s="205"/>
      <c r="P18" s="205"/>
      <c r="Q18" s="209">
        <v>4</v>
      </c>
    </row>
    <row r="19" spans="1:17" ht="16.5">
      <c r="A19" s="458"/>
      <c r="B19" s="184" t="s">
        <v>32</v>
      </c>
      <c r="C19" s="186" t="s">
        <v>168</v>
      </c>
      <c r="D19" s="197">
        <v>14</v>
      </c>
      <c r="E19" s="197">
        <v>14</v>
      </c>
      <c r="F19" s="197">
        <v>14</v>
      </c>
      <c r="G19" s="197">
        <v>9</v>
      </c>
      <c r="H19" s="203"/>
      <c r="I19" s="197">
        <v>9</v>
      </c>
      <c r="J19" s="204"/>
      <c r="K19" s="277"/>
      <c r="L19" s="208">
        <v>5</v>
      </c>
      <c r="M19" s="204"/>
      <c r="N19" s="205"/>
      <c r="O19" s="205"/>
      <c r="P19" s="205"/>
      <c r="Q19" s="209">
        <v>31</v>
      </c>
    </row>
    <row r="20" spans="1:17" ht="16.5">
      <c r="A20" s="344"/>
      <c r="B20" s="187"/>
      <c r="C20" s="188"/>
      <c r="D20" s="197"/>
      <c r="E20" s="197"/>
      <c r="F20" s="197"/>
      <c r="G20" s="197"/>
      <c r="H20" s="203"/>
      <c r="I20" s="197"/>
      <c r="J20" s="208"/>
      <c r="K20" s="277"/>
      <c r="L20" s="208"/>
      <c r="M20" s="208"/>
      <c r="N20" s="205"/>
      <c r="O20" s="205"/>
      <c r="P20" s="205"/>
      <c r="Q20" s="209"/>
    </row>
    <row r="21" spans="1:17" ht="16.5">
      <c r="A21" s="457" t="s">
        <v>275</v>
      </c>
      <c r="B21" s="184" t="s">
        <v>30</v>
      </c>
      <c r="C21" s="186" t="s">
        <v>167</v>
      </c>
      <c r="D21" s="197">
        <v>64</v>
      </c>
      <c r="E21" s="197">
        <v>64</v>
      </c>
      <c r="F21" s="197">
        <v>64</v>
      </c>
      <c r="G21" s="197">
        <v>32</v>
      </c>
      <c r="H21" s="203"/>
      <c r="I21" s="197">
        <v>32</v>
      </c>
      <c r="J21" s="204"/>
      <c r="K21" s="277"/>
      <c r="L21" s="197">
        <v>32</v>
      </c>
      <c r="M21" s="277"/>
      <c r="N21" s="205"/>
      <c r="O21" s="205"/>
      <c r="P21" s="205"/>
      <c r="Q21" s="322">
        <v>64</v>
      </c>
    </row>
    <row r="22" spans="1:17" ht="16.5">
      <c r="A22" s="458"/>
      <c r="B22" s="184" t="s">
        <v>31</v>
      </c>
      <c r="C22" s="186" t="s">
        <v>169</v>
      </c>
      <c r="D22" s="197">
        <v>19</v>
      </c>
      <c r="E22" s="197">
        <v>19</v>
      </c>
      <c r="F22" s="197">
        <v>19</v>
      </c>
      <c r="G22" s="197">
        <v>3</v>
      </c>
      <c r="H22" s="203"/>
      <c r="I22" s="197">
        <v>3</v>
      </c>
      <c r="J22" s="204"/>
      <c r="K22" s="277"/>
      <c r="L22" s="197">
        <v>16</v>
      </c>
      <c r="M22" s="204"/>
      <c r="N22" s="205"/>
      <c r="O22" s="205"/>
      <c r="P22" s="205"/>
      <c r="Q22" s="320">
        <v>6</v>
      </c>
    </row>
    <row r="23" spans="1:17" ht="16.5">
      <c r="A23" s="458"/>
      <c r="B23" s="184" t="s">
        <v>32</v>
      </c>
      <c r="C23" s="186" t="s">
        <v>168</v>
      </c>
      <c r="D23" s="197">
        <v>45</v>
      </c>
      <c r="E23" s="197">
        <v>45</v>
      </c>
      <c r="F23" s="197">
        <v>45</v>
      </c>
      <c r="G23" s="197">
        <v>29</v>
      </c>
      <c r="H23" s="203"/>
      <c r="I23" s="197">
        <v>29</v>
      </c>
      <c r="J23" s="204"/>
      <c r="K23" s="277"/>
      <c r="L23" s="208">
        <v>16</v>
      </c>
      <c r="M23" s="204"/>
      <c r="N23" s="205"/>
      <c r="O23" s="205"/>
      <c r="P23" s="205"/>
      <c r="Q23" s="320">
        <v>59</v>
      </c>
    </row>
    <row r="24" spans="1:17" ht="16.5">
      <c r="A24" s="344"/>
      <c r="B24" s="187"/>
      <c r="C24" s="188"/>
      <c r="D24" s="197"/>
      <c r="E24" s="197"/>
      <c r="F24" s="197"/>
      <c r="G24" s="197"/>
      <c r="H24" s="203"/>
      <c r="I24" s="197"/>
      <c r="J24" s="208"/>
      <c r="K24" s="232"/>
      <c r="L24" s="208"/>
      <c r="M24" s="208"/>
      <c r="N24" s="205"/>
      <c r="O24" s="205"/>
      <c r="P24" s="205"/>
      <c r="Q24" s="209"/>
    </row>
    <row r="25" spans="1:17" ht="16.5">
      <c r="A25" s="457" t="s">
        <v>274</v>
      </c>
      <c r="B25" s="184" t="s">
        <v>30</v>
      </c>
      <c r="C25" s="186" t="s">
        <v>167</v>
      </c>
      <c r="D25" s="197">
        <v>42</v>
      </c>
      <c r="E25" s="197">
        <v>42</v>
      </c>
      <c r="F25" s="197">
        <v>42</v>
      </c>
      <c r="G25" s="197">
        <v>17</v>
      </c>
      <c r="H25" s="203"/>
      <c r="I25" s="197">
        <v>17</v>
      </c>
      <c r="J25" s="204"/>
      <c r="K25" s="277"/>
      <c r="L25" s="197">
        <v>25</v>
      </c>
      <c r="M25" s="277"/>
      <c r="N25" s="205"/>
      <c r="O25" s="205"/>
      <c r="P25" s="205"/>
      <c r="Q25" s="210">
        <v>56</v>
      </c>
    </row>
    <row r="26" spans="1:17" ht="16.5">
      <c r="A26" s="458"/>
      <c r="B26" s="184" t="s">
        <v>31</v>
      </c>
      <c r="C26" s="186" t="s">
        <v>169</v>
      </c>
      <c r="D26" s="197">
        <v>15</v>
      </c>
      <c r="E26" s="197">
        <v>15</v>
      </c>
      <c r="F26" s="197">
        <v>15</v>
      </c>
      <c r="G26" s="197">
        <v>4</v>
      </c>
      <c r="H26" s="203"/>
      <c r="I26" s="197">
        <v>4</v>
      </c>
      <c r="J26" s="204"/>
      <c r="K26" s="277"/>
      <c r="L26" s="197">
        <v>11</v>
      </c>
      <c r="M26" s="204"/>
      <c r="N26" s="205"/>
      <c r="O26" s="205"/>
      <c r="P26" s="205"/>
      <c r="Q26" s="209">
        <v>6</v>
      </c>
    </row>
    <row r="27" spans="1:17" ht="16.5">
      <c r="A27" s="458"/>
      <c r="B27" s="184" t="s">
        <v>32</v>
      </c>
      <c r="C27" s="186" t="s">
        <v>168</v>
      </c>
      <c r="D27" s="197">
        <v>27</v>
      </c>
      <c r="E27" s="197">
        <v>27</v>
      </c>
      <c r="F27" s="197">
        <v>27</v>
      </c>
      <c r="G27" s="197">
        <v>13</v>
      </c>
      <c r="H27" s="203"/>
      <c r="I27" s="197">
        <v>13</v>
      </c>
      <c r="J27" s="204"/>
      <c r="K27" s="277"/>
      <c r="L27" s="208">
        <v>14</v>
      </c>
      <c r="M27" s="204"/>
      <c r="N27" s="205"/>
      <c r="O27" s="205"/>
      <c r="P27" s="205"/>
      <c r="Q27" s="209">
        <v>50</v>
      </c>
    </row>
    <row r="28" spans="1:17" ht="16.5">
      <c r="A28" s="344"/>
      <c r="B28" s="187"/>
      <c r="C28" s="188"/>
      <c r="D28" s="197"/>
      <c r="E28" s="197"/>
      <c r="F28" s="197"/>
      <c r="G28" s="197"/>
      <c r="H28" s="203"/>
      <c r="I28" s="197"/>
      <c r="J28" s="208"/>
      <c r="K28" s="232"/>
      <c r="L28" s="208"/>
      <c r="M28" s="208"/>
      <c r="N28" s="205"/>
      <c r="O28" s="205"/>
      <c r="P28" s="205"/>
      <c r="Q28" s="209"/>
    </row>
    <row r="29" spans="1:17" ht="16.5">
      <c r="A29" s="457" t="s">
        <v>273</v>
      </c>
      <c r="B29" s="184" t="s">
        <v>30</v>
      </c>
      <c r="C29" s="186" t="s">
        <v>167</v>
      </c>
      <c r="D29" s="197">
        <v>38</v>
      </c>
      <c r="E29" s="197">
        <v>38</v>
      </c>
      <c r="F29" s="197">
        <v>38</v>
      </c>
      <c r="G29" s="197">
        <v>21</v>
      </c>
      <c r="H29" s="203"/>
      <c r="I29" s="197">
        <v>21</v>
      </c>
      <c r="J29" s="204"/>
      <c r="K29" s="277"/>
      <c r="L29" s="197">
        <v>17</v>
      </c>
      <c r="M29" s="277"/>
      <c r="N29" s="211"/>
      <c r="O29" s="211"/>
      <c r="P29" s="211"/>
      <c r="Q29" s="210">
        <v>82</v>
      </c>
    </row>
    <row r="30" spans="1:17" ht="16.5">
      <c r="A30" s="458"/>
      <c r="B30" s="184" t="s">
        <v>31</v>
      </c>
      <c r="C30" s="186" t="s">
        <v>169</v>
      </c>
      <c r="D30" s="197">
        <v>4</v>
      </c>
      <c r="E30" s="197">
        <v>4</v>
      </c>
      <c r="F30" s="197">
        <v>4</v>
      </c>
      <c r="G30" s="197">
        <v>0</v>
      </c>
      <c r="H30" s="203"/>
      <c r="I30" s="197">
        <v>0</v>
      </c>
      <c r="J30" s="204"/>
      <c r="K30" s="277"/>
      <c r="L30" s="197">
        <v>4</v>
      </c>
      <c r="M30" s="204"/>
      <c r="N30" s="205"/>
      <c r="O30" s="205"/>
      <c r="P30" s="205"/>
      <c r="Q30" s="209">
        <v>5</v>
      </c>
    </row>
    <row r="31" spans="1:17" ht="17.25" thickBot="1">
      <c r="A31" s="459"/>
      <c r="B31" s="184" t="s">
        <v>32</v>
      </c>
      <c r="C31" s="186" t="s">
        <v>168</v>
      </c>
      <c r="D31" s="197">
        <v>34</v>
      </c>
      <c r="E31" s="197">
        <v>34</v>
      </c>
      <c r="F31" s="228">
        <v>34</v>
      </c>
      <c r="G31" s="212">
        <v>21</v>
      </c>
      <c r="H31" s="213"/>
      <c r="I31" s="212">
        <v>21</v>
      </c>
      <c r="J31" s="214"/>
      <c r="K31" s="214"/>
      <c r="L31" s="215">
        <v>13</v>
      </c>
      <c r="M31" s="214"/>
      <c r="N31" s="222"/>
      <c r="O31" s="222"/>
      <c r="P31" s="222"/>
      <c r="Q31" s="216">
        <v>77</v>
      </c>
    </row>
    <row r="32" spans="1:17" ht="16.5">
      <c r="A32" s="224" t="s">
        <v>33</v>
      </c>
      <c r="B32" s="224"/>
      <c r="C32" s="224"/>
      <c r="D32" s="224"/>
      <c r="E32" s="224"/>
      <c r="F32" s="225"/>
      <c r="G32" s="37"/>
      <c r="H32" s="37"/>
      <c r="I32" s="37"/>
      <c r="J32" s="154" t="s">
        <v>176</v>
      </c>
      <c r="K32" s="45"/>
      <c r="L32" s="40"/>
      <c r="M32" s="40"/>
      <c r="N32" s="40"/>
      <c r="O32" s="40"/>
      <c r="P32" s="40"/>
      <c r="Q32" s="40"/>
    </row>
    <row r="33" spans="1:17" ht="16.5">
      <c r="A33" s="225" t="s">
        <v>34</v>
      </c>
      <c r="B33" s="225"/>
      <c r="C33" s="225"/>
      <c r="D33" s="225"/>
      <c r="E33" s="225"/>
      <c r="F33" s="225"/>
      <c r="G33" s="37"/>
      <c r="H33" s="37"/>
      <c r="I33" s="37"/>
      <c r="J33" s="154" t="s">
        <v>177</v>
      </c>
      <c r="K33" s="45"/>
      <c r="L33" s="40"/>
      <c r="M33" s="40"/>
      <c r="N33" s="40"/>
      <c r="O33" s="40"/>
      <c r="P33" s="40"/>
      <c r="Q33" s="40"/>
    </row>
    <row r="34" spans="1:17" ht="16.5">
      <c r="A34" s="225" t="s">
        <v>35</v>
      </c>
      <c r="B34" s="225"/>
      <c r="C34" s="225"/>
      <c r="D34" s="225"/>
      <c r="E34" s="225"/>
      <c r="F34" s="225"/>
      <c r="G34" s="37"/>
      <c r="H34" s="37"/>
      <c r="I34" s="37"/>
      <c r="J34" s="154" t="s">
        <v>178</v>
      </c>
      <c r="K34" s="45"/>
      <c r="L34" s="40"/>
      <c r="M34" s="40"/>
      <c r="N34" s="40"/>
      <c r="O34" s="40"/>
      <c r="P34" s="40"/>
      <c r="Q34" s="40"/>
    </row>
    <row r="35" spans="1:17" ht="16.5">
      <c r="A35" s="225" t="s">
        <v>36</v>
      </c>
      <c r="B35" s="225"/>
      <c r="C35" s="225"/>
      <c r="D35" s="225"/>
      <c r="E35" s="225"/>
      <c r="F35" s="225"/>
      <c r="G35" s="37"/>
      <c r="H35" s="37"/>
      <c r="I35" s="37"/>
      <c r="J35" s="154" t="s">
        <v>179</v>
      </c>
      <c r="K35" s="45"/>
      <c r="L35" s="40"/>
      <c r="M35" s="40"/>
      <c r="N35" s="40"/>
      <c r="O35" s="40"/>
      <c r="P35" s="40"/>
      <c r="Q35" s="40"/>
    </row>
  </sheetData>
  <sheetProtection/>
  <mergeCells count="24">
    <mergeCell ref="Q5:Q7"/>
    <mergeCell ref="G6:G7"/>
    <mergeCell ref="H6:I7"/>
    <mergeCell ref="J6:K6"/>
    <mergeCell ref="L5:L7"/>
    <mergeCell ref="A2:I2"/>
    <mergeCell ref="A3:I3"/>
    <mergeCell ref="J2:Q2"/>
    <mergeCell ref="J3:Q3"/>
    <mergeCell ref="A13:A15"/>
    <mergeCell ref="H8:I8"/>
    <mergeCell ref="A9:A11"/>
    <mergeCell ref="A5:C8"/>
    <mergeCell ref="F5:F7"/>
    <mergeCell ref="D5:D7"/>
    <mergeCell ref="E5:E7"/>
    <mergeCell ref="A29:A31"/>
    <mergeCell ref="A25:A27"/>
    <mergeCell ref="A21:A23"/>
    <mergeCell ref="A17:A19"/>
    <mergeCell ref="M5:M7"/>
    <mergeCell ref="N5:N7"/>
    <mergeCell ref="O5:P7"/>
    <mergeCell ref="G5:K5"/>
  </mergeCells>
  <printOptions/>
  <pageMargins left="1.1811023622047245" right="1.1811023622047245" top="1.5748031496062993" bottom="1.1811023622047245" header="0.5118110236220472" footer="0.9055118110236221"/>
  <pageSetup firstPageNumber="159" useFirstPageNumber="1" horizontalDpi="600" verticalDpi="600" orientation="landscape" paperSize="8" r:id="rId2"/>
  <headerFooter alignWithMargins="0">
    <oddFooter>&amp;C&amp;"Arial,粗體"- &amp;P+1 -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0">
      <selection activeCell="A9" sqref="A9:A11"/>
    </sheetView>
  </sheetViews>
  <sheetFormatPr defaultColWidth="9.00390625" defaultRowHeight="16.5"/>
  <cols>
    <col min="1" max="1" width="8.125" style="0" customWidth="1"/>
    <col min="2" max="2" width="5.625" style="0" customWidth="1"/>
    <col min="3" max="3" width="8.125" style="0" customWidth="1"/>
    <col min="7" max="7" width="9.625" style="0" customWidth="1"/>
    <col min="8" max="9" width="7.625" style="0" customWidth="1"/>
    <col min="12" max="12" width="11.125" style="0" customWidth="1"/>
    <col min="13" max="13" width="9.625" style="0" customWidth="1"/>
    <col min="14" max="14" width="10.125" style="0" customWidth="1"/>
    <col min="15" max="16" width="6.625" style="0" customWidth="1"/>
  </cols>
  <sheetData>
    <row r="1" spans="1:17" ht="16.5">
      <c r="A1" s="225" t="s">
        <v>28</v>
      </c>
      <c r="B1" s="37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74"/>
      <c r="P1" s="74"/>
      <c r="Q1" s="129" t="s">
        <v>58</v>
      </c>
    </row>
    <row r="2" spans="1:17" ht="16.5">
      <c r="A2" s="475" t="s">
        <v>182</v>
      </c>
      <c r="B2" s="475"/>
      <c r="C2" s="475"/>
      <c r="D2" s="475"/>
      <c r="E2" s="475"/>
      <c r="F2" s="475"/>
      <c r="G2" s="475"/>
      <c r="H2" s="475"/>
      <c r="I2" s="475"/>
      <c r="J2" s="478" t="s">
        <v>184</v>
      </c>
      <c r="K2" s="478"/>
      <c r="L2" s="478"/>
      <c r="M2" s="478"/>
      <c r="N2" s="478"/>
      <c r="O2" s="478"/>
      <c r="P2" s="478"/>
      <c r="Q2" s="478"/>
    </row>
    <row r="3" spans="1:17" ht="16.5">
      <c r="A3" s="476" t="s">
        <v>256</v>
      </c>
      <c r="B3" s="477"/>
      <c r="C3" s="477"/>
      <c r="D3" s="477"/>
      <c r="E3" s="477"/>
      <c r="F3" s="477"/>
      <c r="G3" s="477"/>
      <c r="H3" s="477"/>
      <c r="I3" s="477"/>
      <c r="J3" s="479">
        <v>2009</v>
      </c>
      <c r="K3" s="479"/>
      <c r="L3" s="479"/>
      <c r="M3" s="479"/>
      <c r="N3" s="479"/>
      <c r="O3" s="479"/>
      <c r="P3" s="479"/>
      <c r="Q3" s="479"/>
    </row>
    <row r="4" spans="1:17" ht="17.25" thickBot="1">
      <c r="A4" s="40"/>
      <c r="B4" s="40"/>
      <c r="C4" s="40"/>
      <c r="D4" s="40"/>
      <c r="E4" s="40"/>
      <c r="F4" s="40"/>
      <c r="G4" s="40"/>
      <c r="H4" s="40"/>
      <c r="I4" s="226" t="s">
        <v>29</v>
      </c>
      <c r="J4" s="40"/>
      <c r="K4" s="40"/>
      <c r="L4" s="40"/>
      <c r="M4" s="40"/>
      <c r="N4" s="40"/>
      <c r="O4" s="40"/>
      <c r="P4" s="44"/>
      <c r="Q4" s="223" t="s">
        <v>181</v>
      </c>
    </row>
    <row r="5" spans="1:17" ht="42" customHeight="1">
      <c r="A5" s="491" t="s">
        <v>170</v>
      </c>
      <c r="B5" s="492"/>
      <c r="C5" s="493"/>
      <c r="D5" s="473" t="s">
        <v>223</v>
      </c>
      <c r="E5" s="471" t="s">
        <v>224</v>
      </c>
      <c r="F5" s="471" t="s">
        <v>225</v>
      </c>
      <c r="G5" s="453" t="s">
        <v>234</v>
      </c>
      <c r="H5" s="454"/>
      <c r="I5" s="454"/>
      <c r="J5" s="455"/>
      <c r="K5" s="456"/>
      <c r="L5" s="447" t="s">
        <v>259</v>
      </c>
      <c r="M5" s="471" t="s">
        <v>262</v>
      </c>
      <c r="N5" s="471" t="s">
        <v>226</v>
      </c>
      <c r="O5" s="449" t="s">
        <v>227</v>
      </c>
      <c r="P5" s="450"/>
      <c r="Q5" s="449" t="s">
        <v>228</v>
      </c>
    </row>
    <row r="6" spans="1:17" ht="29.25" customHeight="1">
      <c r="A6" s="494"/>
      <c r="B6" s="494"/>
      <c r="C6" s="495"/>
      <c r="D6" s="474"/>
      <c r="E6" s="448"/>
      <c r="F6" s="472"/>
      <c r="G6" s="448" t="s">
        <v>229</v>
      </c>
      <c r="H6" s="480" t="s">
        <v>230</v>
      </c>
      <c r="I6" s="481"/>
      <c r="J6" s="482" t="s">
        <v>231</v>
      </c>
      <c r="K6" s="483"/>
      <c r="L6" s="448"/>
      <c r="M6" s="448"/>
      <c r="N6" s="448"/>
      <c r="O6" s="451"/>
      <c r="P6" s="452"/>
      <c r="Q6" s="451"/>
    </row>
    <row r="7" spans="1:17" ht="36" customHeight="1">
      <c r="A7" s="494"/>
      <c r="B7" s="494"/>
      <c r="C7" s="495"/>
      <c r="D7" s="474"/>
      <c r="E7" s="448"/>
      <c r="F7" s="472"/>
      <c r="G7" s="472"/>
      <c r="H7" s="451"/>
      <c r="I7" s="452"/>
      <c r="J7" s="241" t="s">
        <v>232</v>
      </c>
      <c r="K7" s="242" t="s">
        <v>233</v>
      </c>
      <c r="L7" s="448"/>
      <c r="M7" s="448"/>
      <c r="N7" s="448"/>
      <c r="O7" s="451"/>
      <c r="P7" s="452"/>
      <c r="Q7" s="451"/>
    </row>
    <row r="8" spans="1:17" ht="17.25" thickBot="1">
      <c r="A8" s="496"/>
      <c r="B8" s="496"/>
      <c r="C8" s="497"/>
      <c r="D8" s="191"/>
      <c r="E8" s="192"/>
      <c r="F8" s="190">
        <v>1</v>
      </c>
      <c r="G8" s="190">
        <v>2</v>
      </c>
      <c r="H8" s="488">
        <v>3</v>
      </c>
      <c r="I8" s="489"/>
      <c r="J8" s="189">
        <v>4</v>
      </c>
      <c r="K8" s="190">
        <v>5</v>
      </c>
      <c r="L8" s="190">
        <v>6</v>
      </c>
      <c r="M8" s="195"/>
      <c r="N8" s="195"/>
      <c r="O8" s="193"/>
      <c r="P8" s="194"/>
      <c r="Q8" s="196"/>
    </row>
    <row r="9" spans="1:17" s="332" customFormat="1" ht="16.5" customHeight="1">
      <c r="A9" s="490" t="s">
        <v>267</v>
      </c>
      <c r="B9" s="323" t="s">
        <v>30</v>
      </c>
      <c r="C9" s="324" t="s">
        <v>167</v>
      </c>
      <c r="D9" s="325">
        <v>42</v>
      </c>
      <c r="E9" s="325">
        <v>42</v>
      </c>
      <c r="F9" s="326">
        <v>42</v>
      </c>
      <c r="G9" s="327">
        <v>17</v>
      </c>
      <c r="H9" s="327"/>
      <c r="I9" s="327">
        <v>17</v>
      </c>
      <c r="J9" s="328"/>
      <c r="K9" s="328"/>
      <c r="L9" s="327">
        <v>25</v>
      </c>
      <c r="M9" s="329"/>
      <c r="N9" s="330"/>
      <c r="O9" s="330"/>
      <c r="P9" s="330"/>
      <c r="Q9" s="331">
        <v>52</v>
      </c>
    </row>
    <row r="10" spans="1:17" s="332" customFormat="1" ht="16.5">
      <c r="A10" s="487"/>
      <c r="B10" s="323" t="s">
        <v>31</v>
      </c>
      <c r="C10" s="333" t="s">
        <v>266</v>
      </c>
      <c r="D10" s="325">
        <v>15</v>
      </c>
      <c r="E10" s="325">
        <v>15</v>
      </c>
      <c r="F10" s="325">
        <v>15</v>
      </c>
      <c r="G10" s="325">
        <v>2</v>
      </c>
      <c r="H10" s="325"/>
      <c r="I10" s="334">
        <v>2</v>
      </c>
      <c r="J10" s="335"/>
      <c r="K10" s="329"/>
      <c r="L10" s="325">
        <v>13</v>
      </c>
      <c r="M10" s="329"/>
      <c r="N10" s="336"/>
      <c r="O10" s="336"/>
      <c r="P10" s="336"/>
      <c r="Q10" s="337">
        <v>6</v>
      </c>
    </row>
    <row r="11" spans="1:17" s="332" customFormat="1" ht="16.5">
      <c r="A11" s="487"/>
      <c r="B11" s="323" t="s">
        <v>32</v>
      </c>
      <c r="C11" s="333" t="s">
        <v>168</v>
      </c>
      <c r="D11" s="325">
        <v>27</v>
      </c>
      <c r="E11" s="325">
        <v>27</v>
      </c>
      <c r="F11" s="325">
        <v>27</v>
      </c>
      <c r="G11" s="325">
        <v>15</v>
      </c>
      <c r="H11" s="325"/>
      <c r="I11" s="334">
        <v>15</v>
      </c>
      <c r="J11" s="335"/>
      <c r="K11" s="329"/>
      <c r="L11" s="338">
        <v>12</v>
      </c>
      <c r="M11" s="329"/>
      <c r="N11" s="336"/>
      <c r="O11" s="336"/>
      <c r="P11" s="336"/>
      <c r="Q11" s="337">
        <v>46</v>
      </c>
    </row>
    <row r="12" spans="1:17" s="332" customFormat="1" ht="16.5">
      <c r="A12" s="321"/>
      <c r="B12" s="339"/>
      <c r="C12" s="340"/>
      <c r="D12" s="325"/>
      <c r="E12" s="325"/>
      <c r="F12" s="325"/>
      <c r="G12" s="325"/>
      <c r="H12" s="325"/>
      <c r="I12" s="334"/>
      <c r="J12" s="335"/>
      <c r="K12" s="329"/>
      <c r="L12" s="338"/>
      <c r="M12" s="329"/>
      <c r="N12" s="341"/>
      <c r="O12" s="341"/>
      <c r="P12" s="341"/>
      <c r="Q12" s="342"/>
    </row>
    <row r="13" spans="1:17" s="332" customFormat="1" ht="16.5" customHeight="1">
      <c r="A13" s="457" t="s">
        <v>272</v>
      </c>
      <c r="B13" s="323" t="s">
        <v>30</v>
      </c>
      <c r="C13" s="333" t="s">
        <v>167</v>
      </c>
      <c r="D13" s="325">
        <v>45</v>
      </c>
      <c r="E13" s="325">
        <v>45</v>
      </c>
      <c r="F13" s="325">
        <v>45</v>
      </c>
      <c r="G13" s="325">
        <v>21</v>
      </c>
      <c r="H13" s="325"/>
      <c r="I13" s="334">
        <v>21</v>
      </c>
      <c r="J13" s="335"/>
      <c r="K13" s="329"/>
      <c r="L13" s="325">
        <v>24</v>
      </c>
      <c r="M13" s="329"/>
      <c r="N13" s="336"/>
      <c r="O13" s="336"/>
      <c r="P13" s="336"/>
      <c r="Q13" s="343">
        <v>54</v>
      </c>
    </row>
    <row r="14" spans="1:17" s="332" customFormat="1" ht="16.5">
      <c r="A14" s="487"/>
      <c r="B14" s="323" t="s">
        <v>31</v>
      </c>
      <c r="C14" s="333" t="s">
        <v>266</v>
      </c>
      <c r="D14" s="325">
        <v>9</v>
      </c>
      <c r="E14" s="325">
        <v>9</v>
      </c>
      <c r="F14" s="325">
        <v>9</v>
      </c>
      <c r="G14" s="325">
        <v>3</v>
      </c>
      <c r="H14" s="325"/>
      <c r="I14" s="334">
        <v>3</v>
      </c>
      <c r="J14" s="335"/>
      <c r="K14" s="329"/>
      <c r="L14" s="325">
        <v>6</v>
      </c>
      <c r="M14" s="329"/>
      <c r="N14" s="336"/>
      <c r="O14" s="336"/>
      <c r="P14" s="336"/>
      <c r="Q14" s="337">
        <v>4</v>
      </c>
    </row>
    <row r="15" spans="1:17" s="332" customFormat="1" ht="16.5">
      <c r="A15" s="487"/>
      <c r="B15" s="323" t="s">
        <v>32</v>
      </c>
      <c r="C15" s="333" t="s">
        <v>168</v>
      </c>
      <c r="D15" s="325">
        <v>36</v>
      </c>
      <c r="E15" s="325">
        <v>36</v>
      </c>
      <c r="F15" s="325">
        <v>36</v>
      </c>
      <c r="G15" s="325">
        <v>18</v>
      </c>
      <c r="H15" s="325"/>
      <c r="I15" s="334">
        <v>18</v>
      </c>
      <c r="J15" s="335"/>
      <c r="K15" s="329"/>
      <c r="L15" s="338">
        <v>18</v>
      </c>
      <c r="M15" s="329"/>
      <c r="N15" s="336"/>
      <c r="O15" s="336"/>
      <c r="P15" s="336"/>
      <c r="Q15" s="337">
        <v>50</v>
      </c>
    </row>
    <row r="16" spans="1:17" s="332" customFormat="1" ht="16.5">
      <c r="A16" s="321"/>
      <c r="B16" s="339"/>
      <c r="C16" s="340"/>
      <c r="D16" s="325"/>
      <c r="E16" s="325"/>
      <c r="F16" s="325"/>
      <c r="G16" s="325"/>
      <c r="H16" s="325"/>
      <c r="I16" s="334"/>
      <c r="J16" s="335"/>
      <c r="K16" s="329"/>
      <c r="L16" s="338"/>
      <c r="M16" s="329"/>
      <c r="N16" s="336"/>
      <c r="O16" s="336"/>
      <c r="P16" s="336"/>
      <c r="Q16" s="342"/>
    </row>
    <row r="17" spans="1:17" s="332" customFormat="1" ht="16.5" customHeight="1">
      <c r="A17" s="457" t="s">
        <v>271</v>
      </c>
      <c r="B17" s="323" t="s">
        <v>30</v>
      </c>
      <c r="C17" s="333" t="s">
        <v>167</v>
      </c>
      <c r="D17" s="325">
        <v>51</v>
      </c>
      <c r="E17" s="325">
        <v>51</v>
      </c>
      <c r="F17" s="325">
        <v>51</v>
      </c>
      <c r="G17" s="325">
        <v>20</v>
      </c>
      <c r="H17" s="325"/>
      <c r="I17" s="334">
        <v>20</v>
      </c>
      <c r="J17" s="335"/>
      <c r="K17" s="329"/>
      <c r="L17" s="325">
        <v>31</v>
      </c>
      <c r="M17" s="329"/>
      <c r="N17" s="336"/>
      <c r="O17" s="336"/>
      <c r="P17" s="336"/>
      <c r="Q17" s="343">
        <v>55</v>
      </c>
    </row>
    <row r="18" spans="1:17" s="332" customFormat="1" ht="16.5">
      <c r="A18" s="487"/>
      <c r="B18" s="323" t="s">
        <v>31</v>
      </c>
      <c r="C18" s="333" t="s">
        <v>266</v>
      </c>
      <c r="D18" s="325">
        <v>18</v>
      </c>
      <c r="E18" s="325">
        <v>18</v>
      </c>
      <c r="F18" s="325">
        <v>18</v>
      </c>
      <c r="G18" s="325">
        <v>0</v>
      </c>
      <c r="H18" s="325"/>
      <c r="I18" s="334">
        <v>0</v>
      </c>
      <c r="J18" s="335"/>
      <c r="K18" s="329"/>
      <c r="L18" s="325">
        <v>18</v>
      </c>
      <c r="M18" s="329"/>
      <c r="N18" s="336"/>
      <c r="O18" s="336"/>
      <c r="P18" s="336"/>
      <c r="Q18" s="337">
        <v>4</v>
      </c>
    </row>
    <row r="19" spans="1:17" s="332" customFormat="1" ht="16.5">
      <c r="A19" s="487"/>
      <c r="B19" s="323" t="s">
        <v>32</v>
      </c>
      <c r="C19" s="333" t="s">
        <v>168</v>
      </c>
      <c r="D19" s="325">
        <v>33</v>
      </c>
      <c r="E19" s="325">
        <v>33</v>
      </c>
      <c r="F19" s="325">
        <v>33</v>
      </c>
      <c r="G19" s="325">
        <v>20</v>
      </c>
      <c r="H19" s="325"/>
      <c r="I19" s="334">
        <v>20</v>
      </c>
      <c r="J19" s="335"/>
      <c r="K19" s="329"/>
      <c r="L19" s="338">
        <v>13</v>
      </c>
      <c r="M19" s="329"/>
      <c r="N19" s="336"/>
      <c r="O19" s="336"/>
      <c r="P19" s="336"/>
      <c r="Q19" s="337">
        <v>51</v>
      </c>
    </row>
    <row r="20" spans="1:17" s="332" customFormat="1" ht="16.5">
      <c r="A20" s="321"/>
      <c r="B20" s="339"/>
      <c r="C20" s="340"/>
      <c r="D20" s="325"/>
      <c r="E20" s="325"/>
      <c r="F20" s="325"/>
      <c r="G20" s="325"/>
      <c r="H20" s="325"/>
      <c r="I20" s="334"/>
      <c r="J20" s="335"/>
      <c r="K20" s="329"/>
      <c r="L20" s="338"/>
      <c r="M20" s="329"/>
      <c r="N20" s="336"/>
      <c r="O20" s="336"/>
      <c r="P20" s="336"/>
      <c r="Q20" s="342"/>
    </row>
    <row r="21" spans="1:17" s="332" customFormat="1" ht="16.5" customHeight="1">
      <c r="A21" s="457" t="s">
        <v>270</v>
      </c>
      <c r="B21" s="323" t="s">
        <v>30</v>
      </c>
      <c r="C21" s="333" t="s">
        <v>167</v>
      </c>
      <c r="D21" s="325">
        <v>56</v>
      </c>
      <c r="E21" s="325">
        <v>56</v>
      </c>
      <c r="F21" s="325">
        <v>56</v>
      </c>
      <c r="G21" s="325">
        <v>21</v>
      </c>
      <c r="H21" s="325"/>
      <c r="I21" s="334">
        <v>21</v>
      </c>
      <c r="J21" s="335"/>
      <c r="K21" s="329"/>
      <c r="L21" s="325">
        <v>35</v>
      </c>
      <c r="M21" s="329"/>
      <c r="N21" s="336"/>
      <c r="O21" s="336"/>
      <c r="P21" s="336"/>
      <c r="Q21" s="343">
        <v>56</v>
      </c>
    </row>
    <row r="22" spans="1:17" s="332" customFormat="1" ht="16.5">
      <c r="A22" s="487"/>
      <c r="B22" s="323" t="s">
        <v>31</v>
      </c>
      <c r="C22" s="333" t="s">
        <v>266</v>
      </c>
      <c r="D22" s="325">
        <v>20</v>
      </c>
      <c r="E22" s="325">
        <v>20</v>
      </c>
      <c r="F22" s="325">
        <v>20</v>
      </c>
      <c r="G22" s="325">
        <v>3</v>
      </c>
      <c r="H22" s="325"/>
      <c r="I22" s="334">
        <v>3</v>
      </c>
      <c r="J22" s="335"/>
      <c r="K22" s="329"/>
      <c r="L22" s="325">
        <v>17</v>
      </c>
      <c r="M22" s="329"/>
      <c r="N22" s="336"/>
      <c r="O22" s="336"/>
      <c r="P22" s="336"/>
      <c r="Q22" s="337">
        <v>5</v>
      </c>
    </row>
    <row r="23" spans="1:17" s="332" customFormat="1" ht="16.5">
      <c r="A23" s="487"/>
      <c r="B23" s="323" t="s">
        <v>32</v>
      </c>
      <c r="C23" s="333" t="s">
        <v>168</v>
      </c>
      <c r="D23" s="325">
        <v>36</v>
      </c>
      <c r="E23" s="325">
        <v>36</v>
      </c>
      <c r="F23" s="325">
        <v>36</v>
      </c>
      <c r="G23" s="325">
        <v>18</v>
      </c>
      <c r="H23" s="325"/>
      <c r="I23" s="334">
        <v>18</v>
      </c>
      <c r="J23" s="335"/>
      <c r="K23" s="329"/>
      <c r="L23" s="338">
        <v>18</v>
      </c>
      <c r="M23" s="329"/>
      <c r="N23" s="336"/>
      <c r="O23" s="336"/>
      <c r="P23" s="336"/>
      <c r="Q23" s="337">
        <v>51</v>
      </c>
    </row>
    <row r="24" spans="1:17" s="332" customFormat="1" ht="16.5">
      <c r="A24" s="321"/>
      <c r="B24" s="339"/>
      <c r="C24" s="340"/>
      <c r="D24" s="325"/>
      <c r="E24" s="325"/>
      <c r="F24" s="325"/>
      <c r="G24" s="325"/>
      <c r="H24" s="325"/>
      <c r="I24" s="334"/>
      <c r="J24" s="335"/>
      <c r="K24" s="329"/>
      <c r="L24" s="338"/>
      <c r="M24" s="329"/>
      <c r="N24" s="336"/>
      <c r="O24" s="336"/>
      <c r="P24" s="336"/>
      <c r="Q24" s="342"/>
    </row>
    <row r="25" spans="1:17" s="332" customFormat="1" ht="16.5" customHeight="1">
      <c r="A25" s="457" t="s">
        <v>269</v>
      </c>
      <c r="B25" s="323" t="s">
        <v>30</v>
      </c>
      <c r="C25" s="333" t="s">
        <v>167</v>
      </c>
      <c r="D25" s="325">
        <v>20</v>
      </c>
      <c r="E25" s="325">
        <v>20</v>
      </c>
      <c r="F25" s="325">
        <v>20</v>
      </c>
      <c r="G25" s="325">
        <v>13</v>
      </c>
      <c r="H25" s="325"/>
      <c r="I25" s="334">
        <v>13</v>
      </c>
      <c r="J25" s="335"/>
      <c r="K25" s="329"/>
      <c r="L25" s="325">
        <v>7</v>
      </c>
      <c r="M25" s="329"/>
      <c r="N25" s="336"/>
      <c r="O25" s="336"/>
      <c r="P25" s="336"/>
      <c r="Q25" s="343">
        <v>58</v>
      </c>
    </row>
    <row r="26" spans="1:17" s="332" customFormat="1" ht="16.5">
      <c r="A26" s="487"/>
      <c r="B26" s="323" t="s">
        <v>31</v>
      </c>
      <c r="C26" s="333" t="s">
        <v>266</v>
      </c>
      <c r="D26" s="325">
        <v>4</v>
      </c>
      <c r="E26" s="325">
        <v>4</v>
      </c>
      <c r="F26" s="325">
        <v>4</v>
      </c>
      <c r="G26" s="325">
        <v>0</v>
      </c>
      <c r="H26" s="325"/>
      <c r="I26" s="334">
        <v>0</v>
      </c>
      <c r="J26" s="335"/>
      <c r="K26" s="329"/>
      <c r="L26" s="325">
        <v>4</v>
      </c>
      <c r="M26" s="329"/>
      <c r="N26" s="336"/>
      <c r="O26" s="336"/>
      <c r="P26" s="336"/>
      <c r="Q26" s="337">
        <v>1</v>
      </c>
    </row>
    <row r="27" spans="1:17" s="332" customFormat="1" ht="16.5">
      <c r="A27" s="487"/>
      <c r="B27" s="323" t="s">
        <v>32</v>
      </c>
      <c r="C27" s="333" t="s">
        <v>168</v>
      </c>
      <c r="D27" s="325">
        <v>16</v>
      </c>
      <c r="E27" s="325">
        <v>16</v>
      </c>
      <c r="F27" s="325">
        <v>16</v>
      </c>
      <c r="G27" s="325">
        <v>13</v>
      </c>
      <c r="H27" s="325"/>
      <c r="I27" s="334">
        <v>13</v>
      </c>
      <c r="J27" s="335"/>
      <c r="K27" s="329"/>
      <c r="L27" s="338">
        <v>3</v>
      </c>
      <c r="M27" s="329"/>
      <c r="N27" s="336"/>
      <c r="O27" s="336"/>
      <c r="P27" s="336"/>
      <c r="Q27" s="337">
        <v>57</v>
      </c>
    </row>
    <row r="28" spans="1:17" ht="16.5">
      <c r="A28" s="219"/>
      <c r="B28" s="187"/>
      <c r="C28" s="188"/>
      <c r="D28" s="197"/>
      <c r="E28" s="197"/>
      <c r="F28" s="197"/>
      <c r="G28" s="197"/>
      <c r="H28" s="197"/>
      <c r="I28" s="276"/>
      <c r="J28" s="204"/>
      <c r="K28" s="277"/>
      <c r="L28" s="208"/>
      <c r="M28" s="277"/>
      <c r="N28" s="205"/>
      <c r="O28" s="205"/>
      <c r="P28" s="205"/>
      <c r="Q28" s="221"/>
    </row>
    <row r="29" spans="1:17" ht="16.5" customHeight="1">
      <c r="A29" s="484" t="s">
        <v>174</v>
      </c>
      <c r="B29" s="184" t="s">
        <v>30</v>
      </c>
      <c r="C29" s="186" t="s">
        <v>167</v>
      </c>
      <c r="D29" s="197">
        <v>37</v>
      </c>
      <c r="E29" s="197">
        <v>37</v>
      </c>
      <c r="F29" s="197">
        <v>37</v>
      </c>
      <c r="G29" s="197">
        <v>11</v>
      </c>
      <c r="H29" s="197"/>
      <c r="I29" s="276">
        <v>11</v>
      </c>
      <c r="J29" s="204"/>
      <c r="K29" s="277"/>
      <c r="L29" s="197">
        <v>26</v>
      </c>
      <c r="M29" s="277"/>
      <c r="N29" s="205"/>
      <c r="O29" s="205"/>
      <c r="P29" s="205"/>
      <c r="Q29" s="210">
        <v>34</v>
      </c>
    </row>
    <row r="30" spans="1:17" ht="16.5">
      <c r="A30" s="485"/>
      <c r="B30" s="184" t="s">
        <v>31</v>
      </c>
      <c r="C30" s="186" t="s">
        <v>169</v>
      </c>
      <c r="D30" s="197">
        <v>11</v>
      </c>
      <c r="E30" s="197">
        <v>11</v>
      </c>
      <c r="F30" s="197">
        <v>11</v>
      </c>
      <c r="G30" s="197">
        <v>1</v>
      </c>
      <c r="H30" s="197"/>
      <c r="I30" s="276">
        <v>1</v>
      </c>
      <c r="J30" s="204"/>
      <c r="K30" s="277"/>
      <c r="L30" s="197">
        <v>10</v>
      </c>
      <c r="M30" s="277"/>
      <c r="N30" s="205"/>
      <c r="O30" s="205"/>
      <c r="P30" s="205"/>
      <c r="Q30" s="209">
        <v>2</v>
      </c>
    </row>
    <row r="31" spans="1:17" ht="16.5">
      <c r="A31" s="485"/>
      <c r="B31" s="184" t="s">
        <v>32</v>
      </c>
      <c r="C31" s="186" t="s">
        <v>168</v>
      </c>
      <c r="D31" s="197">
        <v>26</v>
      </c>
      <c r="E31" s="197">
        <v>26</v>
      </c>
      <c r="F31" s="197">
        <v>26</v>
      </c>
      <c r="G31" s="197">
        <v>10</v>
      </c>
      <c r="H31" s="197"/>
      <c r="I31" s="276">
        <v>10</v>
      </c>
      <c r="J31" s="204"/>
      <c r="K31" s="277"/>
      <c r="L31" s="208">
        <v>16</v>
      </c>
      <c r="M31" s="277"/>
      <c r="N31" s="205"/>
      <c r="O31" s="205"/>
      <c r="P31" s="205"/>
      <c r="Q31" s="209">
        <v>32</v>
      </c>
    </row>
    <row r="32" spans="1:17" ht="16.5">
      <c r="A32" s="219"/>
      <c r="B32" s="70"/>
      <c r="C32" s="42"/>
      <c r="D32" s="197"/>
      <c r="E32" s="197"/>
      <c r="F32" s="197"/>
      <c r="G32" s="197"/>
      <c r="H32" s="197"/>
      <c r="I32" s="276"/>
      <c r="J32" s="204"/>
      <c r="K32" s="277"/>
      <c r="L32" s="208"/>
      <c r="M32" s="277"/>
      <c r="N32" s="205"/>
      <c r="O32" s="205"/>
      <c r="P32" s="205"/>
      <c r="Q32" s="221"/>
    </row>
    <row r="33" spans="1:17" ht="16.5">
      <c r="A33" s="484" t="s">
        <v>175</v>
      </c>
      <c r="B33" s="184" t="s">
        <v>30</v>
      </c>
      <c r="C33" s="186" t="s">
        <v>167</v>
      </c>
      <c r="D33" s="197">
        <v>15</v>
      </c>
      <c r="E33" s="197">
        <v>15</v>
      </c>
      <c r="F33" s="197">
        <v>15</v>
      </c>
      <c r="G33" s="197">
        <v>10</v>
      </c>
      <c r="H33" s="197"/>
      <c r="I33" s="276">
        <v>10</v>
      </c>
      <c r="J33" s="204"/>
      <c r="K33" s="277"/>
      <c r="L33" s="197">
        <v>5</v>
      </c>
      <c r="M33" s="277"/>
      <c r="N33" s="205"/>
      <c r="O33" s="205"/>
      <c r="P33" s="205"/>
      <c r="Q33" s="210">
        <v>31</v>
      </c>
    </row>
    <row r="34" spans="1:17" ht="16.5">
      <c r="A34" s="485"/>
      <c r="B34" s="184" t="s">
        <v>31</v>
      </c>
      <c r="C34" s="186" t="s">
        <v>169</v>
      </c>
      <c r="D34" s="268">
        <v>4</v>
      </c>
      <c r="E34" s="210">
        <v>4</v>
      </c>
      <c r="F34" s="276">
        <v>4</v>
      </c>
      <c r="G34" s="197">
        <v>1</v>
      </c>
      <c r="H34" s="197"/>
      <c r="I34" s="276">
        <v>1</v>
      </c>
      <c r="J34" s="204"/>
      <c r="K34" s="277"/>
      <c r="L34" s="197">
        <v>3</v>
      </c>
      <c r="M34" s="277"/>
      <c r="N34" s="205"/>
      <c r="O34" s="205"/>
      <c r="P34" s="205"/>
      <c r="Q34" s="209">
        <v>2</v>
      </c>
    </row>
    <row r="35" spans="1:17" ht="17.25" thickBot="1">
      <c r="A35" s="486"/>
      <c r="B35" s="217" t="s">
        <v>32</v>
      </c>
      <c r="C35" s="218" t="s">
        <v>168</v>
      </c>
      <c r="D35" s="279">
        <v>11</v>
      </c>
      <c r="E35" s="213">
        <v>11</v>
      </c>
      <c r="F35" s="228">
        <v>11</v>
      </c>
      <c r="G35" s="212">
        <v>9</v>
      </c>
      <c r="H35" s="212"/>
      <c r="I35" s="228">
        <v>9</v>
      </c>
      <c r="J35" s="214"/>
      <c r="K35" s="277"/>
      <c r="L35" s="215">
        <v>2</v>
      </c>
      <c r="M35" s="277"/>
      <c r="N35" s="222"/>
      <c r="O35" s="222"/>
      <c r="P35" s="222"/>
      <c r="Q35" s="216">
        <v>29</v>
      </c>
    </row>
    <row r="36" spans="5:13" ht="16.5">
      <c r="E36" s="293"/>
      <c r="K36" s="278"/>
      <c r="M36" s="278"/>
    </row>
    <row r="37" ht="16.5">
      <c r="E37" s="293"/>
    </row>
    <row r="38" ht="16.5">
      <c r="E38" s="293"/>
    </row>
  </sheetData>
  <sheetProtection/>
  <mergeCells count="25">
    <mergeCell ref="M5:M7"/>
    <mergeCell ref="E5:E7"/>
    <mergeCell ref="A2:I2"/>
    <mergeCell ref="A3:I3"/>
    <mergeCell ref="J2:Q2"/>
    <mergeCell ref="J3:Q3"/>
    <mergeCell ref="Q5:Q7"/>
    <mergeCell ref="G6:G7"/>
    <mergeCell ref="H6:I7"/>
    <mergeCell ref="J6:K6"/>
    <mergeCell ref="L5:L7"/>
    <mergeCell ref="A17:A19"/>
    <mergeCell ref="A13:A15"/>
    <mergeCell ref="N5:N7"/>
    <mergeCell ref="O5:P7"/>
    <mergeCell ref="G5:K5"/>
    <mergeCell ref="H8:I8"/>
    <mergeCell ref="A9:A11"/>
    <mergeCell ref="A5:C8"/>
    <mergeCell ref="F5:F7"/>
    <mergeCell ref="D5:D7"/>
    <mergeCell ref="A33:A35"/>
    <mergeCell ref="A29:A31"/>
    <mergeCell ref="A25:A27"/>
    <mergeCell ref="A21:A23"/>
  </mergeCells>
  <printOptions/>
  <pageMargins left="1.1811023622047245" right="1.1811023622047245" top="1.5748031496062993" bottom="1.1811023622047245" header="0.5118110236220472" footer="0.9055118110236221"/>
  <pageSetup firstPageNumber="161" useFirstPageNumber="1" horizontalDpi="600" verticalDpi="600" orientation="landscape" paperSize="8" r:id="rId2"/>
  <headerFooter alignWithMargins="0">
    <oddFooter>&amp;C&amp;"Arial,粗體"- &amp;P+1 -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G13">
      <selection activeCell="R19" sqref="R19"/>
    </sheetView>
  </sheetViews>
  <sheetFormatPr defaultColWidth="9.00390625" defaultRowHeight="16.5"/>
  <cols>
    <col min="1" max="1" width="6.625" style="0" customWidth="1"/>
    <col min="2" max="3" width="7.125" style="0" customWidth="1"/>
    <col min="4" max="4" width="6.875" style="0" customWidth="1"/>
    <col min="5" max="11" width="6.625" style="0" customWidth="1"/>
    <col min="12" max="13" width="6.125" style="0" customWidth="1"/>
    <col min="14" max="14" width="6.375" style="0" customWidth="1"/>
    <col min="15" max="15" width="6.625" style="0" customWidth="1"/>
    <col min="16" max="17" width="5.625" style="0" customWidth="1"/>
    <col min="18" max="18" width="6.875" style="0" customWidth="1"/>
    <col min="19" max="19" width="6.375" style="0" customWidth="1"/>
    <col min="20" max="20" width="8.375" style="0" customWidth="1"/>
    <col min="21" max="21" width="6.625" style="0" customWidth="1"/>
    <col min="22" max="22" width="6.125" style="0" customWidth="1"/>
    <col min="23" max="23" width="7.50390625" style="0" customWidth="1"/>
  </cols>
  <sheetData>
    <row r="1" spans="1:23" ht="16.5">
      <c r="A1" s="511" t="s">
        <v>37</v>
      </c>
      <c r="B1" s="512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 t="s">
        <v>248</v>
      </c>
      <c r="V1" s="129" t="s">
        <v>251</v>
      </c>
      <c r="W1" s="129" t="s">
        <v>58</v>
      </c>
    </row>
    <row r="2" spans="1:23" ht="16.5">
      <c r="A2" s="475" t="s">
        <v>201</v>
      </c>
      <c r="B2" s="475"/>
      <c r="C2" s="475"/>
      <c r="D2" s="475"/>
      <c r="E2" s="475"/>
      <c r="F2" s="475"/>
      <c r="G2" s="475"/>
      <c r="H2" s="475"/>
      <c r="I2" s="475"/>
      <c r="J2" s="475"/>
      <c r="K2" s="478" t="s">
        <v>220</v>
      </c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</row>
    <row r="3" spans="1:23" ht="16.5">
      <c r="A3" s="476" t="s">
        <v>256</v>
      </c>
      <c r="B3" s="476"/>
      <c r="C3" s="476"/>
      <c r="D3" s="476"/>
      <c r="E3" s="476"/>
      <c r="F3" s="476"/>
      <c r="G3" s="476"/>
      <c r="H3" s="476"/>
      <c r="I3" s="476"/>
      <c r="J3" s="476"/>
      <c r="K3" s="479">
        <v>2010</v>
      </c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</row>
    <row r="4" spans="1:23" ht="17.25" thickBot="1">
      <c r="A4" s="45"/>
      <c r="B4" s="45"/>
      <c r="C4" s="45"/>
      <c r="D4" s="45"/>
      <c r="E4" s="45"/>
      <c r="F4" s="45"/>
      <c r="G4" s="45"/>
      <c r="H4" s="45"/>
      <c r="I4" s="45"/>
      <c r="J4" s="134" t="s">
        <v>245</v>
      </c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229" t="s">
        <v>250</v>
      </c>
      <c r="W4" s="229" t="s">
        <v>210</v>
      </c>
    </row>
    <row r="5" spans="1:23" ht="16.5" customHeight="1">
      <c r="A5" s="513" t="s">
        <v>185</v>
      </c>
      <c r="B5" s="516" t="s">
        <v>186</v>
      </c>
      <c r="C5" s="501" t="s">
        <v>187</v>
      </c>
      <c r="D5" s="501" t="s">
        <v>189</v>
      </c>
      <c r="E5" s="501" t="s">
        <v>188</v>
      </c>
      <c r="F5" s="501" t="s">
        <v>190</v>
      </c>
      <c r="G5" s="501" t="s">
        <v>191</v>
      </c>
      <c r="H5" s="471" t="s">
        <v>221</v>
      </c>
      <c r="I5" s="501" t="s">
        <v>192</v>
      </c>
      <c r="J5" s="501" t="s">
        <v>193</v>
      </c>
      <c r="K5" s="508" t="s">
        <v>194</v>
      </c>
      <c r="L5" s="508" t="s">
        <v>195</v>
      </c>
      <c r="M5" s="501" t="s">
        <v>196</v>
      </c>
      <c r="N5" s="501" t="s">
        <v>197</v>
      </c>
      <c r="O5" s="501" t="s">
        <v>198</v>
      </c>
      <c r="P5" s="498" t="s">
        <v>222</v>
      </c>
      <c r="Q5" s="504"/>
      <c r="R5" s="501" t="s">
        <v>254</v>
      </c>
      <c r="S5" s="501" t="s">
        <v>253</v>
      </c>
      <c r="T5" s="471" t="s">
        <v>247</v>
      </c>
      <c r="U5" s="501" t="s">
        <v>255</v>
      </c>
      <c r="V5" s="498" t="s">
        <v>252</v>
      </c>
      <c r="W5" s="498" t="s">
        <v>249</v>
      </c>
    </row>
    <row r="6" spans="1:23" ht="16.5">
      <c r="A6" s="514"/>
      <c r="B6" s="517"/>
      <c r="C6" s="502"/>
      <c r="D6" s="502"/>
      <c r="E6" s="502"/>
      <c r="F6" s="502"/>
      <c r="G6" s="502"/>
      <c r="H6" s="448"/>
      <c r="I6" s="502"/>
      <c r="J6" s="502"/>
      <c r="K6" s="509"/>
      <c r="L6" s="509"/>
      <c r="M6" s="502"/>
      <c r="N6" s="502"/>
      <c r="O6" s="502"/>
      <c r="P6" s="505"/>
      <c r="Q6" s="506"/>
      <c r="R6" s="502"/>
      <c r="S6" s="502"/>
      <c r="T6" s="448"/>
      <c r="U6" s="502"/>
      <c r="V6" s="499"/>
      <c r="W6" s="499"/>
    </row>
    <row r="7" spans="1:23" ht="46.5" customHeight="1" thickBot="1">
      <c r="A7" s="515"/>
      <c r="B7" s="518"/>
      <c r="C7" s="503"/>
      <c r="D7" s="503"/>
      <c r="E7" s="503"/>
      <c r="F7" s="503"/>
      <c r="G7" s="503"/>
      <c r="H7" s="507"/>
      <c r="I7" s="503"/>
      <c r="J7" s="503"/>
      <c r="K7" s="510"/>
      <c r="L7" s="510"/>
      <c r="M7" s="503"/>
      <c r="N7" s="503"/>
      <c r="O7" s="503"/>
      <c r="P7" s="227" t="s">
        <v>200</v>
      </c>
      <c r="Q7" s="227" t="s">
        <v>199</v>
      </c>
      <c r="R7" s="503"/>
      <c r="S7" s="503"/>
      <c r="T7" s="507"/>
      <c r="U7" s="503"/>
      <c r="V7" s="500"/>
      <c r="W7" s="500"/>
    </row>
    <row r="8" spans="1:24" ht="36.75" customHeight="1">
      <c r="A8" s="75" t="s">
        <v>202</v>
      </c>
      <c r="B8" s="197">
        <v>34302258</v>
      </c>
      <c r="C8" s="197">
        <v>28069080</v>
      </c>
      <c r="D8" s="197">
        <v>1597613</v>
      </c>
      <c r="E8" s="197">
        <v>611196</v>
      </c>
      <c r="F8" s="197">
        <v>213905</v>
      </c>
      <c r="G8" s="197">
        <v>22438</v>
      </c>
      <c r="H8" s="197">
        <v>327533</v>
      </c>
      <c r="I8" s="197">
        <v>1463902</v>
      </c>
      <c r="J8" s="197">
        <v>40244</v>
      </c>
      <c r="K8" s="197">
        <v>43442</v>
      </c>
      <c r="L8" s="197">
        <v>20119</v>
      </c>
      <c r="M8" s="197">
        <v>599878</v>
      </c>
      <c r="N8" s="197">
        <v>60738</v>
      </c>
      <c r="O8" s="281">
        <v>281881</v>
      </c>
      <c r="P8" s="281">
        <v>113990</v>
      </c>
      <c r="Q8" s="281">
        <v>10580</v>
      </c>
      <c r="R8" s="281">
        <v>98679</v>
      </c>
      <c r="S8" s="281">
        <v>33255</v>
      </c>
      <c r="T8" s="281">
        <v>9</v>
      </c>
      <c r="U8" s="281">
        <v>7730</v>
      </c>
      <c r="V8" s="282">
        <v>70206</v>
      </c>
      <c r="W8" s="282">
        <v>615840</v>
      </c>
      <c r="X8" s="289"/>
    </row>
    <row r="9" spans="1:24" ht="36.75" customHeight="1">
      <c r="A9" s="12" t="s">
        <v>203</v>
      </c>
      <c r="B9" s="197">
        <v>2682503</v>
      </c>
      <c r="C9" s="197">
        <v>2170769</v>
      </c>
      <c r="D9" s="197">
        <v>149176</v>
      </c>
      <c r="E9" s="197">
        <v>42997</v>
      </c>
      <c r="F9" s="197">
        <v>17856</v>
      </c>
      <c r="G9" s="197">
        <v>22438</v>
      </c>
      <c r="H9" s="197">
        <v>7078</v>
      </c>
      <c r="I9" s="197">
        <v>114150</v>
      </c>
      <c r="J9" s="197">
        <v>3955</v>
      </c>
      <c r="K9" s="197">
        <v>3506</v>
      </c>
      <c r="L9" s="197">
        <v>1550</v>
      </c>
      <c r="M9" s="197">
        <v>45895</v>
      </c>
      <c r="N9" s="197">
        <v>3528</v>
      </c>
      <c r="O9" s="283">
        <v>12308</v>
      </c>
      <c r="P9" s="283">
        <v>12167</v>
      </c>
      <c r="Q9" s="283">
        <v>1191</v>
      </c>
      <c r="R9" s="281">
        <v>13000</v>
      </c>
      <c r="S9" s="281">
        <v>2086</v>
      </c>
      <c r="T9" s="281"/>
      <c r="U9" s="290">
        <v>378</v>
      </c>
      <c r="V9" s="284">
        <v>6878</v>
      </c>
      <c r="W9" s="284">
        <v>51597</v>
      </c>
      <c r="X9" s="289"/>
    </row>
    <row r="10" spans="1:24" ht="36.75" customHeight="1">
      <c r="A10" s="12" t="s">
        <v>204</v>
      </c>
      <c r="B10" s="197">
        <v>2996425</v>
      </c>
      <c r="C10" s="197">
        <v>2388492</v>
      </c>
      <c r="D10" s="197">
        <v>158217</v>
      </c>
      <c r="E10" s="197">
        <v>46083</v>
      </c>
      <c r="F10" s="97">
        <v>23841</v>
      </c>
      <c r="G10" s="197"/>
      <c r="H10" s="197">
        <v>21253</v>
      </c>
      <c r="I10" s="197">
        <v>168531</v>
      </c>
      <c r="J10" s="197">
        <v>3930</v>
      </c>
      <c r="K10" s="197">
        <v>3603</v>
      </c>
      <c r="L10" s="291">
        <v>2273</v>
      </c>
      <c r="M10" s="197">
        <v>47119</v>
      </c>
      <c r="N10" s="197">
        <v>5332</v>
      </c>
      <c r="O10" s="283">
        <v>21837</v>
      </c>
      <c r="P10" s="283">
        <v>12851</v>
      </c>
      <c r="Q10" s="283">
        <v>1268</v>
      </c>
      <c r="R10" s="281">
        <v>14369</v>
      </c>
      <c r="S10" s="281">
        <v>4144</v>
      </c>
      <c r="T10" s="281"/>
      <c r="U10" s="290">
        <v>663</v>
      </c>
      <c r="V10" s="284">
        <v>6124</v>
      </c>
      <c r="W10" s="284">
        <v>66495</v>
      </c>
      <c r="X10" s="289"/>
    </row>
    <row r="11" spans="1:24" ht="36.75" customHeight="1">
      <c r="A11" s="12" t="s">
        <v>205</v>
      </c>
      <c r="B11" s="197">
        <v>2449362</v>
      </c>
      <c r="C11" s="197">
        <v>1972121</v>
      </c>
      <c r="D11" s="197">
        <v>127400</v>
      </c>
      <c r="E11" s="197">
        <v>37616</v>
      </c>
      <c r="F11" s="291">
        <v>18954</v>
      </c>
      <c r="G11" s="197"/>
      <c r="H11" s="197">
        <v>24915</v>
      </c>
      <c r="I11" s="197">
        <v>110530</v>
      </c>
      <c r="J11" s="197">
        <v>2223</v>
      </c>
      <c r="K11" s="291">
        <v>7107</v>
      </c>
      <c r="L11" s="291">
        <v>1446</v>
      </c>
      <c r="M11" s="291">
        <v>52752</v>
      </c>
      <c r="N11" s="291">
        <v>2434</v>
      </c>
      <c r="O11" s="283">
        <v>18262</v>
      </c>
      <c r="P11" s="283">
        <v>9200</v>
      </c>
      <c r="Q11" s="283">
        <v>878</v>
      </c>
      <c r="R11" s="281">
        <v>7142</v>
      </c>
      <c r="S11" s="281">
        <v>2153</v>
      </c>
      <c r="T11" s="281"/>
      <c r="U11" s="290">
        <v>972</v>
      </c>
      <c r="V11" s="284">
        <v>4653</v>
      </c>
      <c r="W11" s="284">
        <v>48604</v>
      </c>
      <c r="X11" s="289"/>
    </row>
    <row r="12" spans="1:24" ht="36.75" customHeight="1">
      <c r="A12" s="72" t="s">
        <v>206</v>
      </c>
      <c r="B12" s="197">
        <v>2316844</v>
      </c>
      <c r="C12" s="197">
        <v>1859421</v>
      </c>
      <c r="D12" s="197">
        <v>111535</v>
      </c>
      <c r="E12" s="197">
        <v>36209</v>
      </c>
      <c r="F12" s="197">
        <v>13459</v>
      </c>
      <c r="G12" s="197"/>
      <c r="H12" s="197">
        <v>28475</v>
      </c>
      <c r="I12" s="197">
        <v>107319</v>
      </c>
      <c r="J12" s="197">
        <v>2861</v>
      </c>
      <c r="K12" s="197">
        <v>3472</v>
      </c>
      <c r="L12" s="291">
        <v>1222</v>
      </c>
      <c r="M12" s="291">
        <v>54098</v>
      </c>
      <c r="N12" s="291">
        <v>5312</v>
      </c>
      <c r="O12" s="283">
        <v>22021</v>
      </c>
      <c r="P12" s="283">
        <v>7936</v>
      </c>
      <c r="Q12" s="283">
        <v>629</v>
      </c>
      <c r="R12" s="281">
        <v>6258</v>
      </c>
      <c r="S12" s="281">
        <v>2174</v>
      </c>
      <c r="T12" s="281"/>
      <c r="U12" s="283">
        <v>378</v>
      </c>
      <c r="V12" s="284">
        <v>5564</v>
      </c>
      <c r="W12" s="284">
        <v>48501</v>
      </c>
      <c r="X12" s="289"/>
    </row>
    <row r="13" spans="1:24" ht="36.75" customHeight="1">
      <c r="A13" s="12" t="s">
        <v>207</v>
      </c>
      <c r="B13" s="197">
        <v>2584516</v>
      </c>
      <c r="C13" s="197">
        <v>2088316</v>
      </c>
      <c r="D13" s="197">
        <v>118891</v>
      </c>
      <c r="E13" s="197">
        <v>39545</v>
      </c>
      <c r="F13" s="197">
        <v>12560</v>
      </c>
      <c r="G13" s="197"/>
      <c r="H13" s="197">
        <v>32130</v>
      </c>
      <c r="I13" s="197">
        <v>130551</v>
      </c>
      <c r="J13" s="197">
        <v>3780</v>
      </c>
      <c r="K13" s="197">
        <v>2398</v>
      </c>
      <c r="L13" s="291">
        <v>1449</v>
      </c>
      <c r="M13" s="291">
        <v>56264</v>
      </c>
      <c r="N13" s="197">
        <v>3688</v>
      </c>
      <c r="O13" s="283">
        <v>19654</v>
      </c>
      <c r="P13" s="283">
        <v>7975</v>
      </c>
      <c r="Q13" s="283">
        <v>835</v>
      </c>
      <c r="R13" s="281">
        <v>6294</v>
      </c>
      <c r="S13" s="281">
        <v>3514</v>
      </c>
      <c r="T13" s="281"/>
      <c r="U13" s="281">
        <v>522</v>
      </c>
      <c r="V13" s="284">
        <v>5054</v>
      </c>
      <c r="W13" s="284">
        <v>51096</v>
      </c>
      <c r="X13" s="289"/>
    </row>
    <row r="14" spans="1:24" ht="36.75" customHeight="1">
      <c r="A14" s="12" t="s">
        <v>208</v>
      </c>
      <c r="B14" s="197">
        <v>2678932</v>
      </c>
      <c r="C14" s="197">
        <v>2159075</v>
      </c>
      <c r="D14" s="197">
        <v>127316</v>
      </c>
      <c r="E14" s="197">
        <v>50842</v>
      </c>
      <c r="F14" s="197">
        <v>16514</v>
      </c>
      <c r="G14" s="197"/>
      <c r="H14" s="197">
        <v>26451</v>
      </c>
      <c r="I14" s="197">
        <v>128595</v>
      </c>
      <c r="J14" s="197">
        <v>4870</v>
      </c>
      <c r="K14" s="197">
        <v>2956</v>
      </c>
      <c r="L14" s="291">
        <v>1741</v>
      </c>
      <c r="M14" s="291">
        <v>56493</v>
      </c>
      <c r="N14" s="197">
        <v>4202</v>
      </c>
      <c r="O14" s="281">
        <v>21977</v>
      </c>
      <c r="P14" s="281">
        <v>8980</v>
      </c>
      <c r="Q14" s="283">
        <v>882</v>
      </c>
      <c r="R14" s="281">
        <v>7484</v>
      </c>
      <c r="S14" s="281">
        <v>2489</v>
      </c>
      <c r="T14" s="281"/>
      <c r="U14" s="281">
        <v>594</v>
      </c>
      <c r="V14" s="284">
        <v>7727</v>
      </c>
      <c r="W14" s="284">
        <v>49744</v>
      </c>
      <c r="X14" s="289"/>
    </row>
    <row r="15" spans="1:24" ht="36.75" customHeight="1">
      <c r="A15" s="12" t="s">
        <v>209</v>
      </c>
      <c r="B15" s="197">
        <v>2645320</v>
      </c>
      <c r="C15" s="197">
        <v>2124437</v>
      </c>
      <c r="D15" s="197">
        <v>123298</v>
      </c>
      <c r="E15" s="197">
        <v>51054</v>
      </c>
      <c r="F15" s="197">
        <v>17705</v>
      </c>
      <c r="G15" s="197"/>
      <c r="H15" s="197">
        <v>29960</v>
      </c>
      <c r="I15" s="197">
        <v>121761</v>
      </c>
      <c r="J15" s="291">
        <v>4148</v>
      </c>
      <c r="K15" s="197">
        <v>3289</v>
      </c>
      <c r="L15" s="291">
        <v>1690</v>
      </c>
      <c r="M15" s="291">
        <v>56888</v>
      </c>
      <c r="N15" s="197">
        <v>5565</v>
      </c>
      <c r="O15" s="283">
        <v>22161</v>
      </c>
      <c r="P15" s="283">
        <v>8375</v>
      </c>
      <c r="Q15" s="283">
        <v>805</v>
      </c>
      <c r="R15" s="281">
        <v>6828</v>
      </c>
      <c r="S15" s="281">
        <v>3939</v>
      </c>
      <c r="T15" s="281"/>
      <c r="U15" s="281">
        <v>621</v>
      </c>
      <c r="V15" s="284">
        <v>5125</v>
      </c>
      <c r="W15" s="284">
        <v>57671</v>
      </c>
      <c r="X15" s="289"/>
    </row>
    <row r="16" spans="1:24" ht="36.75" customHeight="1">
      <c r="A16" s="12" t="s">
        <v>171</v>
      </c>
      <c r="B16" s="197">
        <v>2539722</v>
      </c>
      <c r="C16" s="197">
        <v>2055068</v>
      </c>
      <c r="D16" s="197">
        <v>113237</v>
      </c>
      <c r="E16" s="197">
        <v>49772</v>
      </c>
      <c r="F16" s="197">
        <v>15547</v>
      </c>
      <c r="G16" s="197"/>
      <c r="H16" s="197">
        <v>32743</v>
      </c>
      <c r="I16" s="197">
        <v>109410</v>
      </c>
      <c r="J16" s="197">
        <v>2533</v>
      </c>
      <c r="K16" s="197">
        <v>3592</v>
      </c>
      <c r="L16" s="291">
        <v>1443</v>
      </c>
      <c r="M16" s="291">
        <v>57444</v>
      </c>
      <c r="N16" s="197">
        <v>4834</v>
      </c>
      <c r="O16" s="283">
        <v>21324</v>
      </c>
      <c r="P16" s="283">
        <v>8243</v>
      </c>
      <c r="Q16" s="283">
        <v>778</v>
      </c>
      <c r="R16" s="281">
        <v>6245</v>
      </c>
      <c r="S16" s="281">
        <v>2477</v>
      </c>
      <c r="T16" s="281">
        <v>9</v>
      </c>
      <c r="U16" s="281">
        <v>900</v>
      </c>
      <c r="V16" s="284">
        <v>6026</v>
      </c>
      <c r="W16" s="284">
        <v>48097</v>
      </c>
      <c r="X16" s="289"/>
    </row>
    <row r="17" spans="1:24" ht="36.75" customHeight="1">
      <c r="A17" s="12" t="s">
        <v>172</v>
      </c>
      <c r="B17" s="197">
        <v>3329642</v>
      </c>
      <c r="C17" s="197">
        <v>2784862</v>
      </c>
      <c r="D17" s="197">
        <v>147606</v>
      </c>
      <c r="E17" s="197">
        <v>65758</v>
      </c>
      <c r="F17" s="197">
        <v>19245</v>
      </c>
      <c r="G17" s="197"/>
      <c r="H17" s="197">
        <v>33530</v>
      </c>
      <c r="I17" s="197">
        <v>113924</v>
      </c>
      <c r="J17" s="197">
        <v>2161</v>
      </c>
      <c r="K17" s="197">
        <v>3481</v>
      </c>
      <c r="L17" s="197">
        <v>1870</v>
      </c>
      <c r="M17" s="291">
        <v>49737</v>
      </c>
      <c r="N17" s="197">
        <v>7275</v>
      </c>
      <c r="O17" s="283">
        <v>31071</v>
      </c>
      <c r="P17" s="283">
        <v>9458</v>
      </c>
      <c r="Q17" s="283">
        <v>870</v>
      </c>
      <c r="R17" s="281">
        <v>8047</v>
      </c>
      <c r="S17" s="281">
        <v>2684</v>
      </c>
      <c r="T17" s="281"/>
      <c r="U17" s="281">
        <v>731</v>
      </c>
      <c r="V17" s="284">
        <v>5372</v>
      </c>
      <c r="W17" s="284">
        <v>41960</v>
      </c>
      <c r="X17" s="289"/>
    </row>
    <row r="18" spans="1:24" ht="36.75" customHeight="1">
      <c r="A18" s="12" t="s">
        <v>173</v>
      </c>
      <c r="B18" s="197">
        <v>3334811</v>
      </c>
      <c r="C18" s="197">
        <v>2787556</v>
      </c>
      <c r="D18" s="197">
        <v>141286</v>
      </c>
      <c r="E18" s="197">
        <v>66029</v>
      </c>
      <c r="F18" s="197">
        <v>19682</v>
      </c>
      <c r="G18" s="197"/>
      <c r="H18" s="197">
        <v>33293</v>
      </c>
      <c r="I18" s="197">
        <v>112611</v>
      </c>
      <c r="J18" s="197">
        <v>2542</v>
      </c>
      <c r="K18" s="197">
        <v>3145</v>
      </c>
      <c r="L18" s="197">
        <v>1792</v>
      </c>
      <c r="M18" s="291">
        <v>48456</v>
      </c>
      <c r="N18" s="197">
        <v>7606</v>
      </c>
      <c r="O18" s="281">
        <v>28849</v>
      </c>
      <c r="P18" s="281">
        <v>9632</v>
      </c>
      <c r="Q18" s="283">
        <v>972</v>
      </c>
      <c r="R18" s="281">
        <v>7338</v>
      </c>
      <c r="S18" s="281">
        <v>2197</v>
      </c>
      <c r="T18" s="281"/>
      <c r="U18" s="281">
        <v>612</v>
      </c>
      <c r="V18" s="284">
        <v>5762</v>
      </c>
      <c r="W18" s="284">
        <v>54951</v>
      </c>
      <c r="X18" s="289"/>
    </row>
    <row r="19" spans="1:24" ht="36.75" customHeight="1">
      <c r="A19" s="12" t="s">
        <v>174</v>
      </c>
      <c r="B19" s="197">
        <v>3642900</v>
      </c>
      <c r="C19" s="197">
        <v>3076899</v>
      </c>
      <c r="D19" s="197">
        <v>151117</v>
      </c>
      <c r="E19" s="197">
        <v>68958</v>
      </c>
      <c r="F19" s="197">
        <v>19589</v>
      </c>
      <c r="G19" s="197"/>
      <c r="H19" s="197">
        <v>31543</v>
      </c>
      <c r="I19" s="197">
        <v>126412</v>
      </c>
      <c r="J19" s="197">
        <v>3625</v>
      </c>
      <c r="K19" s="197">
        <v>3474</v>
      </c>
      <c r="L19" s="197">
        <v>1870</v>
      </c>
      <c r="M19" s="291">
        <v>41415</v>
      </c>
      <c r="N19" s="197">
        <v>6181</v>
      </c>
      <c r="O19" s="281">
        <v>31124</v>
      </c>
      <c r="P19" s="281">
        <v>11385</v>
      </c>
      <c r="Q19" s="283">
        <v>754</v>
      </c>
      <c r="R19" s="281">
        <v>9224</v>
      </c>
      <c r="S19" s="281">
        <v>2854</v>
      </c>
      <c r="T19" s="281"/>
      <c r="U19" s="281">
        <v>729</v>
      </c>
      <c r="V19" s="284">
        <v>5211</v>
      </c>
      <c r="W19" s="284">
        <v>50536</v>
      </c>
      <c r="X19" s="289"/>
    </row>
    <row r="20" spans="1:24" ht="36.75" customHeight="1" thickBot="1">
      <c r="A20" s="73" t="s">
        <v>175</v>
      </c>
      <c r="B20" s="197">
        <v>3101281</v>
      </c>
      <c r="C20" s="212">
        <v>2602064</v>
      </c>
      <c r="D20" s="212">
        <v>128534</v>
      </c>
      <c r="E20" s="212">
        <v>56333</v>
      </c>
      <c r="F20" s="212">
        <v>18953</v>
      </c>
      <c r="G20" s="212"/>
      <c r="H20" s="212">
        <v>26162</v>
      </c>
      <c r="I20" s="212">
        <v>120108</v>
      </c>
      <c r="J20" s="212">
        <v>3616</v>
      </c>
      <c r="K20" s="212">
        <v>3419</v>
      </c>
      <c r="L20" s="212">
        <v>1773</v>
      </c>
      <c r="M20" s="292">
        <v>33317</v>
      </c>
      <c r="N20" s="212">
        <v>4781</v>
      </c>
      <c r="O20" s="285">
        <v>31296</v>
      </c>
      <c r="P20" s="286">
        <v>7788</v>
      </c>
      <c r="Q20" s="287">
        <v>718</v>
      </c>
      <c r="R20" s="285">
        <v>5950</v>
      </c>
      <c r="S20" s="285">
        <v>2544</v>
      </c>
      <c r="T20" s="285"/>
      <c r="U20" s="285">
        <v>630</v>
      </c>
      <c r="V20" s="288">
        <v>6710</v>
      </c>
      <c r="W20" s="288">
        <v>46588</v>
      </c>
      <c r="X20" s="289"/>
    </row>
    <row r="21" spans="1:23" ht="16.5">
      <c r="A21" s="224" t="s">
        <v>33</v>
      </c>
      <c r="B21" s="43"/>
      <c r="C21" s="43"/>
      <c r="D21" s="46"/>
      <c r="E21" s="45"/>
      <c r="F21" s="45"/>
      <c r="G21" s="45"/>
      <c r="H21" s="45"/>
      <c r="I21" s="45"/>
      <c r="J21" s="45"/>
      <c r="K21" s="154" t="s">
        <v>176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</sheetData>
  <sheetProtection/>
  <mergeCells count="27">
    <mergeCell ref="A1:B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T5:T7"/>
    <mergeCell ref="L5:L7"/>
    <mergeCell ref="M5:M7"/>
    <mergeCell ref="N5:N7"/>
    <mergeCell ref="O5:O7"/>
    <mergeCell ref="V5:V7"/>
    <mergeCell ref="U5:U7"/>
    <mergeCell ref="W5:W7"/>
    <mergeCell ref="A2:J2"/>
    <mergeCell ref="A3:J3"/>
    <mergeCell ref="K2:W2"/>
    <mergeCell ref="K3:W3"/>
    <mergeCell ref="P5:Q6"/>
    <mergeCell ref="R5:R7"/>
    <mergeCell ref="S5:S7"/>
  </mergeCells>
  <printOptions/>
  <pageMargins left="1.062992125984252" right="0.93" top="1.5748031496062993" bottom="1.1811023622047245" header="0.5118110236220472" footer="0.9055118110236221"/>
  <pageSetup firstPageNumber="163" useFirstPageNumber="1" horizontalDpi="600" verticalDpi="600" orientation="landscape" paperSize="8" r:id="rId2"/>
  <headerFooter alignWithMargins="0">
    <oddFooter>&amp;C&amp;"Arial,粗體"- &amp;P+1 -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E21" sqref="E21"/>
    </sheetView>
  </sheetViews>
  <sheetFormatPr defaultColWidth="9.00390625" defaultRowHeight="16.5"/>
  <cols>
    <col min="1" max="1" width="13.625" style="0" customWidth="1"/>
    <col min="2" max="4" width="9.625" style="0" customWidth="1"/>
    <col min="5" max="5" width="12.125" style="0" customWidth="1"/>
    <col min="6" max="6" width="22.75390625" style="0" customWidth="1"/>
  </cols>
  <sheetData>
    <row r="1" spans="1:6" ht="16.5">
      <c r="A1" s="230" t="s">
        <v>211</v>
      </c>
      <c r="B1" s="49"/>
      <c r="C1" s="50"/>
      <c r="D1" s="50"/>
      <c r="E1" s="50"/>
      <c r="F1" s="129" t="s">
        <v>58</v>
      </c>
    </row>
    <row r="2" spans="1:6" ht="36.75" customHeight="1">
      <c r="A2" s="519" t="s">
        <v>219</v>
      </c>
      <c r="B2" s="370"/>
      <c r="C2" s="370"/>
      <c r="D2" s="370"/>
      <c r="E2" s="370"/>
      <c r="F2" s="370"/>
    </row>
    <row r="3" spans="1:6" ht="26.25" customHeight="1">
      <c r="A3" s="520" t="s">
        <v>257</v>
      </c>
      <c r="B3" s="521"/>
      <c r="C3" s="521"/>
      <c r="D3" s="521"/>
      <c r="E3" s="521"/>
      <c r="F3" s="521"/>
    </row>
    <row r="4" spans="1:6" ht="17.25" thickBot="1">
      <c r="A4" s="51"/>
      <c r="B4" s="51"/>
      <c r="C4" s="51"/>
      <c r="D4" s="51"/>
      <c r="E4" s="51"/>
      <c r="F4" s="51"/>
    </row>
    <row r="5" spans="1:6" ht="57" customHeight="1">
      <c r="A5" s="513" t="s">
        <v>213</v>
      </c>
      <c r="B5" s="522" t="s">
        <v>214</v>
      </c>
      <c r="C5" s="501" t="s">
        <v>215</v>
      </c>
      <c r="D5" s="501" t="s">
        <v>216</v>
      </c>
      <c r="E5" s="501" t="s">
        <v>217</v>
      </c>
      <c r="F5" s="498" t="s">
        <v>218</v>
      </c>
    </row>
    <row r="6" spans="1:6" ht="39.75" customHeight="1" thickBot="1">
      <c r="A6" s="497"/>
      <c r="B6" s="523"/>
      <c r="C6" s="503"/>
      <c r="D6" s="503"/>
      <c r="E6" s="503"/>
      <c r="F6" s="524"/>
    </row>
    <row r="7" spans="1:6" ht="33" customHeight="1">
      <c r="A7" s="75" t="s">
        <v>212</v>
      </c>
      <c r="B7" s="231">
        <v>139</v>
      </c>
      <c r="C7" s="208">
        <v>416</v>
      </c>
      <c r="D7" s="232">
        <v>139</v>
      </c>
      <c r="E7" s="233">
        <v>553.6</v>
      </c>
      <c r="F7" s="234">
        <v>257.2</v>
      </c>
    </row>
    <row r="8" spans="1:6" ht="33" customHeight="1">
      <c r="A8" s="12" t="s">
        <v>203</v>
      </c>
      <c r="B8" s="235">
        <v>11</v>
      </c>
      <c r="C8" s="208">
        <v>43</v>
      </c>
      <c r="D8" s="208">
        <v>11</v>
      </c>
      <c r="E8" s="220">
        <v>13.2</v>
      </c>
      <c r="F8" s="236">
        <v>13.2</v>
      </c>
    </row>
    <row r="9" spans="1:6" ht="33" customHeight="1">
      <c r="A9" s="12" t="s">
        <v>204</v>
      </c>
      <c r="B9" s="235">
        <v>2</v>
      </c>
      <c r="C9" s="208">
        <v>14</v>
      </c>
      <c r="D9" s="208">
        <v>3</v>
      </c>
      <c r="E9" s="220">
        <v>2.4</v>
      </c>
      <c r="F9" s="236">
        <v>12</v>
      </c>
    </row>
    <row r="10" spans="1:6" ht="33" customHeight="1">
      <c r="A10" s="12" t="s">
        <v>205</v>
      </c>
      <c r="B10" s="235">
        <v>14</v>
      </c>
      <c r="C10" s="208">
        <v>37</v>
      </c>
      <c r="D10" s="208">
        <v>14</v>
      </c>
      <c r="E10" s="220">
        <v>21.6</v>
      </c>
      <c r="F10" s="236">
        <v>21.6</v>
      </c>
    </row>
    <row r="11" spans="1:6" ht="33" customHeight="1">
      <c r="A11" s="72" t="s">
        <v>206</v>
      </c>
      <c r="B11" s="235">
        <v>7</v>
      </c>
      <c r="C11" s="208">
        <v>20</v>
      </c>
      <c r="D11" s="208">
        <v>7</v>
      </c>
      <c r="E11" s="220">
        <v>184.8</v>
      </c>
      <c r="F11" s="236">
        <v>4.8</v>
      </c>
    </row>
    <row r="12" spans="1:6" ht="33" customHeight="1">
      <c r="A12" s="12" t="s">
        <v>207</v>
      </c>
      <c r="B12" s="235">
        <v>14</v>
      </c>
      <c r="C12" s="208">
        <v>39</v>
      </c>
      <c r="D12" s="208">
        <v>14</v>
      </c>
      <c r="E12" s="220">
        <v>16.8</v>
      </c>
      <c r="F12" s="236">
        <v>12</v>
      </c>
    </row>
    <row r="13" spans="1:6" ht="33" customHeight="1">
      <c r="A13" s="12" t="s">
        <v>208</v>
      </c>
      <c r="B13" s="235">
        <v>11</v>
      </c>
      <c r="C13" s="208">
        <v>36</v>
      </c>
      <c r="D13" s="208">
        <v>11</v>
      </c>
      <c r="E13" s="220">
        <v>100</v>
      </c>
      <c r="F13" s="236">
        <v>96.4</v>
      </c>
    </row>
    <row r="14" spans="1:6" ht="33" customHeight="1">
      <c r="A14" s="12" t="s">
        <v>209</v>
      </c>
      <c r="B14" s="235">
        <v>10</v>
      </c>
      <c r="C14" s="208">
        <v>34</v>
      </c>
      <c r="D14" s="208">
        <v>10</v>
      </c>
      <c r="E14" s="220">
        <v>70.8</v>
      </c>
      <c r="F14" s="236">
        <v>19.2</v>
      </c>
    </row>
    <row r="15" spans="1:6" ht="33" customHeight="1">
      <c r="A15" s="12" t="s">
        <v>171</v>
      </c>
      <c r="B15" s="235">
        <v>16</v>
      </c>
      <c r="C15" s="208">
        <v>49</v>
      </c>
      <c r="D15" s="208">
        <v>16</v>
      </c>
      <c r="E15" s="220">
        <v>79.2</v>
      </c>
      <c r="F15" s="236">
        <v>26.4</v>
      </c>
    </row>
    <row r="16" spans="1:6" ht="33" customHeight="1">
      <c r="A16" s="12" t="s">
        <v>172</v>
      </c>
      <c r="B16" s="235">
        <v>15</v>
      </c>
      <c r="C16" s="208">
        <v>42</v>
      </c>
      <c r="D16" s="208">
        <v>15</v>
      </c>
      <c r="E16" s="220">
        <v>18</v>
      </c>
      <c r="F16" s="236">
        <v>15.6</v>
      </c>
    </row>
    <row r="17" spans="1:6" ht="33" customHeight="1">
      <c r="A17" s="12" t="s">
        <v>173</v>
      </c>
      <c r="B17" s="235">
        <v>12</v>
      </c>
      <c r="C17" s="208">
        <v>35</v>
      </c>
      <c r="D17" s="208">
        <v>12</v>
      </c>
      <c r="E17" s="220">
        <v>14.4</v>
      </c>
      <c r="F17" s="236">
        <v>10.8</v>
      </c>
    </row>
    <row r="18" spans="1:6" ht="33" customHeight="1">
      <c r="A18" s="12" t="s">
        <v>174</v>
      </c>
      <c r="B18" s="235">
        <v>20</v>
      </c>
      <c r="C18" s="208">
        <v>36</v>
      </c>
      <c r="D18" s="208">
        <v>20</v>
      </c>
      <c r="E18" s="220">
        <v>24</v>
      </c>
      <c r="F18" s="236">
        <v>19.2</v>
      </c>
    </row>
    <row r="19" spans="1:6" ht="33" customHeight="1" thickBot="1">
      <c r="A19" s="73" t="s">
        <v>175</v>
      </c>
      <c r="B19" s="237">
        <v>7</v>
      </c>
      <c r="C19" s="215">
        <v>31</v>
      </c>
      <c r="D19" s="215">
        <v>7</v>
      </c>
      <c r="E19" s="238">
        <v>8.4</v>
      </c>
      <c r="F19" s="239">
        <v>6</v>
      </c>
    </row>
    <row r="20" spans="1:6" ht="16.5">
      <c r="A20" s="224" t="s">
        <v>33</v>
      </c>
      <c r="B20" s="37"/>
      <c r="C20" s="47"/>
      <c r="D20" s="48"/>
      <c r="E20" s="48"/>
      <c r="F20" s="48"/>
    </row>
    <row r="21" ht="16.5">
      <c r="A21" s="154" t="s">
        <v>176</v>
      </c>
    </row>
  </sheetData>
  <sheetProtection/>
  <mergeCells count="8">
    <mergeCell ref="A2:F2"/>
    <mergeCell ref="A3:F3"/>
    <mergeCell ref="A5:A6"/>
    <mergeCell ref="B5:B6"/>
    <mergeCell ref="C5:C6"/>
    <mergeCell ref="D5:D6"/>
    <mergeCell ref="E5:E6"/>
    <mergeCell ref="F5:F6"/>
  </mergeCells>
  <printOptions/>
  <pageMargins left="0.984251968503937" right="0.984251968503937" top="1.5748031496062993" bottom="1.1811023622047245" header="0.5118110236220472" footer="0.9055118110236221"/>
  <pageSetup horizontalDpi="600" verticalDpi="600" orientation="portrait" paperSize="9" r:id="rId2"/>
  <headerFooter alignWithMargins="0">
    <oddFooter>&amp;C&amp;"Arial,粗體"- 166 -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User</cp:lastModifiedBy>
  <cp:lastPrinted>2011-03-22T02:13:40Z</cp:lastPrinted>
  <dcterms:created xsi:type="dcterms:W3CDTF">1999-07-17T03:52:56Z</dcterms:created>
  <dcterms:modified xsi:type="dcterms:W3CDTF">2013-05-28T05:33:50Z</dcterms:modified>
  <cp:category/>
  <cp:version/>
  <cp:contentType/>
  <cp:contentStatus/>
</cp:coreProperties>
</file>