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5341" windowWidth="6540" windowHeight="3795" firstSheet="3" activeTab="6"/>
  </bookViews>
  <sheets>
    <sheet name="表1.2" sheetId="1" r:id="rId1"/>
    <sheet name="表3高中高職(一)" sheetId="2" r:id="rId2"/>
    <sheet name="表4高中高職教育(二)" sheetId="3" r:id="rId3"/>
    <sheet name="表5國中教育" sheetId="4" r:id="rId4"/>
    <sheet name="表6國小教育" sheetId="5" r:id="rId5"/>
    <sheet name="表7教育經費與決算數" sheetId="6" r:id="rId6"/>
    <sheet name="表8教育經費資本支出" sheetId="7" r:id="rId7"/>
  </sheets>
  <definedNames>
    <definedName name="_xlnm.Print_Area" localSheetId="4">'表6國小教育'!$A$1:$G$42</definedName>
  </definedNames>
  <calcPr fullCalcOnLoad="1"/>
</workbook>
</file>

<file path=xl/sharedStrings.xml><?xml version="1.0" encoding="utf-8"?>
<sst xmlns="http://schemas.openxmlformats.org/spreadsheetml/2006/main" count="163" uniqueCount="109">
  <si>
    <t>民國八　十會計年度</t>
  </si>
  <si>
    <t>總　　　　決　　　　算</t>
  </si>
  <si>
    <t>年度別</t>
  </si>
  <si>
    <t>千元</t>
  </si>
  <si>
    <t>％</t>
  </si>
  <si>
    <t>定基</t>
  </si>
  <si>
    <t>環比</t>
  </si>
  <si>
    <t>指數</t>
  </si>
  <si>
    <t>民國八十一年度</t>
  </si>
  <si>
    <t>學年度別及學校別</t>
  </si>
  <si>
    <t>平均每班
學生數</t>
  </si>
  <si>
    <t>資料來源：桃園縣統計要覽</t>
  </si>
  <si>
    <t>班級數</t>
  </si>
  <si>
    <t>-</t>
  </si>
  <si>
    <r>
      <t>人數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</si>
  <si>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百分比</t>
  </si>
  <si>
    <t>小計</t>
  </si>
  <si>
    <t>大專以上</t>
  </si>
  <si>
    <t>高中高職</t>
  </si>
  <si>
    <t>國中初職</t>
  </si>
  <si>
    <r>
      <t>小學</t>
    </r>
    <r>
      <rPr>
        <sz val="10"/>
        <rFont val="Times New Roman"/>
        <family val="1"/>
      </rPr>
      <t xml:space="preserve"> </t>
    </r>
  </si>
  <si>
    <t>小學</t>
  </si>
  <si>
    <t>自修</t>
  </si>
  <si>
    <t>不識字</t>
  </si>
  <si>
    <t>單位：人</t>
  </si>
  <si>
    <t>年　　別</t>
  </si>
  <si>
    <r>
      <t>15</t>
    </r>
    <r>
      <rPr>
        <sz val="10"/>
        <rFont val="標楷體"/>
        <family val="4"/>
      </rPr>
      <t>歲以上
現住人口數</t>
    </r>
  </si>
  <si>
    <t>識字者</t>
  </si>
  <si>
    <t>本市
現住人口數</t>
  </si>
  <si>
    <t>單位：％</t>
  </si>
  <si>
    <t>年　別</t>
  </si>
  <si>
    <r>
      <t>15</t>
    </r>
    <r>
      <rPr>
        <sz val="10"/>
        <rFont val="標楷體"/>
        <family val="4"/>
      </rPr>
      <t>歲以上人口數</t>
    </r>
  </si>
  <si>
    <r>
      <t xml:space="preserve">生師比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</si>
  <si>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單位：班、人</t>
  </si>
  <si>
    <t>學年別</t>
  </si>
  <si>
    <t>學生數</t>
  </si>
  <si>
    <t>學年度及學校別</t>
  </si>
  <si>
    <r>
      <t>班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級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班</t>
    </r>
    <r>
      <rPr>
        <sz val="11"/>
        <rFont val="Times New Roman"/>
        <family val="1"/>
      </rPr>
      <t>)</t>
    </r>
  </si>
  <si>
    <r>
      <t>教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師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</si>
  <si>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 xml:space="preserve">學生數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</si>
  <si>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>平均每班學生數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</si>
  <si>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 xml:space="preserve">校數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所</t>
    </r>
    <r>
      <rPr>
        <sz val="11"/>
        <rFont val="Times New Roman"/>
        <family val="1"/>
      </rPr>
      <t>)</t>
    </r>
  </si>
  <si>
    <r>
      <t xml:space="preserve">校數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所</t>
    </r>
    <r>
      <rPr>
        <sz val="11"/>
        <rFont val="Times New Roman"/>
        <family val="1"/>
      </rPr>
      <t>)</t>
    </r>
  </si>
  <si>
    <r>
      <t xml:space="preserve">班級數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班</t>
    </r>
    <r>
      <rPr>
        <sz val="11"/>
        <rFont val="Times New Roman"/>
        <family val="1"/>
      </rPr>
      <t>)</t>
    </r>
  </si>
  <si>
    <r>
      <t>平均每班
學生數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</si>
  <si>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資料來源：本市決算書。</t>
    </r>
  </si>
  <si>
    <t>教　育　經　費　決　算</t>
  </si>
  <si>
    <t>教　育　支　出　之　資　本　支　出</t>
  </si>
  <si>
    <r>
      <t xml:space="preserve">教師數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</si>
  <si>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 xml:space="preserve">生師比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</si>
  <si>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資料來源：桃園縣統計要覽</t>
  </si>
  <si>
    <r>
      <t>附　　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校數係由普通科與職業科併計</t>
    </r>
  </si>
  <si>
    <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高級職業學校普通科教師數與職業科併計</t>
    </r>
  </si>
  <si>
    <r>
      <t>高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中</t>
    </r>
  </si>
  <si>
    <r>
      <t>高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職</t>
    </r>
  </si>
  <si>
    <r>
      <t>教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育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支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出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決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算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數</t>
    </r>
  </si>
  <si>
    <t>％</t>
  </si>
  <si>
    <t>％</t>
  </si>
  <si>
    <t>表1.平鎮市滿15歲以上現住人口按教育程度</t>
  </si>
  <si>
    <t>表2.平鎮市滿15歲以上現住人口教育程度結構</t>
  </si>
  <si>
    <t>縣立南勢國民小學</t>
  </si>
  <si>
    <t>縣立宋屋國民小學</t>
  </si>
  <si>
    <t>縣立新勢國民小學</t>
  </si>
  <si>
    <t>縣立忠貞國民小學</t>
  </si>
  <si>
    <t>縣立東勢國民小學</t>
  </si>
  <si>
    <t>縣立山豐國民小學</t>
  </si>
  <si>
    <t>縣立復旦國民小學</t>
  </si>
  <si>
    <t>縣立北勢國民小學</t>
  </si>
  <si>
    <t>縣立東安國民小學</t>
  </si>
  <si>
    <t>縣立祥安國民小學</t>
  </si>
  <si>
    <t>縣立文化國民小學</t>
  </si>
  <si>
    <t>縣立平興國民小學</t>
  </si>
  <si>
    <t>縣立義興國民小學</t>
  </si>
  <si>
    <t>縣立新榮國民小學</t>
  </si>
  <si>
    <t>資料來源：平鎮市統計要覽</t>
  </si>
  <si>
    <t>資料來源：平鎮市統計要覽</t>
  </si>
  <si>
    <t>縣立平興國民中學</t>
  </si>
  <si>
    <t>縣立平鎮國民中學</t>
  </si>
  <si>
    <t>縣立平南國民中學</t>
  </si>
  <si>
    <t>縣立東安國民中學</t>
  </si>
  <si>
    <t>資料來源：平鎮市統計要覽。</t>
  </si>
  <si>
    <r>
      <t xml:space="preserve"> </t>
    </r>
    <r>
      <rPr>
        <sz val="11"/>
        <rFont val="標楷體"/>
        <family val="4"/>
      </rPr>
      <t>私立復旦中學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國中部</t>
    </r>
    <r>
      <rPr>
        <sz val="11"/>
        <rFont val="Times New Roman"/>
        <family val="1"/>
      </rPr>
      <t>)</t>
    </r>
  </si>
  <si>
    <t xml:space="preserve"> 私立六和高中(國中部)</t>
  </si>
  <si>
    <t>91年底</t>
  </si>
  <si>
    <t>92年底</t>
  </si>
  <si>
    <t>93年底</t>
  </si>
  <si>
    <t>94年底</t>
  </si>
  <si>
    <t>95年底</t>
  </si>
  <si>
    <t>96年底</t>
  </si>
  <si>
    <t>97年底</t>
  </si>
  <si>
    <t>98年底</t>
  </si>
  <si>
    <r>
      <t>說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明：含公私立學校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校數不含</t>
    </r>
    <r>
      <rPr>
        <sz val="12"/>
        <color indexed="8"/>
        <rFont val="Times New Roman"/>
        <family val="1"/>
      </rPr>
      <t>)</t>
    </r>
  </si>
  <si>
    <t>縣立高級中學</t>
  </si>
  <si>
    <t>私立中學</t>
  </si>
  <si>
    <r>
      <t xml:space="preserve">    </t>
    </r>
    <r>
      <rPr>
        <sz val="11"/>
        <rFont val="標楷體"/>
        <family val="4"/>
      </rPr>
      <t>縣立平鎮高中</t>
    </r>
  </si>
  <si>
    <r>
      <t xml:space="preserve">    </t>
    </r>
    <r>
      <rPr>
        <sz val="11"/>
        <rFont val="標楷體"/>
        <family val="4"/>
      </rPr>
      <t>私立育達高中</t>
    </r>
  </si>
  <si>
    <r>
      <t xml:space="preserve">    </t>
    </r>
    <r>
      <rPr>
        <sz val="11"/>
        <rFont val="標楷體"/>
        <family val="4"/>
      </rPr>
      <t>私立六和高中</t>
    </r>
  </si>
  <si>
    <r>
      <t xml:space="preserve">    </t>
    </r>
    <r>
      <rPr>
        <sz val="11"/>
        <rFont val="標楷體"/>
        <family val="4"/>
      </rPr>
      <t>私立復旦高中</t>
    </r>
  </si>
  <si>
    <t>私立高級職業學校</t>
  </si>
  <si>
    <t>-</t>
  </si>
  <si>
    <t>表6.平鎮市國小教育概況</t>
  </si>
  <si>
    <t>表3.平鎮市高中職教育概況(一)</t>
  </si>
  <si>
    <t xml:space="preserve">         表4.平鎮市高中高職教育概況(二)</t>
  </si>
  <si>
    <t>表5.平鎮市國中教育概況</t>
  </si>
  <si>
    <t>表7.平鎮市教育經費支出決算數占總決算比例</t>
  </si>
  <si>
    <r>
      <t>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教育經費含教育文化支出。</t>
    </r>
  </si>
  <si>
    <t>99年底</t>
  </si>
  <si>
    <t>99年底</t>
  </si>
  <si>
    <t>表8.平鎮市教育經費之資本支出概況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</si>
</sst>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  <numFmt numFmtId="178" formatCode="0.00_ "/>
    <numFmt numFmtId="179" formatCode="_-* #,##0_-;\-* #,##0_-;_-* &quot;-&quot;??_-;_-@_-"/>
    <numFmt numFmtId="180" formatCode="0.0000_);[Red]\(0.0000\)"/>
    <numFmt numFmtId="181" formatCode="0_ "/>
    <numFmt numFmtId="182" formatCode="0.0000_ "/>
    <numFmt numFmtId="183" formatCode="#,##0_ "/>
    <numFmt numFmtId="184" formatCode="0.00_);[Red]\(0.00\)"/>
    <numFmt numFmtId="185" formatCode="#,##0.00_ "/>
    <numFmt numFmtId="186" formatCode="#,##0.0000"/>
    <numFmt numFmtId="187" formatCode="_-* #,##0.00_-;\-* #,##0.00_-;_-* &quot;-&quot;_-;_-@_-"/>
    <numFmt numFmtId="188" formatCode="0;[Red]0"/>
  </numFmts>
  <fonts count="24">
    <font>
      <sz val="12"/>
      <name val="新細明體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標楷體"/>
      <family val="4"/>
    </font>
    <font>
      <b/>
      <sz val="10.5"/>
      <name val="標楷體"/>
      <family val="4"/>
    </font>
    <font>
      <b/>
      <sz val="10.5"/>
      <name val="Times New Roman"/>
      <family val="1"/>
    </font>
    <font>
      <sz val="10"/>
      <name val="Arial Narrow"/>
      <family val="2"/>
    </font>
    <font>
      <sz val="14"/>
      <name val="華康粗圓體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.5"/>
      <name val="Arial Narrow"/>
      <family val="2"/>
    </font>
    <font>
      <sz val="10.5"/>
      <color indexed="63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/>
    </xf>
    <xf numFmtId="176" fontId="21" fillId="0" borderId="8" xfId="0" applyNumberFormat="1" applyFont="1" applyFill="1" applyBorder="1" applyAlignment="1">
      <alignment horizontal="right" vertical="center"/>
    </xf>
    <xf numFmtId="176" fontId="21" fillId="0" borderId="9" xfId="0" applyNumberFormat="1" applyFont="1" applyBorder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177" fontId="21" fillId="0" borderId="9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177" fontId="21" fillId="0" borderId="8" xfId="0" applyNumberFormat="1" applyFont="1" applyFill="1" applyBorder="1" applyAlignment="1">
      <alignment horizontal="right" vertical="center" wrapText="1"/>
    </xf>
    <xf numFmtId="176" fontId="21" fillId="0" borderId="9" xfId="0" applyNumberFormat="1" applyFont="1" applyFill="1" applyBorder="1" applyAlignment="1">
      <alignment horizontal="right" vertical="center" wrapText="1"/>
    </xf>
    <xf numFmtId="176" fontId="21" fillId="0" borderId="8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9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9" xfId="15" applyNumberFormat="1" applyFont="1" applyFill="1" applyBorder="1" applyAlignment="1">
      <alignment horizontal="right" vertical="center"/>
    </xf>
    <xf numFmtId="176" fontId="21" fillId="0" borderId="8" xfId="15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1" xfId="15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right" vertical="center"/>
    </xf>
    <xf numFmtId="41" fontId="21" fillId="0" borderId="9" xfId="0" applyNumberFormat="1" applyFont="1" applyFill="1" applyBorder="1" applyAlignment="1">
      <alignment horizontal="right" vertical="center"/>
    </xf>
    <xf numFmtId="176" fontId="22" fillId="0" borderId="9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horizontal="right" vertical="center"/>
    </xf>
    <xf numFmtId="41" fontId="21" fillId="0" borderId="8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right" vertical="center"/>
    </xf>
    <xf numFmtId="41" fontId="21" fillId="0" borderId="12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3" fillId="0" borderId="8" xfId="15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3" fontId="23" fillId="0" borderId="11" xfId="15" applyNumberFormat="1" applyFont="1" applyFill="1" applyBorder="1" applyAlignment="1">
      <alignment horizontal="center" vertical="center"/>
    </xf>
    <xf numFmtId="41" fontId="21" fillId="0" borderId="8" xfId="0" applyNumberFormat="1" applyFont="1" applyFill="1" applyBorder="1" applyAlignment="1">
      <alignment horizontal="right" vertical="center"/>
    </xf>
    <xf numFmtId="41" fontId="21" fillId="0" borderId="9" xfId="1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9" fontId="17" fillId="0" borderId="9" xfId="15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9" fontId="17" fillId="0" borderId="12" xfId="15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3" fontId="17" fillId="0" borderId="9" xfId="15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right" vertical="center"/>
    </xf>
    <xf numFmtId="4" fontId="17" fillId="0" borderId="8" xfId="0" applyNumberFormat="1" applyFont="1" applyFill="1" applyBorder="1" applyAlignment="1">
      <alignment horizontal="right" vertical="center"/>
    </xf>
    <xf numFmtId="43" fontId="17" fillId="0" borderId="8" xfId="15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 vertical="center"/>
    </xf>
    <xf numFmtId="176" fontId="21" fillId="0" borderId="9" xfId="0" applyNumberFormat="1" applyFont="1" applyFill="1" applyBorder="1" applyAlignment="1">
      <alignment horizontal="center" vertical="center"/>
    </xf>
    <xf numFmtId="181" fontId="21" fillId="0" borderId="8" xfId="0" applyNumberFormat="1" applyFont="1" applyFill="1" applyBorder="1" applyAlignment="1">
      <alignment horizontal="center" vertical="center"/>
    </xf>
    <xf numFmtId="41" fontId="21" fillId="0" borderId="8" xfId="15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horizontal="right"/>
    </xf>
    <xf numFmtId="41" fontId="21" fillId="0" borderId="0" xfId="15" applyNumberFormat="1" applyFont="1" applyFill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/>
    </xf>
    <xf numFmtId="41" fontId="17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178" fontId="17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185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11" fillId="0" borderId="20" xfId="0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9" fontId="11" fillId="0" borderId="7" xfId="15" applyNumberFormat="1" applyFont="1" applyFill="1" applyBorder="1" applyAlignment="1">
      <alignment vertical="center"/>
    </xf>
    <xf numFmtId="43" fontId="11" fillId="0" borderId="9" xfId="15" applyNumberFormat="1" applyFont="1" applyFill="1" applyBorder="1" applyAlignment="1">
      <alignment vertical="center"/>
    </xf>
    <xf numFmtId="179" fontId="11" fillId="0" borderId="9" xfId="15" applyNumberFormat="1" applyFont="1" applyFill="1" applyBorder="1" applyAlignment="1">
      <alignment vertical="center"/>
    </xf>
    <xf numFmtId="43" fontId="11" fillId="0" borderId="8" xfId="15" applyNumberFormat="1" applyFont="1" applyFill="1" applyBorder="1" applyAlignment="1">
      <alignment vertical="center"/>
    </xf>
    <xf numFmtId="43" fontId="11" fillId="0" borderId="9" xfId="15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178" fontId="10" fillId="0" borderId="21" xfId="0" applyNumberFormat="1" applyFont="1" applyFill="1" applyBorder="1" applyAlignment="1">
      <alignment horizontal="center" vertical="center"/>
    </xf>
    <xf numFmtId="184" fontId="10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16" xfId="15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3" fontId="17" fillId="0" borderId="12" xfId="15" applyNumberFormat="1" applyFont="1" applyFill="1" applyBorder="1" applyAlignment="1">
      <alignment horizontal="right" vertical="center"/>
    </xf>
    <xf numFmtId="179" fontId="21" fillId="0" borderId="9" xfId="15" applyNumberFormat="1" applyFont="1" applyFill="1" applyBorder="1" applyAlignment="1">
      <alignment vertical="center"/>
    </xf>
    <xf numFmtId="181" fontId="21" fillId="0" borderId="9" xfId="0" applyNumberFormat="1" applyFont="1" applyFill="1" applyBorder="1" applyAlignment="1">
      <alignment vertical="center"/>
    </xf>
    <xf numFmtId="3" fontId="21" fillId="0" borderId="9" xfId="0" applyNumberFormat="1" applyFont="1" applyFill="1" applyBorder="1" applyAlignment="1">
      <alignment vertical="center"/>
    </xf>
    <xf numFmtId="43" fontId="21" fillId="0" borderId="9" xfId="15" applyNumberFormat="1" applyFont="1" applyFill="1" applyBorder="1" applyAlignment="1">
      <alignment vertical="center"/>
    </xf>
    <xf numFmtId="179" fontId="21" fillId="0" borderId="8" xfId="15" applyNumberFormat="1" applyFont="1" applyFill="1" applyBorder="1" applyAlignment="1">
      <alignment vertical="center"/>
    </xf>
    <xf numFmtId="178" fontId="21" fillId="0" borderId="9" xfId="0" applyNumberFormat="1" applyFont="1" applyFill="1" applyBorder="1" applyAlignment="1">
      <alignment vertical="center"/>
    </xf>
    <xf numFmtId="178" fontId="21" fillId="0" borderId="8" xfId="0" applyNumberFormat="1" applyFont="1" applyFill="1" applyBorder="1" applyAlignment="1">
      <alignment vertical="center"/>
    </xf>
    <xf numFmtId="179" fontId="21" fillId="0" borderId="12" xfId="15" applyNumberFormat="1" applyFont="1" applyFill="1" applyBorder="1" applyAlignment="1">
      <alignment vertical="center"/>
    </xf>
    <xf numFmtId="181" fontId="21" fillId="0" borderId="12" xfId="0" applyNumberFormat="1" applyFont="1" applyFill="1" applyBorder="1" applyAlignment="1">
      <alignment vertical="center"/>
    </xf>
    <xf numFmtId="178" fontId="21" fillId="0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43" fontId="21" fillId="0" borderId="12" xfId="15" applyNumberFormat="1" applyFont="1" applyFill="1" applyBorder="1" applyAlignment="1">
      <alignment vertical="center"/>
    </xf>
    <xf numFmtId="178" fontId="21" fillId="0" borderId="11" xfId="0" applyNumberFormat="1" applyFont="1" applyFill="1" applyBorder="1" applyAlignment="1">
      <alignment vertical="center"/>
    </xf>
    <xf numFmtId="179" fontId="21" fillId="0" borderId="7" xfId="15" applyNumberFormat="1" applyFont="1" applyFill="1" applyBorder="1" applyAlignment="1">
      <alignment vertical="center"/>
    </xf>
    <xf numFmtId="43" fontId="21" fillId="0" borderId="8" xfId="15" applyNumberFormat="1" applyFont="1" applyFill="1" applyBorder="1" applyAlignment="1">
      <alignment vertical="center"/>
    </xf>
    <xf numFmtId="179" fontId="21" fillId="0" borderId="0" xfId="15" applyNumberFormat="1" applyFont="1" applyFill="1" applyBorder="1" applyAlignment="1">
      <alignment vertical="center"/>
    </xf>
    <xf numFmtId="179" fontId="21" fillId="0" borderId="16" xfId="15" applyNumberFormat="1" applyFont="1" applyFill="1" applyBorder="1" applyAlignment="1">
      <alignment vertical="center"/>
    </xf>
    <xf numFmtId="43" fontId="21" fillId="0" borderId="11" xfId="15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178" fontId="14" fillId="0" borderId="21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178" fontId="15" fillId="0" borderId="21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workbookViewId="0" topLeftCell="A1">
      <selection activeCell="E12" sqref="E12"/>
    </sheetView>
  </sheetViews>
  <sheetFormatPr defaultColWidth="9.00390625" defaultRowHeight="16.5"/>
  <cols>
    <col min="1" max="1" width="8.625" style="80" customWidth="1"/>
    <col min="2" max="2" width="9.625" style="81" customWidth="1"/>
    <col min="3" max="3" width="7.625" style="81" customWidth="1"/>
    <col min="4" max="7" width="8.125" style="81" customWidth="1"/>
    <col min="8" max="8" width="7.625" style="81" customWidth="1"/>
    <col min="9" max="9" width="7.125" style="81" customWidth="1"/>
    <col min="10" max="10" width="9.625" style="81" customWidth="1"/>
    <col min="11" max="16384" width="12.75390625" style="80" customWidth="1"/>
  </cols>
  <sheetData>
    <row r="1" spans="1:10" s="59" customFormat="1" ht="34.5" customHeight="1">
      <c r="A1" s="199" t="s">
        <v>58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60" customFormat="1" ht="15" thickBot="1">
      <c r="A2" s="209" t="s">
        <v>24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60" customFormat="1" ht="19.5" customHeight="1">
      <c r="A3" s="202" t="s">
        <v>25</v>
      </c>
      <c r="B3" s="212" t="s">
        <v>26</v>
      </c>
      <c r="C3" s="206" t="s">
        <v>27</v>
      </c>
      <c r="D3" s="214"/>
      <c r="E3" s="214"/>
      <c r="F3" s="214"/>
      <c r="G3" s="214"/>
      <c r="H3" s="214"/>
      <c r="I3" s="61"/>
      <c r="J3" s="215" t="s">
        <v>28</v>
      </c>
    </row>
    <row r="4" spans="1:10" s="60" customFormat="1" ht="19.5" customHeight="1">
      <c r="A4" s="211"/>
      <c r="B4" s="213"/>
      <c r="C4" s="62" t="s">
        <v>16</v>
      </c>
      <c r="D4" s="62" t="s">
        <v>17</v>
      </c>
      <c r="E4" s="62" t="s">
        <v>18</v>
      </c>
      <c r="F4" s="62" t="s">
        <v>19</v>
      </c>
      <c r="G4" s="62" t="s">
        <v>21</v>
      </c>
      <c r="H4" s="62" t="s">
        <v>22</v>
      </c>
      <c r="I4" s="63" t="s">
        <v>23</v>
      </c>
      <c r="J4" s="216"/>
    </row>
    <row r="5" spans="1:10" s="60" customFormat="1" ht="30" customHeight="1" hidden="1">
      <c r="A5" s="64" t="s">
        <v>83</v>
      </c>
      <c r="B5" s="65">
        <v>149769</v>
      </c>
      <c r="C5" s="66">
        <v>146011</v>
      </c>
      <c r="D5" s="66">
        <v>36370</v>
      </c>
      <c r="E5" s="66">
        <v>53371</v>
      </c>
      <c r="F5" s="66">
        <v>27765</v>
      </c>
      <c r="G5" s="66">
        <v>27415</v>
      </c>
      <c r="H5" s="66">
        <v>1090</v>
      </c>
      <c r="I5" s="66">
        <v>3758</v>
      </c>
      <c r="J5" s="67">
        <v>196408</v>
      </c>
    </row>
    <row r="6" spans="1:10" s="60" customFormat="1" ht="30" customHeight="1">
      <c r="A6" s="64" t="s">
        <v>84</v>
      </c>
      <c r="B6" s="65">
        <v>152417</v>
      </c>
      <c r="C6" s="66">
        <v>149851</v>
      </c>
      <c r="D6" s="66">
        <v>45069</v>
      </c>
      <c r="E6" s="66">
        <v>59352</v>
      </c>
      <c r="F6" s="66">
        <v>22678</v>
      </c>
      <c r="G6" s="66">
        <v>21913</v>
      </c>
      <c r="H6" s="66">
        <v>839</v>
      </c>
      <c r="I6" s="66">
        <v>2566</v>
      </c>
      <c r="J6" s="67">
        <v>198273</v>
      </c>
    </row>
    <row r="7" spans="1:10" s="60" customFormat="1" ht="30" customHeight="1">
      <c r="A7" s="64" t="s">
        <v>85</v>
      </c>
      <c r="B7" s="65">
        <v>153490</v>
      </c>
      <c r="C7" s="66">
        <v>151138</v>
      </c>
      <c r="D7" s="66">
        <v>47840</v>
      </c>
      <c r="E7" s="66">
        <v>59347</v>
      </c>
      <c r="F7" s="66">
        <v>21981</v>
      </c>
      <c r="G7" s="66">
        <v>21214</v>
      </c>
      <c r="H7" s="66">
        <v>756</v>
      </c>
      <c r="I7" s="66">
        <v>2352</v>
      </c>
      <c r="J7" s="67">
        <v>198353</v>
      </c>
    </row>
    <row r="8" spans="1:10" s="60" customFormat="1" ht="30" customHeight="1">
      <c r="A8" s="64" t="s">
        <v>86</v>
      </c>
      <c r="B8" s="65">
        <v>154949</v>
      </c>
      <c r="C8" s="66">
        <v>152755</v>
      </c>
      <c r="D8" s="66">
        <v>50386</v>
      </c>
      <c r="E8" s="66">
        <v>59458</v>
      </c>
      <c r="F8" s="66">
        <v>21734</v>
      </c>
      <c r="G8" s="66">
        <v>20467</v>
      </c>
      <c r="H8" s="66">
        <v>710</v>
      </c>
      <c r="I8" s="66">
        <v>2194</v>
      </c>
      <c r="J8" s="67">
        <v>198375</v>
      </c>
    </row>
    <row r="9" spans="1:10" s="60" customFormat="1" ht="30" customHeight="1">
      <c r="A9" s="64" t="s">
        <v>87</v>
      </c>
      <c r="B9" s="65">
        <v>157991</v>
      </c>
      <c r="C9" s="66">
        <v>155897</v>
      </c>
      <c r="D9" s="66">
        <v>52954</v>
      </c>
      <c r="E9" s="66">
        <v>60193</v>
      </c>
      <c r="F9" s="66">
        <v>21877</v>
      </c>
      <c r="G9" s="66">
        <v>20194</v>
      </c>
      <c r="H9" s="66">
        <v>679</v>
      </c>
      <c r="I9" s="66">
        <v>2094</v>
      </c>
      <c r="J9" s="67">
        <v>200331</v>
      </c>
    </row>
    <row r="10" spans="1:10" s="60" customFormat="1" ht="30" customHeight="1">
      <c r="A10" s="64" t="s">
        <v>88</v>
      </c>
      <c r="B10" s="65">
        <v>161219</v>
      </c>
      <c r="C10" s="66">
        <v>159229</v>
      </c>
      <c r="D10" s="66">
        <v>55981</v>
      </c>
      <c r="E10" s="66">
        <v>60935</v>
      </c>
      <c r="F10" s="66">
        <v>21837</v>
      </c>
      <c r="G10" s="66">
        <v>19834</v>
      </c>
      <c r="H10" s="66">
        <v>642</v>
      </c>
      <c r="I10" s="66">
        <v>1990</v>
      </c>
      <c r="J10" s="67">
        <v>202680</v>
      </c>
    </row>
    <row r="11" spans="1:10" s="60" customFormat="1" ht="30" customHeight="1">
      <c r="A11" s="64" t="s">
        <v>89</v>
      </c>
      <c r="B11" s="65">
        <v>164616</v>
      </c>
      <c r="C11" s="66">
        <v>162744</v>
      </c>
      <c r="D11" s="66">
        <v>58941</v>
      </c>
      <c r="E11" s="66">
        <v>61720</v>
      </c>
      <c r="F11" s="66">
        <v>21898</v>
      </c>
      <c r="G11" s="66">
        <v>19575</v>
      </c>
      <c r="H11" s="66">
        <v>610</v>
      </c>
      <c r="I11" s="66">
        <v>1872</v>
      </c>
      <c r="J11" s="67">
        <v>205266</v>
      </c>
    </row>
    <row r="12" spans="1:10" s="60" customFormat="1" ht="30" customHeight="1">
      <c r="A12" s="64" t="s">
        <v>90</v>
      </c>
      <c r="B12" s="65">
        <v>167209</v>
      </c>
      <c r="C12" s="66">
        <f>D12+E12+F12+G12+H12</f>
        <v>165420</v>
      </c>
      <c r="D12" s="66">
        <v>60946</v>
      </c>
      <c r="E12" s="66">
        <v>62850</v>
      </c>
      <c r="F12" s="66">
        <v>21801</v>
      </c>
      <c r="G12" s="66">
        <v>19241</v>
      </c>
      <c r="H12" s="66">
        <v>582</v>
      </c>
      <c r="I12" s="170">
        <v>1789</v>
      </c>
      <c r="J12" s="169">
        <v>206471</v>
      </c>
    </row>
    <row r="13" spans="1:10" s="60" customFormat="1" ht="30" customHeight="1" thickBot="1">
      <c r="A13" s="68" t="s">
        <v>107</v>
      </c>
      <c r="B13" s="172">
        <v>169939</v>
      </c>
      <c r="C13" s="172">
        <f>SUM(D13:H13)</f>
        <v>168240</v>
      </c>
      <c r="D13" s="172">
        <v>64605</v>
      </c>
      <c r="E13" s="172">
        <v>62375</v>
      </c>
      <c r="F13" s="172">
        <v>21805</v>
      </c>
      <c r="G13" s="172">
        <v>18901</v>
      </c>
      <c r="H13" s="172">
        <v>554</v>
      </c>
      <c r="I13" s="173">
        <v>1699</v>
      </c>
      <c r="J13" s="174">
        <v>207457</v>
      </c>
    </row>
    <row r="14" spans="1:10" s="60" customFormat="1" ht="15.75" customHeight="1">
      <c r="A14" s="70" t="s">
        <v>75</v>
      </c>
      <c r="C14" s="71"/>
      <c r="D14" s="71"/>
      <c r="E14" s="71"/>
      <c r="F14" s="71"/>
      <c r="G14" s="71"/>
      <c r="H14" s="71"/>
      <c r="I14" s="71"/>
      <c r="J14" s="71"/>
    </row>
    <row r="15" spans="2:10" s="60" customFormat="1" ht="18" customHeight="1">
      <c r="B15" s="71"/>
      <c r="C15" s="71"/>
      <c r="D15" s="71"/>
      <c r="E15" s="71"/>
      <c r="F15" s="71"/>
      <c r="G15" s="71"/>
      <c r="H15" s="71"/>
      <c r="I15" s="71"/>
      <c r="J15" s="71"/>
    </row>
    <row r="16" spans="2:10" s="60" customFormat="1" ht="12.75">
      <c r="B16" s="71"/>
      <c r="C16" s="71"/>
      <c r="D16" s="71"/>
      <c r="E16" s="71"/>
      <c r="F16" s="71"/>
      <c r="G16" s="71"/>
      <c r="H16" s="71"/>
      <c r="I16" s="71"/>
      <c r="J16" s="71"/>
    </row>
    <row r="17" spans="1:10" s="60" customFormat="1" ht="34.5" customHeight="1">
      <c r="A17" s="199" t="s">
        <v>59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 s="60" customFormat="1" ht="15" thickBot="1">
      <c r="A18" s="200" t="s">
        <v>29</v>
      </c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0" s="60" customFormat="1" ht="19.5" customHeight="1">
      <c r="A19" s="202" t="s">
        <v>30</v>
      </c>
      <c r="B19" s="204" t="s">
        <v>31</v>
      </c>
      <c r="C19" s="205"/>
      <c r="D19" s="206" t="s">
        <v>27</v>
      </c>
      <c r="E19" s="207"/>
      <c r="F19" s="207"/>
      <c r="G19" s="207"/>
      <c r="H19" s="207"/>
      <c r="I19" s="208"/>
      <c r="J19" s="72"/>
    </row>
    <row r="20" spans="1:10" s="60" customFormat="1" ht="19.5" customHeight="1">
      <c r="A20" s="203"/>
      <c r="B20" s="62" t="s">
        <v>14</v>
      </c>
      <c r="C20" s="62" t="s">
        <v>15</v>
      </c>
      <c r="D20" s="62" t="s">
        <v>16</v>
      </c>
      <c r="E20" s="62" t="s">
        <v>17</v>
      </c>
      <c r="F20" s="62" t="s">
        <v>18</v>
      </c>
      <c r="G20" s="62" t="s">
        <v>19</v>
      </c>
      <c r="H20" s="62" t="s">
        <v>20</v>
      </c>
      <c r="I20" s="62" t="s">
        <v>22</v>
      </c>
      <c r="J20" s="73" t="s">
        <v>23</v>
      </c>
    </row>
    <row r="21" spans="1:10" s="60" customFormat="1" ht="30" customHeight="1" hidden="1">
      <c r="A21" s="64" t="s">
        <v>83</v>
      </c>
      <c r="B21" s="65">
        <v>149769</v>
      </c>
      <c r="C21" s="74">
        <v>100</v>
      </c>
      <c r="D21" s="74">
        <v>97.49080250252057</v>
      </c>
      <c r="E21" s="75">
        <v>24.284064125419814</v>
      </c>
      <c r="F21" s="75">
        <v>35.635545406592826</v>
      </c>
      <c r="G21" s="75">
        <v>18.538549366023677</v>
      </c>
      <c r="H21" s="75">
        <v>18.304856145130167</v>
      </c>
      <c r="I21" s="75">
        <v>0.727787459354072</v>
      </c>
      <c r="J21" s="76">
        <v>2.5091974974794518</v>
      </c>
    </row>
    <row r="22" spans="1:10" s="60" customFormat="1" ht="30" customHeight="1">
      <c r="A22" s="64" t="s">
        <v>84</v>
      </c>
      <c r="B22" s="65">
        <v>152417</v>
      </c>
      <c r="C22" s="74">
        <v>100</v>
      </c>
      <c r="D22" s="74">
        <v>98.31646076225093</v>
      </c>
      <c r="E22" s="75">
        <v>29.56953620659113</v>
      </c>
      <c r="F22" s="75">
        <v>38.94053812894887</v>
      </c>
      <c r="G22" s="75">
        <v>14.878917706030167</v>
      </c>
      <c r="H22" s="75">
        <v>14.37700518970981</v>
      </c>
      <c r="I22" s="75">
        <v>0.5504635309709547</v>
      </c>
      <c r="J22" s="76">
        <v>1.6835392377490699</v>
      </c>
    </row>
    <row r="23" spans="1:10" s="60" customFormat="1" ht="30" customHeight="1">
      <c r="A23" s="64" t="s">
        <v>85</v>
      </c>
      <c r="B23" s="65">
        <v>153490</v>
      </c>
      <c r="C23" s="74">
        <v>100</v>
      </c>
      <c r="D23" s="74">
        <v>98.46765261580559</v>
      </c>
      <c r="E23" s="75">
        <v>31.168154277151604</v>
      </c>
      <c r="F23" s="75">
        <v>38.665059613004104</v>
      </c>
      <c r="G23" s="75">
        <v>14.320802658153625</v>
      </c>
      <c r="H23" s="75">
        <v>13.821095836862337</v>
      </c>
      <c r="I23" s="75">
        <v>0.4925402306339175</v>
      </c>
      <c r="J23" s="76">
        <v>1.53234738419441</v>
      </c>
    </row>
    <row r="24" spans="1:10" s="60" customFormat="1" ht="30" customHeight="1">
      <c r="A24" s="64" t="s">
        <v>86</v>
      </c>
      <c r="B24" s="65">
        <v>154949</v>
      </c>
      <c r="C24" s="74">
        <v>100</v>
      </c>
      <c r="D24" s="74">
        <v>98.58405023588406</v>
      </c>
      <c r="E24" s="75">
        <v>32.517796178097306</v>
      </c>
      <c r="F24" s="75">
        <v>38.37262583172528</v>
      </c>
      <c r="G24" s="75">
        <v>14.02655067151127</v>
      </c>
      <c r="H24" s="75">
        <v>13.208862270811686</v>
      </c>
      <c r="I24" s="75">
        <v>0.45821528373852044</v>
      </c>
      <c r="J24" s="76">
        <v>1.4159497641159349</v>
      </c>
    </row>
    <row r="25" spans="1:10" s="60" customFormat="1" ht="30" customHeight="1">
      <c r="A25" s="64" t="s">
        <v>87</v>
      </c>
      <c r="B25" s="65">
        <v>157991</v>
      </c>
      <c r="C25" s="77">
        <v>100</v>
      </c>
      <c r="D25" s="77">
        <v>98.67460804729382</v>
      </c>
      <c r="E25" s="75">
        <v>33.51709907526378</v>
      </c>
      <c r="F25" s="75">
        <v>38.099005639561746</v>
      </c>
      <c r="G25" s="75">
        <v>13.846991284313665</v>
      </c>
      <c r="H25" s="75">
        <v>12.781740732067014</v>
      </c>
      <c r="I25" s="75">
        <v>0.42977131608762525</v>
      </c>
      <c r="J25" s="76">
        <v>1.3253919527061668</v>
      </c>
    </row>
    <row r="26" spans="1:10" s="60" customFormat="1" ht="30" customHeight="1">
      <c r="A26" s="64" t="s">
        <v>88</v>
      </c>
      <c r="B26" s="65">
        <v>161219</v>
      </c>
      <c r="C26" s="74">
        <v>100</v>
      </c>
      <c r="D26" s="74">
        <v>98.76565417227498</v>
      </c>
      <c r="E26" s="75">
        <v>34.723574764760976</v>
      </c>
      <c r="F26" s="75">
        <v>37.79641357408246</v>
      </c>
      <c r="G26" s="75">
        <v>13.544929567854904</v>
      </c>
      <c r="H26" s="75">
        <v>12.30252017442113</v>
      </c>
      <c r="I26" s="75">
        <v>0.39821609115550893</v>
      </c>
      <c r="J26" s="76">
        <v>1.23434582772502</v>
      </c>
    </row>
    <row r="27" spans="1:10" s="60" customFormat="1" ht="30" customHeight="1">
      <c r="A27" s="64" t="s">
        <v>89</v>
      </c>
      <c r="B27" s="65">
        <v>164616</v>
      </c>
      <c r="C27" s="74">
        <v>100</v>
      </c>
      <c r="D27" s="74">
        <v>98.86280798950284</v>
      </c>
      <c r="E27" s="75">
        <v>35.80514652281674</v>
      </c>
      <c r="F27" s="75">
        <v>37.493317781989596</v>
      </c>
      <c r="G27" s="75">
        <v>13.302473635612577</v>
      </c>
      <c r="H27" s="75">
        <v>11.891310686689021</v>
      </c>
      <c r="I27" s="75">
        <v>0.3705593623949069</v>
      </c>
      <c r="J27" s="76">
        <v>1.1371920104971571</v>
      </c>
    </row>
    <row r="28" spans="1:10" s="60" customFormat="1" ht="30" customHeight="1">
      <c r="A28" s="64" t="s">
        <v>90</v>
      </c>
      <c r="B28" s="65">
        <v>167209</v>
      </c>
      <c r="C28" s="74">
        <v>100</v>
      </c>
      <c r="D28" s="74">
        <f>SUM(E28:I28)</f>
        <v>98.930081514751</v>
      </c>
      <c r="E28" s="75">
        <f aca="true" t="shared" si="0" ref="E28:J29">D12/$B12*100</f>
        <v>36.44899497036643</v>
      </c>
      <c r="F28" s="75">
        <f t="shared" si="0"/>
        <v>37.587689657853346</v>
      </c>
      <c r="G28" s="75">
        <f t="shared" si="0"/>
        <v>13.038173782511706</v>
      </c>
      <c r="H28" s="75">
        <f t="shared" si="0"/>
        <v>11.507155715302405</v>
      </c>
      <c r="I28" s="75">
        <f t="shared" si="0"/>
        <v>0.3480673887171145</v>
      </c>
      <c r="J28" s="171">
        <f t="shared" si="0"/>
        <v>1.0699184852489998</v>
      </c>
    </row>
    <row r="29" spans="1:10" s="60" customFormat="1" ht="30" customHeight="1" thickBot="1">
      <c r="A29" s="68" t="s">
        <v>106</v>
      </c>
      <c r="B29" s="69">
        <v>169939</v>
      </c>
      <c r="C29" s="180">
        <v>100</v>
      </c>
      <c r="D29" s="180">
        <f>SUM(E29:I29)</f>
        <v>99.0002294941126</v>
      </c>
      <c r="E29" s="78">
        <f t="shared" si="0"/>
        <v>38.01658242075098</v>
      </c>
      <c r="F29" s="78">
        <f t="shared" si="0"/>
        <v>36.704346853871094</v>
      </c>
      <c r="G29" s="78">
        <f t="shared" si="0"/>
        <v>12.831074679738025</v>
      </c>
      <c r="H29" s="78">
        <f t="shared" si="0"/>
        <v>11.122226210581445</v>
      </c>
      <c r="I29" s="78">
        <f t="shared" si="0"/>
        <v>0.3259993291710555</v>
      </c>
      <c r="J29" s="79">
        <f t="shared" si="0"/>
        <v>0.9997705058874066</v>
      </c>
    </row>
    <row r="30" spans="1:10" s="60" customFormat="1" ht="15.75" customHeight="1">
      <c r="A30" s="70" t="s">
        <v>74</v>
      </c>
      <c r="B30" s="71"/>
      <c r="C30" s="71"/>
      <c r="D30" s="71"/>
      <c r="E30" s="71"/>
      <c r="F30" s="71"/>
      <c r="G30" s="71"/>
      <c r="H30" s="71"/>
      <c r="I30" s="71"/>
      <c r="J30" s="71"/>
    </row>
    <row r="37" ht="15.75">
      <c r="E37" s="71"/>
    </row>
  </sheetData>
  <mergeCells count="11">
    <mergeCell ref="A1:J1"/>
    <mergeCell ref="A2:J2"/>
    <mergeCell ref="A3:A4"/>
    <mergeCell ref="B3:B4"/>
    <mergeCell ref="C3:H3"/>
    <mergeCell ref="J3:J4"/>
    <mergeCell ref="A17:J17"/>
    <mergeCell ref="A18:J18"/>
    <mergeCell ref="A19:A20"/>
    <mergeCell ref="B19:C19"/>
    <mergeCell ref="D19:I19"/>
  </mergeCells>
  <printOptions/>
  <pageMargins left="0.8661417322834646" right="0.8661417322834646" top="1.1811023622047245" bottom="0.984251968503937" header="0.5118110236220472" footer="0.5905511811023623"/>
  <pageSetup firstPageNumber="9" useFirstPageNumber="1" horizontalDpi="600" verticalDpi="600" orientation="portrait" paperSize="9" r:id="rId1"/>
  <headerFooter alignWithMargins="0">
    <oddFooter>&amp;C&amp;"Arial,粗體"-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6"/>
  <sheetViews>
    <sheetView workbookViewId="0" topLeftCell="A1">
      <pane ySplit="2" topLeftCell="BM15" activePane="bottomLeft" state="frozen"/>
      <selection pane="topLeft" activeCell="A1" sqref="A1"/>
      <selection pane="bottomLeft" activeCell="I16" sqref="I16"/>
    </sheetView>
  </sheetViews>
  <sheetFormatPr defaultColWidth="9.00390625" defaultRowHeight="16.5"/>
  <cols>
    <col min="1" max="1" width="23.625" style="1" customWidth="1"/>
    <col min="2" max="4" width="8.625" style="1" customWidth="1"/>
    <col min="5" max="5" width="9.125" style="1" customWidth="1"/>
    <col min="6" max="7" width="10.625" style="1" customWidth="1"/>
    <col min="8" max="16384" width="8.875" style="1" customWidth="1"/>
  </cols>
  <sheetData>
    <row r="1" spans="1:7" ht="45" customHeight="1" thickBot="1">
      <c r="A1" s="217" t="s">
        <v>101</v>
      </c>
      <c r="B1" s="217"/>
      <c r="C1" s="217"/>
      <c r="D1" s="217"/>
      <c r="E1" s="217"/>
      <c r="F1" s="217"/>
      <c r="G1" s="217"/>
    </row>
    <row r="2" spans="1:7" ht="48" customHeight="1" thickBot="1">
      <c r="A2" s="4" t="s">
        <v>9</v>
      </c>
      <c r="B2" s="7" t="s">
        <v>42</v>
      </c>
      <c r="C2" s="5" t="s">
        <v>43</v>
      </c>
      <c r="D2" s="5" t="s">
        <v>48</v>
      </c>
      <c r="E2" s="6" t="s">
        <v>39</v>
      </c>
      <c r="F2" s="5" t="s">
        <v>10</v>
      </c>
      <c r="G2" s="6" t="s">
        <v>49</v>
      </c>
    </row>
    <row r="3" spans="1:7" ht="27" customHeight="1">
      <c r="A3" s="16">
        <v>90</v>
      </c>
      <c r="B3" s="17">
        <v>5</v>
      </c>
      <c r="C3" s="18">
        <v>247</v>
      </c>
      <c r="D3" s="18">
        <v>762</v>
      </c>
      <c r="E3" s="20">
        <v>11507</v>
      </c>
      <c r="F3" s="18">
        <f>E3/C3</f>
        <v>46.587044534412954</v>
      </c>
      <c r="G3" s="19">
        <f>E3/D3</f>
        <v>15.101049868766404</v>
      </c>
    </row>
    <row r="4" spans="1:7" ht="27" customHeight="1">
      <c r="A4" s="16">
        <v>91</v>
      </c>
      <c r="B4" s="17">
        <v>5</v>
      </c>
      <c r="C4" s="18">
        <v>282</v>
      </c>
      <c r="D4" s="18">
        <v>647</v>
      </c>
      <c r="E4" s="20">
        <v>12496</v>
      </c>
      <c r="F4" s="18">
        <f>E4/C4</f>
        <v>44.312056737588655</v>
      </c>
      <c r="G4" s="19">
        <f>E4/D4</f>
        <v>19.313755795981454</v>
      </c>
    </row>
    <row r="5" spans="1:7" ht="27" customHeight="1">
      <c r="A5" s="16">
        <v>92</v>
      </c>
      <c r="B5" s="17">
        <v>5</v>
      </c>
      <c r="C5" s="18">
        <v>265</v>
      </c>
      <c r="D5" s="18">
        <v>641</v>
      </c>
      <c r="E5" s="20">
        <v>12278</v>
      </c>
      <c r="F5" s="18">
        <f>E5/C5</f>
        <v>46.33207547169811</v>
      </c>
      <c r="G5" s="19">
        <f>E5/D5</f>
        <v>19.154446177847113</v>
      </c>
    </row>
    <row r="6" spans="1:7" ht="27" customHeight="1">
      <c r="A6" s="16">
        <v>93</v>
      </c>
      <c r="B6" s="17">
        <v>5</v>
      </c>
      <c r="C6" s="21">
        <v>267</v>
      </c>
      <c r="D6" s="21">
        <v>630</v>
      </c>
      <c r="E6" s="22">
        <v>12449</v>
      </c>
      <c r="F6" s="21">
        <v>46.62546816479401</v>
      </c>
      <c r="G6" s="23">
        <v>19.76031746031746</v>
      </c>
    </row>
    <row r="7" spans="1:7" ht="27" customHeight="1">
      <c r="A7" s="16">
        <v>94</v>
      </c>
      <c r="B7" s="17">
        <v>5</v>
      </c>
      <c r="C7" s="24">
        <v>250</v>
      </c>
      <c r="D7" s="24">
        <v>605</v>
      </c>
      <c r="E7" s="12">
        <v>11804</v>
      </c>
      <c r="F7" s="24">
        <v>47.216</v>
      </c>
      <c r="G7" s="25">
        <v>19.510743801652893</v>
      </c>
    </row>
    <row r="8" spans="1:7" ht="27" customHeight="1">
      <c r="A8" s="16">
        <v>95</v>
      </c>
      <c r="B8" s="17">
        <v>5</v>
      </c>
      <c r="C8" s="24">
        <v>242</v>
      </c>
      <c r="D8" s="26">
        <v>526</v>
      </c>
      <c r="E8" s="27">
        <v>11083</v>
      </c>
      <c r="F8" s="24">
        <v>45.79752066115702</v>
      </c>
      <c r="G8" s="25">
        <v>21.070342205323193</v>
      </c>
    </row>
    <row r="9" spans="1:7" ht="27" customHeight="1">
      <c r="A9" s="16">
        <v>96</v>
      </c>
      <c r="B9" s="17">
        <v>4</v>
      </c>
      <c r="C9" s="12">
        <v>214</v>
      </c>
      <c r="D9" s="12">
        <v>519</v>
      </c>
      <c r="E9" s="12">
        <v>9964</v>
      </c>
      <c r="F9" s="24">
        <v>46.5607476635514</v>
      </c>
      <c r="G9" s="25">
        <v>19.198458574181117</v>
      </c>
    </row>
    <row r="10" spans="1:7" ht="27" customHeight="1">
      <c r="A10" s="16">
        <v>97</v>
      </c>
      <c r="B10" s="17">
        <v>4</v>
      </c>
      <c r="C10" s="12">
        <v>213</v>
      </c>
      <c r="D10" s="12">
        <v>542</v>
      </c>
      <c r="E10" s="12">
        <v>9794</v>
      </c>
      <c r="F10" s="24">
        <v>45.98122065727699</v>
      </c>
      <c r="G10" s="25">
        <v>18.070110701107012</v>
      </c>
    </row>
    <row r="11" spans="1:7" ht="27" customHeight="1">
      <c r="A11" s="9">
        <v>98</v>
      </c>
      <c r="B11" s="11">
        <v>4</v>
      </c>
      <c r="C11" s="12">
        <v>211</v>
      </c>
      <c r="D11" s="12">
        <v>542</v>
      </c>
      <c r="E11" s="12">
        <v>9678</v>
      </c>
      <c r="F11" s="13">
        <v>46</v>
      </c>
      <c r="G11" s="14">
        <v>18</v>
      </c>
    </row>
    <row r="12" spans="1:7" ht="27" customHeight="1">
      <c r="A12" s="9">
        <v>99</v>
      </c>
      <c r="B12" s="175">
        <v>4</v>
      </c>
      <c r="C12" s="12">
        <v>212</v>
      </c>
      <c r="D12" s="12">
        <v>563</v>
      </c>
      <c r="E12" s="12">
        <v>9882</v>
      </c>
      <c r="F12" s="13">
        <v>47</v>
      </c>
      <c r="G12" s="14">
        <v>18</v>
      </c>
    </row>
    <row r="13" spans="1:7" ht="27" customHeight="1">
      <c r="A13" s="28" t="s">
        <v>92</v>
      </c>
      <c r="B13" s="15"/>
      <c r="C13" s="12">
        <f>SUM(C14)</f>
        <v>48</v>
      </c>
      <c r="D13" s="12">
        <f>SUM(D14)</f>
        <v>104</v>
      </c>
      <c r="E13" s="12">
        <f>SUM(E14)</f>
        <v>1953</v>
      </c>
      <c r="F13" s="24">
        <f aca="true" t="shared" si="0" ref="F13:F22">AVERAGE(E13/C13)</f>
        <v>40.6875</v>
      </c>
      <c r="G13" s="25">
        <f aca="true" t="shared" si="1" ref="G13:G18">E13/D13</f>
        <v>18.778846153846153</v>
      </c>
    </row>
    <row r="14" spans="1:7" ht="27" customHeight="1">
      <c r="A14" s="29" t="s">
        <v>94</v>
      </c>
      <c r="B14" s="30"/>
      <c r="C14" s="12">
        <v>48</v>
      </c>
      <c r="D14" s="12">
        <v>104</v>
      </c>
      <c r="E14" s="27">
        <v>1953</v>
      </c>
      <c r="F14" s="24">
        <f t="shared" si="0"/>
        <v>40.6875</v>
      </c>
      <c r="G14" s="25">
        <f t="shared" si="1"/>
        <v>18.778846153846153</v>
      </c>
    </row>
    <row r="15" spans="1:7" ht="27" customHeight="1">
      <c r="A15" s="31" t="s">
        <v>93</v>
      </c>
      <c r="B15" s="30"/>
      <c r="C15" s="12">
        <f>SUM(C16:C18)</f>
        <v>66</v>
      </c>
      <c r="D15" s="12">
        <f>SUM(D16:D18)</f>
        <v>459</v>
      </c>
      <c r="E15" s="12">
        <f>SUM(E16:E18)</f>
        <v>3096</v>
      </c>
      <c r="F15" s="24">
        <f t="shared" si="0"/>
        <v>46.90909090909091</v>
      </c>
      <c r="G15" s="25">
        <f t="shared" si="1"/>
        <v>6.745098039215686</v>
      </c>
    </row>
    <row r="16" spans="1:7" ht="27" customHeight="1">
      <c r="A16" s="29" t="s">
        <v>95</v>
      </c>
      <c r="B16" s="30"/>
      <c r="C16" s="12">
        <v>31</v>
      </c>
      <c r="D16" s="12">
        <v>203</v>
      </c>
      <c r="E16" s="27">
        <v>1458</v>
      </c>
      <c r="F16" s="24">
        <f t="shared" si="0"/>
        <v>47.03225806451613</v>
      </c>
      <c r="G16" s="25">
        <f t="shared" si="1"/>
        <v>7.182266009852217</v>
      </c>
    </row>
    <row r="17" spans="1:7" ht="27" customHeight="1">
      <c r="A17" s="29" t="s">
        <v>96</v>
      </c>
      <c r="B17" s="30"/>
      <c r="C17" s="12">
        <v>9</v>
      </c>
      <c r="D17" s="12">
        <v>117</v>
      </c>
      <c r="E17" s="27">
        <v>414</v>
      </c>
      <c r="F17" s="24">
        <f t="shared" si="0"/>
        <v>46</v>
      </c>
      <c r="G17" s="25">
        <f t="shared" si="1"/>
        <v>3.5384615384615383</v>
      </c>
    </row>
    <row r="18" spans="1:7" ht="27" customHeight="1">
      <c r="A18" s="29" t="s">
        <v>97</v>
      </c>
      <c r="B18" s="30"/>
      <c r="C18" s="12">
        <v>26</v>
      </c>
      <c r="D18" s="12">
        <v>139</v>
      </c>
      <c r="E18" s="27">
        <v>1224</v>
      </c>
      <c r="F18" s="24">
        <f t="shared" si="0"/>
        <v>47.07692307692308</v>
      </c>
      <c r="G18" s="25">
        <f t="shared" si="1"/>
        <v>8.805755395683454</v>
      </c>
    </row>
    <row r="19" spans="1:7" ht="27" customHeight="1">
      <c r="A19" s="31" t="s">
        <v>98</v>
      </c>
      <c r="B19" s="30"/>
      <c r="C19" s="12">
        <f>SUM(C20:C22)</f>
        <v>98</v>
      </c>
      <c r="D19" s="12" t="s">
        <v>99</v>
      </c>
      <c r="E19" s="12">
        <f>SUM(E20:E22)</f>
        <v>4833</v>
      </c>
      <c r="F19" s="24">
        <f t="shared" si="0"/>
        <v>49.316326530612244</v>
      </c>
      <c r="G19" s="12" t="s">
        <v>13</v>
      </c>
    </row>
    <row r="20" spans="1:7" ht="27" customHeight="1">
      <c r="A20" s="29" t="s">
        <v>95</v>
      </c>
      <c r="B20" s="30"/>
      <c r="C20" s="12">
        <v>71</v>
      </c>
      <c r="D20" s="12" t="s">
        <v>99</v>
      </c>
      <c r="E20" s="12">
        <v>3542</v>
      </c>
      <c r="F20" s="24">
        <f t="shared" si="0"/>
        <v>49.88732394366197</v>
      </c>
      <c r="G20" s="12" t="s">
        <v>13</v>
      </c>
    </row>
    <row r="21" spans="1:7" ht="27" customHeight="1">
      <c r="A21" s="29" t="s">
        <v>96</v>
      </c>
      <c r="B21" s="30"/>
      <c r="C21" s="12">
        <v>21</v>
      </c>
      <c r="D21" s="12" t="s">
        <v>99</v>
      </c>
      <c r="E21" s="12">
        <v>991</v>
      </c>
      <c r="F21" s="24">
        <f t="shared" si="0"/>
        <v>47.19047619047619</v>
      </c>
      <c r="G21" s="12" t="s">
        <v>13</v>
      </c>
    </row>
    <row r="22" spans="1:7" ht="27" customHeight="1">
      <c r="A22" s="29" t="s">
        <v>97</v>
      </c>
      <c r="B22" s="30"/>
      <c r="C22" s="12">
        <v>6</v>
      </c>
      <c r="D22" s="12" t="s">
        <v>99</v>
      </c>
      <c r="E22" s="12">
        <v>300</v>
      </c>
      <c r="F22" s="12">
        <f t="shared" si="0"/>
        <v>50</v>
      </c>
      <c r="G22" s="12" t="s">
        <v>13</v>
      </c>
    </row>
    <row r="23" spans="1:7" ht="7.5" customHeight="1" thickBot="1">
      <c r="A23" s="10"/>
      <c r="B23" s="32"/>
      <c r="C23" s="33"/>
      <c r="D23" s="34"/>
      <c r="E23" s="35"/>
      <c r="F23" s="33"/>
      <c r="G23" s="33"/>
    </row>
    <row r="24" spans="1:7" s="3" customFormat="1" ht="15.75" customHeight="1">
      <c r="A24" s="36" t="s">
        <v>50</v>
      </c>
      <c r="B24" s="37"/>
      <c r="C24" s="37"/>
      <c r="D24" s="37"/>
      <c r="E24" s="37"/>
      <c r="F24" s="37"/>
      <c r="G24" s="37"/>
    </row>
    <row r="25" spans="1:7" s="3" customFormat="1" ht="15.75" customHeight="1">
      <c r="A25" s="8" t="s">
        <v>51</v>
      </c>
      <c r="B25" s="2"/>
      <c r="C25" s="2"/>
      <c r="D25" s="2"/>
      <c r="E25" s="2"/>
      <c r="F25" s="2"/>
      <c r="G25" s="2"/>
    </row>
    <row r="26" spans="1:7" s="3" customFormat="1" ht="15.75" customHeight="1">
      <c r="A26" s="8" t="s">
        <v>52</v>
      </c>
      <c r="B26" s="2"/>
      <c r="C26" s="2"/>
      <c r="D26" s="2"/>
      <c r="E26" s="2"/>
      <c r="F26" s="2"/>
      <c r="G26" s="2"/>
    </row>
  </sheetData>
  <mergeCells count="1">
    <mergeCell ref="A1:G1"/>
  </mergeCells>
  <printOptions horizontalCentered="1"/>
  <pageMargins left="0.984251968503937" right="0.984251968503937" top="1.3779527559055118" bottom="0.984251968503937" header="0.5118110236220472" footer="0.5905511811023623"/>
  <pageSetup firstPageNumber="10" useFirstPageNumber="1" horizontalDpi="600" verticalDpi="600" orientation="portrait" paperSize="9" r:id="rId1"/>
  <headerFooter alignWithMargins="0">
    <oddFooter>&amp;C&amp;"Arial,粗體"-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15"/>
  <sheetViews>
    <sheetView workbookViewId="0" topLeftCell="A13">
      <selection activeCell="G12" sqref="G12"/>
    </sheetView>
  </sheetViews>
  <sheetFormatPr defaultColWidth="9.00390625" defaultRowHeight="16.5"/>
  <cols>
    <col min="1" max="1" width="12.625" style="52" customWidth="1"/>
    <col min="2" max="5" width="16.125" style="52" customWidth="1"/>
    <col min="6" max="16384" width="9.00390625" style="52" customWidth="1"/>
  </cols>
  <sheetData>
    <row r="1" spans="1:8" ht="45" customHeight="1">
      <c r="A1" s="199" t="s">
        <v>102</v>
      </c>
      <c r="B1" s="199"/>
      <c r="C1" s="199"/>
      <c r="D1" s="199"/>
      <c r="E1" s="199"/>
      <c r="F1" s="123"/>
      <c r="G1" s="82"/>
      <c r="H1" s="82"/>
    </row>
    <row r="2" spans="2:8" ht="24.75" customHeight="1" thickBot="1">
      <c r="B2" s="82"/>
      <c r="C2" s="82"/>
      <c r="D2" s="82"/>
      <c r="E2" s="124" t="s">
        <v>33</v>
      </c>
      <c r="F2" s="123"/>
      <c r="G2" s="82"/>
      <c r="H2" s="82"/>
    </row>
    <row r="3" spans="1:6" ht="39.75" customHeight="1">
      <c r="A3" s="218" t="s">
        <v>34</v>
      </c>
      <c r="B3" s="220" t="s">
        <v>53</v>
      </c>
      <c r="C3" s="221"/>
      <c r="D3" s="222" t="s">
        <v>54</v>
      </c>
      <c r="E3" s="223"/>
      <c r="F3" s="125"/>
    </row>
    <row r="4" spans="1:6" ht="39.75" customHeight="1" thickBot="1">
      <c r="A4" s="219"/>
      <c r="B4" s="126" t="s">
        <v>12</v>
      </c>
      <c r="C4" s="127" t="s">
        <v>35</v>
      </c>
      <c r="D4" s="127" t="s">
        <v>12</v>
      </c>
      <c r="E4" s="127" t="s">
        <v>35</v>
      </c>
      <c r="F4" s="125"/>
    </row>
    <row r="5" spans="1:5" ht="45" customHeight="1">
      <c r="A5" s="16">
        <v>90</v>
      </c>
      <c r="B5" s="53">
        <v>66</v>
      </c>
      <c r="C5" s="54">
        <v>2899</v>
      </c>
      <c r="D5" s="55">
        <v>181</v>
      </c>
      <c r="E5" s="54">
        <v>8608</v>
      </c>
    </row>
    <row r="6" spans="1:5" ht="45" customHeight="1">
      <c r="A6" s="16">
        <v>91</v>
      </c>
      <c r="B6" s="53">
        <v>123</v>
      </c>
      <c r="C6" s="54">
        <v>5128</v>
      </c>
      <c r="D6" s="55">
        <v>159</v>
      </c>
      <c r="E6" s="54">
        <v>7368</v>
      </c>
    </row>
    <row r="7" spans="1:5" ht="45" customHeight="1">
      <c r="A7" s="16">
        <v>92</v>
      </c>
      <c r="B7" s="53">
        <v>122</v>
      </c>
      <c r="C7" s="54">
        <v>5415</v>
      </c>
      <c r="D7" s="55">
        <v>143</v>
      </c>
      <c r="E7" s="54">
        <v>6863</v>
      </c>
    </row>
    <row r="8" spans="1:5" ht="45" customHeight="1">
      <c r="A8" s="16">
        <v>93</v>
      </c>
      <c r="B8" s="53">
        <v>122</v>
      </c>
      <c r="C8" s="54">
        <v>5464</v>
      </c>
      <c r="D8" s="55">
        <v>128</v>
      </c>
      <c r="E8" s="54">
        <v>6340</v>
      </c>
    </row>
    <row r="9" spans="1:5" ht="45" customHeight="1">
      <c r="A9" s="16">
        <v>94</v>
      </c>
      <c r="B9" s="53">
        <v>126</v>
      </c>
      <c r="C9" s="54">
        <v>5709</v>
      </c>
      <c r="D9" s="55">
        <v>124</v>
      </c>
      <c r="E9" s="54">
        <v>6095</v>
      </c>
    </row>
    <row r="10" spans="1:5" ht="45" customHeight="1">
      <c r="A10" s="16">
        <v>95</v>
      </c>
      <c r="B10" s="53">
        <v>134</v>
      </c>
      <c r="C10" s="54">
        <v>5732</v>
      </c>
      <c r="D10" s="55">
        <v>108</v>
      </c>
      <c r="E10" s="54">
        <v>5351</v>
      </c>
    </row>
    <row r="11" spans="1:5" ht="45" customHeight="1">
      <c r="A11" s="16">
        <v>96</v>
      </c>
      <c r="B11" s="53">
        <v>125</v>
      </c>
      <c r="C11" s="54">
        <v>5525</v>
      </c>
      <c r="D11" s="55">
        <v>89</v>
      </c>
      <c r="E11" s="54">
        <v>4439</v>
      </c>
    </row>
    <row r="12" spans="1:5" ht="45" customHeight="1">
      <c r="A12" s="16">
        <v>97</v>
      </c>
      <c r="B12" s="53">
        <v>119</v>
      </c>
      <c r="C12" s="54">
        <v>5168</v>
      </c>
      <c r="D12" s="55">
        <v>94</v>
      </c>
      <c r="E12" s="54">
        <v>4626</v>
      </c>
    </row>
    <row r="13" spans="1:5" ht="45" customHeight="1">
      <c r="A13" s="16">
        <v>98</v>
      </c>
      <c r="B13" s="53">
        <v>115</v>
      </c>
      <c r="C13" s="54">
        <v>4992</v>
      </c>
      <c r="D13" s="55">
        <v>96</v>
      </c>
      <c r="E13" s="54">
        <v>4686</v>
      </c>
    </row>
    <row r="14" spans="1:5" ht="45" customHeight="1" thickBot="1">
      <c r="A14" s="176">
        <v>99</v>
      </c>
      <c r="B14" s="179">
        <v>114</v>
      </c>
      <c r="C14" s="178">
        <v>5049</v>
      </c>
      <c r="D14" s="177">
        <v>98</v>
      </c>
      <c r="E14" s="56">
        <v>4833</v>
      </c>
    </row>
    <row r="15" spans="1:5" ht="19.5" customHeight="1">
      <c r="A15" s="112" t="s">
        <v>11</v>
      </c>
      <c r="B15" s="51"/>
      <c r="C15" s="51"/>
      <c r="D15" s="51"/>
      <c r="E15" s="51"/>
    </row>
  </sheetData>
  <mergeCells count="4">
    <mergeCell ref="A3:A4"/>
    <mergeCell ref="A1:E1"/>
    <mergeCell ref="B3:C3"/>
    <mergeCell ref="D3:E3"/>
  </mergeCells>
  <printOptions/>
  <pageMargins left="1.1023622047244095" right="1.1023622047244095" top="1.3779527559055118" bottom="0.984251968503937" header="0.5118110236220472" footer="0.5905511811023623"/>
  <pageSetup firstPageNumber="11" useFirstPageNumber="1" horizontalDpi="600" verticalDpi="600" orientation="portrait" paperSize="9" r:id="rId1"/>
  <headerFooter alignWithMargins="0">
    <oddFooter>&amp;C&amp;"Arial,粗體"-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workbookViewId="0" topLeftCell="A1">
      <pane ySplit="2" topLeftCell="BM3" activePane="bottomLeft" state="frozen"/>
      <selection pane="topLeft" activeCell="A1" sqref="A1"/>
      <selection pane="bottomLeft" activeCell="K16" sqref="K16"/>
    </sheetView>
  </sheetViews>
  <sheetFormatPr defaultColWidth="9.00390625" defaultRowHeight="28.5" customHeight="1"/>
  <cols>
    <col min="1" max="1" width="21.625" style="52" customWidth="1"/>
    <col min="2" max="2" width="7.625" style="52" customWidth="1"/>
    <col min="3" max="5" width="10.125" style="52" customWidth="1"/>
    <col min="6" max="6" width="11.625" style="52" customWidth="1"/>
    <col min="7" max="7" width="8.625" style="52" customWidth="1"/>
    <col min="8" max="16384" width="9.00390625" style="52" customWidth="1"/>
  </cols>
  <sheetData>
    <row r="1" spans="1:7" ht="45" customHeight="1" thickBot="1">
      <c r="A1" s="224" t="s">
        <v>103</v>
      </c>
      <c r="B1" s="224"/>
      <c r="C1" s="224"/>
      <c r="D1" s="224"/>
      <c r="E1" s="224"/>
      <c r="F1" s="224"/>
      <c r="G1" s="224"/>
    </row>
    <row r="2" spans="1:7" s="51" customFormat="1" ht="49.5" customHeight="1" thickBot="1">
      <c r="A2" s="83" t="s">
        <v>36</v>
      </c>
      <c r="B2" s="84" t="s">
        <v>41</v>
      </c>
      <c r="C2" s="85" t="s">
        <v>37</v>
      </c>
      <c r="D2" s="85" t="s">
        <v>38</v>
      </c>
      <c r="E2" s="85" t="s">
        <v>39</v>
      </c>
      <c r="F2" s="87" t="s">
        <v>40</v>
      </c>
      <c r="G2" s="88" t="s">
        <v>32</v>
      </c>
    </row>
    <row r="3" spans="1:7" s="51" customFormat="1" ht="27.75" customHeight="1">
      <c r="A3" s="89">
        <v>89</v>
      </c>
      <c r="B3" s="120">
        <v>3</v>
      </c>
      <c r="C3" s="24">
        <v>319</v>
      </c>
      <c r="D3" s="24">
        <v>331</v>
      </c>
      <c r="E3" s="24">
        <v>12647</v>
      </c>
      <c r="F3" s="42">
        <f aca="true" t="shared" si="0" ref="F3:F9">E3/C3</f>
        <v>39.64576802507837</v>
      </c>
      <c r="G3" s="43">
        <f aca="true" t="shared" si="1" ref="G3:G12">E3/D3</f>
        <v>38.20845921450151</v>
      </c>
    </row>
    <row r="4" spans="1:7" s="51" customFormat="1" ht="27.75" customHeight="1">
      <c r="A4" s="89">
        <v>90</v>
      </c>
      <c r="B4" s="120">
        <v>3</v>
      </c>
      <c r="C4" s="24">
        <v>273</v>
      </c>
      <c r="D4" s="24">
        <v>362</v>
      </c>
      <c r="E4" s="24">
        <v>10496</v>
      </c>
      <c r="F4" s="42">
        <f t="shared" si="0"/>
        <v>38.446886446886445</v>
      </c>
      <c r="G4" s="43">
        <f t="shared" si="1"/>
        <v>28.994475138121548</v>
      </c>
    </row>
    <row r="5" spans="1:7" s="51" customFormat="1" ht="27.75" customHeight="1">
      <c r="A5" s="16">
        <v>91</v>
      </c>
      <c r="B5" s="120">
        <v>3</v>
      </c>
      <c r="C5" s="24">
        <v>260</v>
      </c>
      <c r="D5" s="24">
        <v>357</v>
      </c>
      <c r="E5" s="24">
        <v>9761</v>
      </c>
      <c r="F5" s="42">
        <f t="shared" si="0"/>
        <v>37.542307692307695</v>
      </c>
      <c r="G5" s="43">
        <f t="shared" si="1"/>
        <v>27.34173669467787</v>
      </c>
    </row>
    <row r="6" spans="1:7" s="51" customFormat="1" ht="27.75" customHeight="1">
      <c r="A6" s="16">
        <v>92</v>
      </c>
      <c r="B6" s="120">
        <v>4</v>
      </c>
      <c r="C6" s="24">
        <v>283</v>
      </c>
      <c r="D6" s="24">
        <v>510</v>
      </c>
      <c r="E6" s="24">
        <v>11447</v>
      </c>
      <c r="F6" s="42">
        <f t="shared" si="0"/>
        <v>40.448763250883395</v>
      </c>
      <c r="G6" s="43">
        <f t="shared" si="1"/>
        <v>22.445098039215686</v>
      </c>
    </row>
    <row r="7" spans="1:7" s="51" customFormat="1" ht="27.75" customHeight="1">
      <c r="A7" s="16">
        <v>93</v>
      </c>
      <c r="B7" s="120">
        <v>4</v>
      </c>
      <c r="C7" s="24">
        <v>285</v>
      </c>
      <c r="D7" s="24">
        <v>502</v>
      </c>
      <c r="E7" s="24">
        <v>11469</v>
      </c>
      <c r="F7" s="42">
        <f t="shared" si="0"/>
        <v>40.242105263157896</v>
      </c>
      <c r="G7" s="43">
        <f t="shared" si="1"/>
        <v>22.846613545816734</v>
      </c>
    </row>
    <row r="8" spans="1:7" s="51" customFormat="1" ht="27.75" customHeight="1">
      <c r="A8" s="16">
        <v>94</v>
      </c>
      <c r="B8" s="120">
        <v>4</v>
      </c>
      <c r="C8" s="24">
        <v>278</v>
      </c>
      <c r="D8" s="24">
        <v>505</v>
      </c>
      <c r="E8" s="24">
        <v>11317</v>
      </c>
      <c r="F8" s="42">
        <f t="shared" si="0"/>
        <v>40.70863309352518</v>
      </c>
      <c r="G8" s="43">
        <f t="shared" si="1"/>
        <v>22.40990099009901</v>
      </c>
    </row>
    <row r="9" spans="1:7" s="51" customFormat="1" ht="27.75" customHeight="1">
      <c r="A9" s="16">
        <v>95</v>
      </c>
      <c r="B9" s="120">
        <v>4</v>
      </c>
      <c r="C9" s="24">
        <v>276</v>
      </c>
      <c r="D9" s="24">
        <v>503</v>
      </c>
      <c r="E9" s="24">
        <v>11117</v>
      </c>
      <c r="F9" s="42">
        <f t="shared" si="0"/>
        <v>40.278985507246375</v>
      </c>
      <c r="G9" s="43">
        <f t="shared" si="1"/>
        <v>22.101391650099405</v>
      </c>
    </row>
    <row r="10" spans="1:7" s="51" customFormat="1" ht="27.75" customHeight="1">
      <c r="A10" s="16">
        <v>96</v>
      </c>
      <c r="B10" s="120">
        <v>4</v>
      </c>
      <c r="C10" s="24">
        <v>288</v>
      </c>
      <c r="D10" s="24">
        <v>517</v>
      </c>
      <c r="E10" s="24">
        <v>11018</v>
      </c>
      <c r="F10" s="42">
        <f>E10/C10</f>
        <v>38.25694444444444</v>
      </c>
      <c r="G10" s="43">
        <f t="shared" si="1"/>
        <v>21.311411992263057</v>
      </c>
    </row>
    <row r="11" spans="1:7" s="51" customFormat="1" ht="27.75" customHeight="1">
      <c r="A11" s="16">
        <v>97</v>
      </c>
      <c r="B11" s="120">
        <v>4</v>
      </c>
      <c r="C11" s="24">
        <v>298</v>
      </c>
      <c r="D11" s="24">
        <v>507</v>
      </c>
      <c r="E11" s="24">
        <v>11036</v>
      </c>
      <c r="F11" s="42">
        <v>35</v>
      </c>
      <c r="G11" s="43">
        <f t="shared" si="1"/>
        <v>21.767258382642996</v>
      </c>
    </row>
    <row r="12" spans="1:7" s="51" customFormat="1" ht="27.75" customHeight="1">
      <c r="A12" s="16">
        <v>98</v>
      </c>
      <c r="B12" s="120">
        <v>4</v>
      </c>
      <c r="C12" s="24">
        <v>301</v>
      </c>
      <c r="D12" s="24">
        <v>507</v>
      </c>
      <c r="E12" s="24">
        <v>11137</v>
      </c>
      <c r="F12" s="42">
        <v>37</v>
      </c>
      <c r="G12" s="43">
        <f t="shared" si="1"/>
        <v>21.96646942800789</v>
      </c>
    </row>
    <row r="13" spans="1:7" s="51" customFormat="1" ht="27.75" customHeight="1">
      <c r="A13" s="16">
        <v>99</v>
      </c>
      <c r="B13" s="120">
        <v>4</v>
      </c>
      <c r="C13" s="24">
        <v>298</v>
      </c>
      <c r="D13" s="24">
        <v>497</v>
      </c>
      <c r="E13" s="24">
        <v>10708</v>
      </c>
      <c r="F13" s="42">
        <v>36</v>
      </c>
      <c r="G13" s="43">
        <v>22</v>
      </c>
    </row>
    <row r="14" spans="1:7" s="51" customFormat="1" ht="25.5" customHeight="1">
      <c r="A14" s="95" t="s">
        <v>76</v>
      </c>
      <c r="B14" s="120"/>
      <c r="C14" s="24">
        <v>76</v>
      </c>
      <c r="D14" s="24">
        <v>150</v>
      </c>
      <c r="E14" s="24">
        <v>2611</v>
      </c>
      <c r="F14" s="42">
        <f>E14/C14</f>
        <v>34.35526315789474</v>
      </c>
      <c r="G14" s="43">
        <f>E14/D14</f>
        <v>17.406666666666666</v>
      </c>
    </row>
    <row r="15" spans="1:7" s="51" customFormat="1" ht="15" customHeight="1">
      <c r="A15" s="95"/>
      <c r="B15" s="120"/>
      <c r="C15" s="24"/>
      <c r="D15" s="24"/>
      <c r="E15" s="24"/>
      <c r="F15" s="42"/>
      <c r="G15" s="43"/>
    </row>
    <row r="16" spans="1:7" s="51" customFormat="1" ht="25.5" customHeight="1">
      <c r="A16" s="95" t="s">
        <v>77</v>
      </c>
      <c r="B16" s="120"/>
      <c r="C16" s="24">
        <v>81</v>
      </c>
      <c r="D16" s="24">
        <v>178</v>
      </c>
      <c r="E16" s="24">
        <v>2666</v>
      </c>
      <c r="F16" s="42">
        <f>E16/C16</f>
        <v>32.91358024691358</v>
      </c>
      <c r="G16" s="43">
        <f>E16/D16</f>
        <v>14.97752808988764</v>
      </c>
    </row>
    <row r="17" spans="1:7" s="51" customFormat="1" ht="15" customHeight="1">
      <c r="A17" s="95"/>
      <c r="B17" s="120"/>
      <c r="C17" s="24"/>
      <c r="D17" s="24"/>
      <c r="E17" s="24"/>
      <c r="F17" s="42"/>
      <c r="G17" s="43"/>
    </row>
    <row r="18" spans="1:7" s="51" customFormat="1" ht="25.5" customHeight="1">
      <c r="A18" s="95" t="s">
        <v>78</v>
      </c>
      <c r="B18" s="120"/>
      <c r="C18" s="24">
        <v>50</v>
      </c>
      <c r="D18" s="24">
        <v>108</v>
      </c>
      <c r="E18" s="24">
        <v>1652</v>
      </c>
      <c r="F18" s="42">
        <f>E18/C18</f>
        <v>33.04</v>
      </c>
      <c r="G18" s="43">
        <f>E18/D18</f>
        <v>15.296296296296296</v>
      </c>
    </row>
    <row r="19" spans="1:7" s="51" customFormat="1" ht="15" customHeight="1">
      <c r="A19" s="95"/>
      <c r="B19" s="120"/>
      <c r="C19" s="40"/>
      <c r="D19" s="41"/>
      <c r="E19" s="41"/>
      <c r="F19" s="42"/>
      <c r="G19" s="43"/>
    </row>
    <row r="20" spans="1:7" s="51" customFormat="1" ht="25.5" customHeight="1">
      <c r="A20" s="95" t="s">
        <v>79</v>
      </c>
      <c r="B20" s="120"/>
      <c r="C20" s="40">
        <v>28</v>
      </c>
      <c r="D20" s="41">
        <v>61</v>
      </c>
      <c r="E20" s="41">
        <v>849</v>
      </c>
      <c r="F20" s="42">
        <f>E20/C20</f>
        <v>30.321428571428573</v>
      </c>
      <c r="G20" s="43">
        <f>E20/D20</f>
        <v>13.918032786885245</v>
      </c>
    </row>
    <row r="21" spans="1:7" s="51" customFormat="1" ht="15" customHeight="1">
      <c r="A21" s="95"/>
      <c r="B21" s="120"/>
      <c r="C21" s="40"/>
      <c r="D21" s="41"/>
      <c r="E21" s="41"/>
      <c r="F21" s="42"/>
      <c r="G21" s="43"/>
    </row>
    <row r="22" spans="1:7" s="51" customFormat="1" ht="25.5" customHeight="1">
      <c r="A22" s="38" t="s">
        <v>81</v>
      </c>
      <c r="B22" s="120"/>
      <c r="C22" s="40">
        <v>33</v>
      </c>
      <c r="D22" s="44">
        <v>0</v>
      </c>
      <c r="E22" s="41">
        <v>1508</v>
      </c>
      <c r="F22" s="42">
        <f>E22/C22</f>
        <v>45.696969696969695</v>
      </c>
      <c r="G22" s="45">
        <v>0</v>
      </c>
    </row>
    <row r="23" spans="1:7" s="51" customFormat="1" ht="15" customHeight="1">
      <c r="A23" s="38"/>
      <c r="B23" s="120"/>
      <c r="C23" s="40"/>
      <c r="D23" s="41"/>
      <c r="E23" s="41"/>
      <c r="F23" s="46"/>
      <c r="G23" s="43"/>
    </row>
    <row r="24" spans="1:7" s="51" customFormat="1" ht="19.5" customHeight="1">
      <c r="A24" s="95" t="s">
        <v>82</v>
      </c>
      <c r="B24" s="120"/>
      <c r="C24" s="40">
        <v>30</v>
      </c>
      <c r="D24" s="44">
        <v>0</v>
      </c>
      <c r="E24" s="41">
        <v>1422</v>
      </c>
      <c r="F24" s="42">
        <f>E24/C24</f>
        <v>47.4</v>
      </c>
      <c r="G24" s="45">
        <v>0</v>
      </c>
    </row>
    <row r="25" spans="1:7" s="51" customFormat="1" ht="6" customHeight="1" thickBot="1">
      <c r="A25" s="39"/>
      <c r="B25" s="121"/>
      <c r="C25" s="47"/>
      <c r="D25" s="48"/>
      <c r="E25" s="48"/>
      <c r="F25" s="49"/>
      <c r="G25" s="50"/>
    </row>
    <row r="26" s="51" customFormat="1" ht="18" customHeight="1">
      <c r="A26" s="112" t="s">
        <v>80</v>
      </c>
    </row>
    <row r="27" ht="28.5" customHeight="1">
      <c r="A27" s="122" t="s">
        <v>91</v>
      </c>
    </row>
  </sheetData>
  <mergeCells count="1">
    <mergeCell ref="A1:G1"/>
  </mergeCells>
  <printOptions/>
  <pageMargins left="0.984251968503937" right="0.984251968503937" top="1.5748031496062993" bottom="0.984251968503937" header="0.5118110236220472" footer="0.5905511811023623"/>
  <pageSetup firstPageNumber="12" useFirstPageNumber="1" horizontalDpi="600" verticalDpi="600" orientation="portrait" paperSize="9" r:id="rId1"/>
  <headerFooter alignWithMargins="0">
    <oddFooter>&amp;C&amp;"Arial,粗體"-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C42"/>
  <sheetViews>
    <sheetView workbookViewId="0" topLeftCell="A10">
      <selection activeCell="F12" sqref="F12"/>
    </sheetView>
  </sheetViews>
  <sheetFormatPr defaultColWidth="9.00390625" defaultRowHeight="16.5"/>
  <cols>
    <col min="1" max="1" width="20.625" style="52" customWidth="1"/>
    <col min="2" max="2" width="8.625" style="116" customWidth="1"/>
    <col min="3" max="4" width="10.125" style="117" customWidth="1"/>
    <col min="5" max="5" width="10.625" style="118" customWidth="1"/>
    <col min="6" max="6" width="11.625" style="119" customWidth="1"/>
    <col min="7" max="7" width="10.625" style="116" customWidth="1"/>
    <col min="8" max="16384" width="8.875" style="52" customWidth="1"/>
  </cols>
  <sheetData>
    <row r="1" spans="1:7" s="82" customFormat="1" ht="45" customHeight="1" thickBot="1">
      <c r="A1" s="199" t="s">
        <v>100</v>
      </c>
      <c r="B1" s="199"/>
      <c r="C1" s="199"/>
      <c r="D1" s="199"/>
      <c r="E1" s="199"/>
      <c r="F1" s="199"/>
      <c r="G1" s="199"/>
    </row>
    <row r="2" spans="1:7" s="51" customFormat="1" ht="45" customHeight="1" thickBot="1">
      <c r="A2" s="83" t="s">
        <v>36</v>
      </c>
      <c r="B2" s="84" t="s">
        <v>42</v>
      </c>
      <c r="C2" s="85" t="s">
        <v>43</v>
      </c>
      <c r="D2" s="86" t="s">
        <v>38</v>
      </c>
      <c r="E2" s="85" t="s">
        <v>39</v>
      </c>
      <c r="F2" s="87" t="s">
        <v>44</v>
      </c>
      <c r="G2" s="88" t="s">
        <v>32</v>
      </c>
    </row>
    <row r="3" spans="1:7" s="51" customFormat="1" ht="19.5" customHeight="1">
      <c r="A3" s="89">
        <v>89</v>
      </c>
      <c r="B3" s="90">
        <v>13</v>
      </c>
      <c r="C3" s="41">
        <v>585</v>
      </c>
      <c r="D3" s="41">
        <v>894</v>
      </c>
      <c r="E3" s="91">
        <v>20248</v>
      </c>
      <c r="F3" s="92">
        <f aca="true" t="shared" si="0" ref="F3:F12">E3/C3</f>
        <v>34.61196581196581</v>
      </c>
      <c r="G3" s="93">
        <f aca="true" t="shared" si="1" ref="G3:G12">E3/D3</f>
        <v>22.648769574944073</v>
      </c>
    </row>
    <row r="4" spans="1:7" s="51" customFormat="1" ht="19.5" customHeight="1">
      <c r="A4" s="89">
        <v>90</v>
      </c>
      <c r="B4" s="90">
        <v>13</v>
      </c>
      <c r="C4" s="41">
        <v>588</v>
      </c>
      <c r="D4" s="41">
        <v>934</v>
      </c>
      <c r="E4" s="91">
        <v>20259</v>
      </c>
      <c r="F4" s="92">
        <f t="shared" si="0"/>
        <v>34.454081632653065</v>
      </c>
      <c r="G4" s="93">
        <f t="shared" si="1"/>
        <v>21.690578158458244</v>
      </c>
    </row>
    <row r="5" spans="1:7" s="51" customFormat="1" ht="19.5" customHeight="1">
      <c r="A5" s="16">
        <v>91</v>
      </c>
      <c r="B5" s="90">
        <v>13</v>
      </c>
      <c r="C5" s="41">
        <v>600</v>
      </c>
      <c r="D5" s="41">
        <v>946</v>
      </c>
      <c r="E5" s="91">
        <v>20241</v>
      </c>
      <c r="F5" s="92">
        <f t="shared" si="0"/>
        <v>33.735</v>
      </c>
      <c r="G5" s="93">
        <f t="shared" si="1"/>
        <v>21.396405919661735</v>
      </c>
    </row>
    <row r="6" spans="1:7" s="51" customFormat="1" ht="19.5" customHeight="1">
      <c r="A6" s="16">
        <v>92</v>
      </c>
      <c r="B6" s="90">
        <v>14</v>
      </c>
      <c r="C6" s="58">
        <v>615</v>
      </c>
      <c r="D6" s="58">
        <v>963</v>
      </c>
      <c r="E6" s="58">
        <v>20289</v>
      </c>
      <c r="F6" s="92">
        <f t="shared" si="0"/>
        <v>32.990243902439026</v>
      </c>
      <c r="G6" s="93">
        <f t="shared" si="1"/>
        <v>21.068535825545172</v>
      </c>
    </row>
    <row r="7" spans="1:7" s="51" customFormat="1" ht="19.5" customHeight="1">
      <c r="A7" s="16">
        <v>93</v>
      </c>
      <c r="B7" s="90">
        <v>14</v>
      </c>
      <c r="C7" s="58">
        <v>612</v>
      </c>
      <c r="D7" s="58">
        <v>956</v>
      </c>
      <c r="E7" s="58">
        <v>20058</v>
      </c>
      <c r="F7" s="92">
        <f t="shared" si="0"/>
        <v>32.77450980392157</v>
      </c>
      <c r="G7" s="93">
        <f t="shared" si="1"/>
        <v>20.981171548117153</v>
      </c>
    </row>
    <row r="8" spans="1:7" s="51" customFormat="1" ht="19.5" customHeight="1">
      <c r="A8" s="16">
        <v>94</v>
      </c>
      <c r="B8" s="90">
        <v>14</v>
      </c>
      <c r="C8" s="58">
        <v>604</v>
      </c>
      <c r="D8" s="94">
        <v>935</v>
      </c>
      <c r="E8" s="94">
        <v>19690</v>
      </c>
      <c r="F8" s="92">
        <f t="shared" si="0"/>
        <v>32.59933774834437</v>
      </c>
      <c r="G8" s="93">
        <f t="shared" si="1"/>
        <v>21.058823529411764</v>
      </c>
    </row>
    <row r="9" spans="1:7" s="51" customFormat="1" ht="19.5" customHeight="1">
      <c r="A9" s="16">
        <v>95</v>
      </c>
      <c r="B9" s="90">
        <v>14</v>
      </c>
      <c r="C9" s="58">
        <v>593</v>
      </c>
      <c r="D9" s="94">
        <v>945</v>
      </c>
      <c r="E9" s="94">
        <v>19417</v>
      </c>
      <c r="F9" s="92">
        <f t="shared" si="0"/>
        <v>32.74367622259697</v>
      </c>
      <c r="G9" s="93">
        <f t="shared" si="1"/>
        <v>20.547089947089948</v>
      </c>
    </row>
    <row r="10" spans="1:7" s="51" customFormat="1" ht="19.5" customHeight="1">
      <c r="A10" s="16">
        <v>96</v>
      </c>
      <c r="B10" s="90">
        <v>14</v>
      </c>
      <c r="C10" s="41">
        <v>595</v>
      </c>
      <c r="D10" s="57">
        <v>940</v>
      </c>
      <c r="E10" s="57">
        <v>19072</v>
      </c>
      <c r="F10" s="92">
        <f t="shared" si="0"/>
        <v>32.05378151260504</v>
      </c>
      <c r="G10" s="93">
        <f t="shared" si="1"/>
        <v>20.28936170212766</v>
      </c>
    </row>
    <row r="11" spans="1:7" s="51" customFormat="1" ht="19.5" customHeight="1">
      <c r="A11" s="16">
        <v>97</v>
      </c>
      <c r="B11" s="90">
        <v>14</v>
      </c>
      <c r="C11" s="41">
        <v>590</v>
      </c>
      <c r="D11" s="57">
        <v>946</v>
      </c>
      <c r="E11" s="57">
        <v>18353</v>
      </c>
      <c r="F11" s="92">
        <f t="shared" si="0"/>
        <v>31.10677966101695</v>
      </c>
      <c r="G11" s="93">
        <f t="shared" si="1"/>
        <v>19.40063424947146</v>
      </c>
    </row>
    <row r="12" spans="1:7" s="51" customFormat="1" ht="19.5" customHeight="1">
      <c r="A12" s="16">
        <v>98</v>
      </c>
      <c r="B12" s="90">
        <v>14</v>
      </c>
      <c r="C12" s="57">
        <v>581</v>
      </c>
      <c r="D12" s="57">
        <v>937</v>
      </c>
      <c r="E12" s="57">
        <v>17511</v>
      </c>
      <c r="F12" s="92">
        <f t="shared" si="0"/>
        <v>30.139414802065403</v>
      </c>
      <c r="G12" s="93">
        <f t="shared" si="1"/>
        <v>18.68836712913554</v>
      </c>
    </row>
    <row r="13" spans="1:7" s="51" customFormat="1" ht="19.5" customHeight="1">
      <c r="A13" s="16">
        <v>99</v>
      </c>
      <c r="B13" s="90">
        <v>14</v>
      </c>
      <c r="C13" s="57">
        <v>569</v>
      </c>
      <c r="D13" s="57">
        <v>916</v>
      </c>
      <c r="E13" s="57">
        <v>16693</v>
      </c>
      <c r="F13" s="92">
        <v>29</v>
      </c>
      <c r="G13" s="93">
        <v>18</v>
      </c>
    </row>
    <row r="14" spans="1:7" s="51" customFormat="1" ht="19.5" customHeight="1">
      <c r="A14" s="95" t="s">
        <v>60</v>
      </c>
      <c r="B14" s="96"/>
      <c r="C14" s="41">
        <v>58</v>
      </c>
      <c r="D14" s="41">
        <v>92</v>
      </c>
      <c r="E14" s="41">
        <v>1799</v>
      </c>
      <c r="F14" s="92">
        <f>E14/C14</f>
        <v>31.017241379310345</v>
      </c>
      <c r="G14" s="93">
        <f>E14/D14</f>
        <v>19.554347826086957</v>
      </c>
    </row>
    <row r="15" spans="1:7" s="51" customFormat="1" ht="4.5" customHeight="1">
      <c r="A15" s="95"/>
      <c r="B15" s="96"/>
      <c r="C15" s="41"/>
      <c r="D15" s="41"/>
      <c r="E15" s="41"/>
      <c r="F15" s="92"/>
      <c r="G15" s="93"/>
    </row>
    <row r="16" spans="1:7" s="51" customFormat="1" ht="19.5" customHeight="1">
      <c r="A16" s="95" t="s">
        <v>61</v>
      </c>
      <c r="B16" s="96"/>
      <c r="C16" s="41">
        <v>25</v>
      </c>
      <c r="D16" s="41">
        <v>43</v>
      </c>
      <c r="E16" s="41">
        <v>624</v>
      </c>
      <c r="F16" s="92">
        <f>E16/C16</f>
        <v>24.96</v>
      </c>
      <c r="G16" s="93">
        <f>E16/D16</f>
        <v>14.511627906976743</v>
      </c>
    </row>
    <row r="17" spans="1:7" s="51" customFormat="1" ht="4.5" customHeight="1">
      <c r="A17" s="95"/>
      <c r="B17" s="96"/>
      <c r="C17" s="41"/>
      <c r="D17" s="41"/>
      <c r="E17" s="41"/>
      <c r="F17" s="92"/>
      <c r="G17" s="93"/>
    </row>
    <row r="18" spans="1:7" s="51" customFormat="1" ht="19.5" customHeight="1">
      <c r="A18" s="95" t="s">
        <v>62</v>
      </c>
      <c r="B18" s="96"/>
      <c r="C18" s="41">
        <v>39</v>
      </c>
      <c r="D18" s="41">
        <v>73</v>
      </c>
      <c r="E18" s="41">
        <v>1078</v>
      </c>
      <c r="F18" s="92">
        <f>E18/C18</f>
        <v>27.641025641025642</v>
      </c>
      <c r="G18" s="93">
        <f>E18/D18</f>
        <v>14.767123287671232</v>
      </c>
    </row>
    <row r="19" spans="1:7" s="51" customFormat="1" ht="4.5" customHeight="1">
      <c r="A19" s="95"/>
      <c r="B19" s="96"/>
      <c r="C19" s="41"/>
      <c r="D19" s="41"/>
      <c r="E19" s="41"/>
      <c r="F19" s="92"/>
      <c r="G19" s="93"/>
    </row>
    <row r="20" spans="1:7" s="51" customFormat="1" ht="19.5" customHeight="1">
      <c r="A20" s="95" t="s">
        <v>63</v>
      </c>
      <c r="B20" s="96"/>
      <c r="C20" s="41">
        <v>78</v>
      </c>
      <c r="D20" s="41">
        <v>123</v>
      </c>
      <c r="E20" s="41">
        <v>2396</v>
      </c>
      <c r="F20" s="92">
        <f>E20/C20</f>
        <v>30.71794871794872</v>
      </c>
      <c r="G20" s="93">
        <f>E20/D20</f>
        <v>19.479674796747968</v>
      </c>
    </row>
    <row r="21" spans="1:7" s="51" customFormat="1" ht="4.5" customHeight="1">
      <c r="A21" s="95"/>
      <c r="B21" s="96"/>
      <c r="C21" s="41"/>
      <c r="D21" s="41"/>
      <c r="E21" s="41"/>
      <c r="F21" s="92"/>
      <c r="G21" s="93"/>
    </row>
    <row r="22" spans="1:7" s="51" customFormat="1" ht="19.5" customHeight="1">
      <c r="A22" s="95" t="s">
        <v>64</v>
      </c>
      <c r="B22" s="96"/>
      <c r="C22" s="41">
        <v>23</v>
      </c>
      <c r="D22" s="41">
        <v>38</v>
      </c>
      <c r="E22" s="41">
        <v>599</v>
      </c>
      <c r="F22" s="92">
        <f>E22/C22</f>
        <v>26.043478260869566</v>
      </c>
      <c r="G22" s="93">
        <f>E22/D22</f>
        <v>15.763157894736842</v>
      </c>
    </row>
    <row r="23" spans="1:7" s="51" customFormat="1" ht="4.5" customHeight="1">
      <c r="A23" s="95"/>
      <c r="B23" s="96"/>
      <c r="C23" s="41"/>
      <c r="D23" s="41"/>
      <c r="E23" s="41"/>
      <c r="F23" s="92"/>
      <c r="G23" s="93"/>
    </row>
    <row r="24" spans="1:7" s="51" customFormat="1" ht="19.5" customHeight="1">
      <c r="A24" s="95" t="s">
        <v>65</v>
      </c>
      <c r="B24" s="96"/>
      <c r="C24" s="41">
        <v>32</v>
      </c>
      <c r="D24" s="41">
        <v>51</v>
      </c>
      <c r="E24" s="41">
        <v>897</v>
      </c>
      <c r="F24" s="92">
        <f>E24/C24</f>
        <v>28.03125</v>
      </c>
      <c r="G24" s="93">
        <f>E24/D24</f>
        <v>17.58823529411765</v>
      </c>
    </row>
    <row r="25" spans="1:7" s="97" customFormat="1" ht="4.5" customHeight="1">
      <c r="A25" s="95"/>
      <c r="B25" s="96"/>
      <c r="C25" s="41"/>
      <c r="D25" s="41"/>
      <c r="E25" s="41"/>
      <c r="F25" s="92"/>
      <c r="G25" s="93"/>
    </row>
    <row r="26" spans="1:7" s="97" customFormat="1" ht="19.5" customHeight="1">
      <c r="A26" s="95" t="s">
        <v>66</v>
      </c>
      <c r="B26" s="98"/>
      <c r="C26" s="57">
        <v>37</v>
      </c>
      <c r="D26" s="41">
        <v>61</v>
      </c>
      <c r="E26" s="41">
        <v>1095</v>
      </c>
      <c r="F26" s="92">
        <f>E26/C26</f>
        <v>29.594594594594593</v>
      </c>
      <c r="G26" s="93">
        <f>E26/D26</f>
        <v>17.950819672131146</v>
      </c>
    </row>
    <row r="27" spans="1:55" s="51" customFormat="1" ht="4.5" customHeight="1">
      <c r="A27" s="95"/>
      <c r="B27" s="96"/>
      <c r="C27" s="41"/>
      <c r="D27" s="41"/>
      <c r="E27" s="91"/>
      <c r="F27" s="92"/>
      <c r="G27" s="93"/>
      <c r="H27" s="97"/>
      <c r="I27" s="97"/>
      <c r="J27" s="97"/>
      <c r="K27" s="99"/>
      <c r="L27" s="100"/>
      <c r="M27" s="99"/>
      <c r="N27" s="97"/>
      <c r="O27" s="99"/>
      <c r="P27" s="101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</row>
    <row r="28" spans="1:16" s="51" customFormat="1" ht="19.5" customHeight="1">
      <c r="A28" s="95" t="s">
        <v>67</v>
      </c>
      <c r="B28" s="96"/>
      <c r="C28" s="41">
        <v>44</v>
      </c>
      <c r="D28" s="41">
        <v>69</v>
      </c>
      <c r="E28" s="91">
        <v>1318</v>
      </c>
      <c r="F28" s="92">
        <f>E28/C28</f>
        <v>29.954545454545453</v>
      </c>
      <c r="G28" s="93">
        <f>E28/D28</f>
        <v>19.10144927536232</v>
      </c>
      <c r="K28" s="102"/>
      <c r="L28" s="103"/>
      <c r="M28" s="102"/>
      <c r="O28" s="102"/>
      <c r="P28" s="104"/>
    </row>
    <row r="29" spans="1:7" s="51" customFormat="1" ht="4.5" customHeight="1">
      <c r="A29" s="95"/>
      <c r="B29" s="96"/>
      <c r="C29" s="41"/>
      <c r="D29" s="41"/>
      <c r="E29" s="105"/>
      <c r="F29" s="92"/>
      <c r="G29" s="93"/>
    </row>
    <row r="30" spans="1:7" s="51" customFormat="1" ht="19.5" customHeight="1">
      <c r="A30" s="95" t="s">
        <v>68</v>
      </c>
      <c r="B30" s="96"/>
      <c r="C30" s="41">
        <v>36</v>
      </c>
      <c r="D30" s="41">
        <v>55</v>
      </c>
      <c r="E30" s="106">
        <v>1054</v>
      </c>
      <c r="F30" s="92">
        <f>E30/C30</f>
        <v>29.27777777777778</v>
      </c>
      <c r="G30" s="93">
        <f>E30/D30</f>
        <v>19.163636363636364</v>
      </c>
    </row>
    <row r="31" spans="1:7" s="51" customFormat="1" ht="4.5" customHeight="1">
      <c r="A31" s="95"/>
      <c r="B31" s="96"/>
      <c r="C31" s="41"/>
      <c r="D31" s="41"/>
      <c r="E31" s="106"/>
      <c r="F31" s="92"/>
      <c r="G31" s="93"/>
    </row>
    <row r="32" spans="1:7" s="51" customFormat="1" ht="19.5" customHeight="1">
      <c r="A32" s="95" t="s">
        <v>69</v>
      </c>
      <c r="B32" s="96"/>
      <c r="C32" s="41">
        <v>35</v>
      </c>
      <c r="D32" s="41">
        <v>51</v>
      </c>
      <c r="E32" s="106">
        <v>980</v>
      </c>
      <c r="F32" s="92">
        <f>E32/C32</f>
        <v>28</v>
      </c>
      <c r="G32" s="93">
        <f>E32/D32</f>
        <v>19.215686274509803</v>
      </c>
    </row>
    <row r="33" spans="1:7" s="51" customFormat="1" ht="4.5" customHeight="1">
      <c r="A33" s="95"/>
      <c r="B33" s="96"/>
      <c r="C33" s="41"/>
      <c r="D33" s="41"/>
      <c r="E33" s="106"/>
      <c r="F33" s="92"/>
      <c r="G33" s="93"/>
    </row>
    <row r="34" spans="1:7" s="51" customFormat="1" ht="19.5" customHeight="1">
      <c r="A34" s="95" t="s">
        <v>70</v>
      </c>
      <c r="B34" s="96"/>
      <c r="C34" s="41">
        <v>60</v>
      </c>
      <c r="D34" s="41">
        <v>91</v>
      </c>
      <c r="E34" s="106">
        <v>1942</v>
      </c>
      <c r="F34" s="92">
        <f>E34/C34</f>
        <v>32.36666666666667</v>
      </c>
      <c r="G34" s="93">
        <f>E34/D34</f>
        <v>21.34065934065934</v>
      </c>
    </row>
    <row r="35" spans="1:7" s="51" customFormat="1" ht="4.5" customHeight="1">
      <c r="A35" s="95"/>
      <c r="B35" s="96"/>
      <c r="C35" s="41"/>
      <c r="D35" s="41"/>
      <c r="E35" s="106"/>
      <c r="F35" s="92"/>
      <c r="G35" s="93"/>
    </row>
    <row r="36" spans="1:7" s="51" customFormat="1" ht="19.5" customHeight="1">
      <c r="A36" s="95" t="s">
        <v>71</v>
      </c>
      <c r="B36" s="96"/>
      <c r="C36" s="41">
        <v>47</v>
      </c>
      <c r="D36" s="41">
        <v>73</v>
      </c>
      <c r="E36" s="106">
        <v>1425</v>
      </c>
      <c r="F36" s="92">
        <f>E36/C36</f>
        <v>30.319148936170212</v>
      </c>
      <c r="G36" s="93">
        <f>E36/D36</f>
        <v>19.52054794520548</v>
      </c>
    </row>
    <row r="37" spans="1:7" s="51" customFormat="1" ht="4.5" customHeight="1">
      <c r="A37" s="95"/>
      <c r="B37" s="96"/>
      <c r="C37" s="41"/>
      <c r="D37" s="41"/>
      <c r="E37" s="106"/>
      <c r="F37" s="92"/>
      <c r="G37" s="93"/>
    </row>
    <row r="38" spans="1:7" s="51" customFormat="1" ht="19.5" customHeight="1">
      <c r="A38" s="95" t="s">
        <v>72</v>
      </c>
      <c r="B38" s="96"/>
      <c r="C38" s="41">
        <v>37</v>
      </c>
      <c r="D38" s="41">
        <v>68</v>
      </c>
      <c r="E38" s="106">
        <v>1049</v>
      </c>
      <c r="F38" s="92">
        <f>E38/C38</f>
        <v>28.35135135135135</v>
      </c>
      <c r="G38" s="93">
        <f>E38/D38</f>
        <v>15.426470588235293</v>
      </c>
    </row>
    <row r="39" spans="1:7" s="51" customFormat="1" ht="4.5" customHeight="1">
      <c r="A39" s="95"/>
      <c r="B39" s="96"/>
      <c r="C39" s="41"/>
      <c r="D39" s="41"/>
      <c r="E39" s="106"/>
      <c r="F39" s="92"/>
      <c r="G39" s="93"/>
    </row>
    <row r="40" spans="1:7" s="51" customFormat="1" ht="19.5" customHeight="1">
      <c r="A40" s="95" t="s">
        <v>73</v>
      </c>
      <c r="B40" s="96"/>
      <c r="C40" s="41">
        <v>18</v>
      </c>
      <c r="D40" s="41">
        <v>28</v>
      </c>
      <c r="E40" s="106">
        <v>437</v>
      </c>
      <c r="F40" s="92">
        <f>E40/C40</f>
        <v>24.27777777777778</v>
      </c>
      <c r="G40" s="93">
        <f>E40/D40</f>
        <v>15.607142857142858</v>
      </c>
    </row>
    <row r="41" spans="1:7" s="51" customFormat="1" ht="4.5" customHeight="1" thickBot="1">
      <c r="A41" s="107"/>
      <c r="B41" s="108"/>
      <c r="C41" s="109"/>
      <c r="D41" s="109"/>
      <c r="E41" s="109"/>
      <c r="F41" s="110"/>
      <c r="G41" s="111"/>
    </row>
    <row r="42" spans="1:7" s="51" customFormat="1" ht="18" customHeight="1">
      <c r="A42" s="112" t="s">
        <v>75</v>
      </c>
      <c r="B42" s="113"/>
      <c r="C42" s="102"/>
      <c r="D42" s="102"/>
      <c r="E42" s="114"/>
      <c r="F42" s="115"/>
      <c r="G42" s="113"/>
    </row>
  </sheetData>
  <mergeCells count="1">
    <mergeCell ref="A1:G1"/>
  </mergeCells>
  <printOptions/>
  <pageMargins left="0.8661417322834646" right="0.8661417322834646" top="1.3779527559055118" bottom="1.1811023622047245" header="0.5118110236220472" footer="0.5905511811023623"/>
  <pageSetup firstPageNumber="13" useFirstPageNumber="1" horizontalDpi="600" verticalDpi="600" orientation="portrait" paperSize="9" r:id="rId1"/>
  <headerFooter alignWithMargins="0">
    <oddFooter>&amp;C&amp;"Arial,粗體"- 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22"/>
  <sheetViews>
    <sheetView workbookViewId="0" topLeftCell="A1">
      <selection activeCell="B14" sqref="B14"/>
    </sheetView>
  </sheetViews>
  <sheetFormatPr defaultColWidth="9.00390625" defaultRowHeight="16.5"/>
  <cols>
    <col min="1" max="1" width="9.625" style="80" customWidth="1"/>
    <col min="2" max="2" width="11.125" style="81" customWidth="1"/>
    <col min="3" max="3" width="8.125" style="129" customWidth="1"/>
    <col min="4" max="5" width="8.625" style="129" customWidth="1"/>
    <col min="6" max="6" width="11.125" style="81" customWidth="1"/>
    <col min="7" max="7" width="8.125" style="80" customWidth="1"/>
    <col min="8" max="8" width="8.625" style="130" customWidth="1"/>
    <col min="9" max="9" width="8.625" style="80" customWidth="1"/>
    <col min="10" max="10" width="9.125" style="81" bestFit="1" customWidth="1"/>
    <col min="11" max="16384" width="8.875" style="80" customWidth="1"/>
  </cols>
  <sheetData>
    <row r="1" spans="1:11" s="59" customFormat="1" ht="45" customHeight="1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28"/>
      <c r="K1" s="80"/>
    </row>
    <row r="2" ht="12" customHeight="1" thickBot="1"/>
    <row r="3" spans="1:9" ht="30" customHeight="1">
      <c r="A3" s="131"/>
      <c r="B3" s="225" t="s">
        <v>1</v>
      </c>
      <c r="C3" s="226"/>
      <c r="D3" s="226"/>
      <c r="E3" s="227"/>
      <c r="F3" s="228" t="s">
        <v>46</v>
      </c>
      <c r="G3" s="223"/>
      <c r="H3" s="223"/>
      <c r="I3" s="223"/>
    </row>
    <row r="4" spans="1:9" ht="18" customHeight="1">
      <c r="A4" s="95" t="s">
        <v>2</v>
      </c>
      <c r="B4" s="229" t="s">
        <v>3</v>
      </c>
      <c r="C4" s="231" t="s">
        <v>56</v>
      </c>
      <c r="D4" s="132" t="s">
        <v>5</v>
      </c>
      <c r="E4" s="132" t="s">
        <v>6</v>
      </c>
      <c r="F4" s="233" t="s">
        <v>3</v>
      </c>
      <c r="G4" s="231" t="s">
        <v>56</v>
      </c>
      <c r="H4" s="133" t="s">
        <v>5</v>
      </c>
      <c r="I4" s="134" t="s">
        <v>6</v>
      </c>
    </row>
    <row r="5" spans="1:9" ht="18" customHeight="1" thickBot="1">
      <c r="A5" s="10"/>
      <c r="B5" s="230"/>
      <c r="C5" s="232"/>
      <c r="D5" s="135" t="s">
        <v>7</v>
      </c>
      <c r="E5" s="135" t="s">
        <v>7</v>
      </c>
      <c r="F5" s="234"/>
      <c r="G5" s="232"/>
      <c r="H5" s="136" t="s">
        <v>7</v>
      </c>
      <c r="I5" s="137" t="s">
        <v>7</v>
      </c>
    </row>
    <row r="6" spans="1:9" ht="22.5" customHeight="1" hidden="1">
      <c r="A6" s="95" t="s">
        <v>0</v>
      </c>
      <c r="B6" s="138">
        <v>13540729</v>
      </c>
      <c r="C6" s="139">
        <v>100</v>
      </c>
      <c r="D6" s="139">
        <v>0</v>
      </c>
      <c r="E6" s="139">
        <v>0</v>
      </c>
      <c r="F6" s="140">
        <v>6452495</v>
      </c>
      <c r="G6" s="139">
        <f>F6/B6*100</f>
        <v>47.652493451423474</v>
      </c>
      <c r="H6" s="139">
        <v>0</v>
      </c>
      <c r="I6" s="141">
        <v>0</v>
      </c>
    </row>
    <row r="7" spans="1:9" ht="21" customHeight="1" hidden="1">
      <c r="A7" s="38"/>
      <c r="B7" s="138"/>
      <c r="C7" s="139"/>
      <c r="D7" s="139"/>
      <c r="E7" s="139"/>
      <c r="F7" s="140"/>
      <c r="G7" s="139"/>
      <c r="H7" s="139"/>
      <c r="I7" s="141"/>
    </row>
    <row r="8" spans="1:9" ht="22.5" customHeight="1" hidden="1">
      <c r="A8" s="95" t="s">
        <v>8</v>
      </c>
      <c r="B8" s="138">
        <v>16532969</v>
      </c>
      <c r="C8" s="139">
        <v>100</v>
      </c>
      <c r="D8" s="139">
        <v>0</v>
      </c>
      <c r="E8" s="139">
        <v>0</v>
      </c>
      <c r="F8" s="140">
        <v>8222480</v>
      </c>
      <c r="G8" s="139">
        <f>F8/B8*100</f>
        <v>49.73383788477436</v>
      </c>
      <c r="H8" s="139">
        <v>0</v>
      </c>
      <c r="I8" s="141">
        <v>0</v>
      </c>
    </row>
    <row r="9" spans="1:9" ht="30" customHeight="1" hidden="1">
      <c r="A9" s="38">
        <v>84</v>
      </c>
      <c r="B9" s="138">
        <v>25474815</v>
      </c>
      <c r="C9" s="139">
        <v>100</v>
      </c>
      <c r="D9" s="139">
        <v>0</v>
      </c>
      <c r="E9" s="142">
        <v>0</v>
      </c>
      <c r="F9" s="140">
        <v>11491161</v>
      </c>
      <c r="G9" s="139">
        <v>45.10792718219936</v>
      </c>
      <c r="H9" s="139">
        <v>0</v>
      </c>
      <c r="I9" s="141">
        <v>0</v>
      </c>
    </row>
    <row r="10" spans="1:9" ht="54.75" customHeight="1">
      <c r="A10" s="143">
        <v>90</v>
      </c>
      <c r="B10" s="194">
        <v>1364027</v>
      </c>
      <c r="C10" s="184">
        <v>100</v>
      </c>
      <c r="D10" s="184">
        <v>0</v>
      </c>
      <c r="E10" s="195">
        <v>0</v>
      </c>
      <c r="F10" s="181">
        <v>18296</v>
      </c>
      <c r="G10" s="184">
        <f aca="true" t="shared" si="0" ref="G10:G17">F10/B10*100</f>
        <v>1.3413224225033669</v>
      </c>
      <c r="H10" s="184">
        <v>0</v>
      </c>
      <c r="I10" s="195">
        <v>0</v>
      </c>
    </row>
    <row r="11" spans="1:9" ht="54.75" customHeight="1">
      <c r="A11" s="143">
        <v>91</v>
      </c>
      <c r="B11" s="194">
        <v>996189</v>
      </c>
      <c r="C11" s="184">
        <v>100</v>
      </c>
      <c r="D11" s="184">
        <f aca="true" t="shared" si="1" ref="D11:D17">B11/B$10*100</f>
        <v>73.03293849755174</v>
      </c>
      <c r="E11" s="184">
        <f aca="true" t="shared" si="2" ref="E11:E19">B11/B10*100</f>
        <v>73.03293849755174</v>
      </c>
      <c r="F11" s="181">
        <v>59291</v>
      </c>
      <c r="G11" s="184">
        <f t="shared" si="0"/>
        <v>5.951782242124738</v>
      </c>
      <c r="H11" s="184">
        <f>F11/F$10*100</f>
        <v>324.0653694796677</v>
      </c>
      <c r="I11" s="195">
        <f>F11/F10*100</f>
        <v>324.0653694796677</v>
      </c>
    </row>
    <row r="12" spans="1:9" ht="54.75" customHeight="1">
      <c r="A12" s="143">
        <v>92</v>
      </c>
      <c r="B12" s="196">
        <v>1203926</v>
      </c>
      <c r="C12" s="184">
        <v>100</v>
      </c>
      <c r="D12" s="184">
        <f t="shared" si="1"/>
        <v>88.26262236744581</v>
      </c>
      <c r="E12" s="184">
        <f t="shared" si="2"/>
        <v>120.85317143634391</v>
      </c>
      <c r="F12" s="185">
        <v>51368</v>
      </c>
      <c r="G12" s="184">
        <f t="shared" si="0"/>
        <v>4.26670742221698</v>
      </c>
      <c r="H12" s="184">
        <f aca="true" t="shared" si="3" ref="H12:H17">F12/F$10*100</f>
        <v>280.7608220376038</v>
      </c>
      <c r="I12" s="195">
        <f aca="true" t="shared" si="4" ref="I12:I17">F12/F11*100</f>
        <v>86.63709500598742</v>
      </c>
    </row>
    <row r="13" spans="1:9" ht="54.75" customHeight="1">
      <c r="A13" s="143">
        <v>93</v>
      </c>
      <c r="B13" s="196">
        <v>999213</v>
      </c>
      <c r="C13" s="184">
        <v>100</v>
      </c>
      <c r="D13" s="184">
        <f t="shared" si="1"/>
        <v>73.25463498889685</v>
      </c>
      <c r="E13" s="184">
        <f t="shared" si="2"/>
        <v>82.99621405302318</v>
      </c>
      <c r="F13" s="185">
        <v>41694</v>
      </c>
      <c r="G13" s="184">
        <f t="shared" si="0"/>
        <v>4.172683902231055</v>
      </c>
      <c r="H13" s="184">
        <f t="shared" si="3"/>
        <v>227.8858766943594</v>
      </c>
      <c r="I13" s="195">
        <f t="shared" si="4"/>
        <v>81.16726366609562</v>
      </c>
    </row>
    <row r="14" spans="1:9" ht="54.75" customHeight="1">
      <c r="A14" s="143">
        <v>94</v>
      </c>
      <c r="B14" s="196">
        <v>1200185</v>
      </c>
      <c r="C14" s="195">
        <v>100</v>
      </c>
      <c r="D14" s="184">
        <f t="shared" si="1"/>
        <v>87.98836093420438</v>
      </c>
      <c r="E14" s="184">
        <f t="shared" si="2"/>
        <v>120.11302895378664</v>
      </c>
      <c r="F14" s="185">
        <v>43671</v>
      </c>
      <c r="G14" s="184">
        <f t="shared" si="0"/>
        <v>3.63868903544037</v>
      </c>
      <c r="H14" s="184">
        <f t="shared" si="3"/>
        <v>238.69151727153474</v>
      </c>
      <c r="I14" s="195">
        <f t="shared" si="4"/>
        <v>104.74168945171967</v>
      </c>
    </row>
    <row r="15" spans="1:9" ht="54.75" customHeight="1">
      <c r="A15" s="143">
        <v>95</v>
      </c>
      <c r="B15" s="196">
        <v>988973</v>
      </c>
      <c r="C15" s="195">
        <v>100</v>
      </c>
      <c r="D15" s="184">
        <f t="shared" si="1"/>
        <v>72.5039167113261</v>
      </c>
      <c r="E15" s="184">
        <f t="shared" si="2"/>
        <v>82.40171306923516</v>
      </c>
      <c r="F15" s="185">
        <v>51458</v>
      </c>
      <c r="G15" s="184">
        <f t="shared" si="0"/>
        <v>5.203175415304563</v>
      </c>
      <c r="H15" s="184">
        <f t="shared" si="3"/>
        <v>281.25273283777875</v>
      </c>
      <c r="I15" s="195">
        <f t="shared" si="4"/>
        <v>117.83105493347988</v>
      </c>
    </row>
    <row r="16" spans="1:9" ht="54.75" customHeight="1">
      <c r="A16" s="143">
        <v>96</v>
      </c>
      <c r="B16" s="194">
        <v>964696</v>
      </c>
      <c r="C16" s="195">
        <v>100</v>
      </c>
      <c r="D16" s="184">
        <f t="shared" si="1"/>
        <v>70.72411323236271</v>
      </c>
      <c r="E16" s="184">
        <f t="shared" si="2"/>
        <v>97.54523126516092</v>
      </c>
      <c r="F16" s="181">
        <v>42170</v>
      </c>
      <c r="G16" s="184">
        <f t="shared" si="0"/>
        <v>4.371325267234445</v>
      </c>
      <c r="H16" s="184">
        <f t="shared" si="3"/>
        <v>230.4875382597289</v>
      </c>
      <c r="I16" s="195">
        <f t="shared" si="4"/>
        <v>81.95032842318007</v>
      </c>
    </row>
    <row r="17" spans="1:9" ht="54.75" customHeight="1">
      <c r="A17" s="143">
        <v>97</v>
      </c>
      <c r="B17" s="194">
        <v>920393</v>
      </c>
      <c r="C17" s="195">
        <v>100</v>
      </c>
      <c r="D17" s="184">
        <f t="shared" si="1"/>
        <v>67.47615699689229</v>
      </c>
      <c r="E17" s="184">
        <f t="shared" si="2"/>
        <v>95.40756880924147</v>
      </c>
      <c r="F17" s="181">
        <v>28395</v>
      </c>
      <c r="G17" s="184">
        <f t="shared" si="0"/>
        <v>3.085095171301824</v>
      </c>
      <c r="H17" s="184">
        <f t="shared" si="3"/>
        <v>155.19785745518146</v>
      </c>
      <c r="I17" s="195">
        <f t="shared" si="4"/>
        <v>67.33459805548968</v>
      </c>
    </row>
    <row r="18" spans="1:9" ht="54.75" customHeight="1">
      <c r="A18" s="143">
        <v>98</v>
      </c>
      <c r="B18" s="194">
        <v>1345617</v>
      </c>
      <c r="C18" s="184">
        <v>100</v>
      </c>
      <c r="D18" s="184">
        <f>B18/B$10*100</f>
        <v>98.65031997167212</v>
      </c>
      <c r="E18" s="184">
        <f t="shared" si="2"/>
        <v>146.20026445225028</v>
      </c>
      <c r="F18" s="181">
        <v>52795</v>
      </c>
      <c r="G18" s="184">
        <f>F18/B18*100</f>
        <v>3.9234789691271734</v>
      </c>
      <c r="H18" s="184">
        <f>F18/F$10*100</f>
        <v>288.5603410581548</v>
      </c>
      <c r="I18" s="195">
        <f>F18/F17*100</f>
        <v>185.9306215883078</v>
      </c>
    </row>
    <row r="19" spans="1:9" ht="54.75" customHeight="1" thickBot="1">
      <c r="A19" s="144">
        <v>99</v>
      </c>
      <c r="B19" s="197">
        <v>1210569</v>
      </c>
      <c r="C19" s="192">
        <v>100</v>
      </c>
      <c r="D19" s="192">
        <f>B19/B$10*100</f>
        <v>88.74963618755348</v>
      </c>
      <c r="E19" s="192">
        <f t="shared" si="2"/>
        <v>89.96386044468821</v>
      </c>
      <c r="F19" s="188">
        <v>47947</v>
      </c>
      <c r="G19" s="192">
        <f>F19/B19*100</f>
        <v>3.960699472727288</v>
      </c>
      <c r="H19" s="192">
        <f>F19/F$10*100</f>
        <v>262.0627459554001</v>
      </c>
      <c r="I19" s="198">
        <f>F19/F18*100</f>
        <v>90.8173122454778</v>
      </c>
    </row>
    <row r="20" spans="1:9" ht="15.75" customHeight="1">
      <c r="A20" s="145" t="s">
        <v>45</v>
      </c>
      <c r="B20" s="146"/>
      <c r="C20" s="147"/>
      <c r="D20" s="147"/>
      <c r="E20" s="148"/>
      <c r="F20" s="147"/>
      <c r="G20" s="148"/>
      <c r="H20" s="147"/>
      <c r="I20" s="148"/>
    </row>
    <row r="21" spans="1:9" ht="15.75" customHeight="1">
      <c r="A21" s="145" t="s">
        <v>105</v>
      </c>
      <c r="B21" s="147"/>
      <c r="C21" s="148"/>
      <c r="D21" s="148"/>
      <c r="E21" s="148"/>
      <c r="F21" s="147"/>
      <c r="G21" s="149"/>
      <c r="H21" s="150"/>
      <c r="I21" s="149"/>
    </row>
    <row r="22" spans="1:9" ht="15.75" customHeight="1">
      <c r="A22" s="145"/>
      <c r="B22" s="147"/>
      <c r="C22" s="148"/>
      <c r="D22" s="148"/>
      <c r="E22" s="148"/>
      <c r="F22" s="147"/>
      <c r="G22" s="149"/>
      <c r="H22" s="150"/>
      <c r="I22" s="149"/>
    </row>
  </sheetData>
  <mergeCells count="7">
    <mergeCell ref="A1:I1"/>
    <mergeCell ref="B3:E3"/>
    <mergeCell ref="F3:I3"/>
    <mergeCell ref="B4:B5"/>
    <mergeCell ref="C4:C5"/>
    <mergeCell ref="F4:F5"/>
    <mergeCell ref="G4:G5"/>
  </mergeCells>
  <printOptions/>
  <pageMargins left="0.8661417322834646" right="0.8661417322834646" top="1.1811023622047245" bottom="0.984251968503937" header="0.5118110236220472" footer="0.5905511811023623"/>
  <pageSetup firstPageNumber="14" useFirstPageNumber="1" horizontalDpi="600" verticalDpi="600" orientation="portrait" paperSize="9" r:id="rId1"/>
  <headerFooter alignWithMargins="0">
    <oddFooter>&amp;C&amp;"Arial,粗體"-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C17"/>
  <sheetViews>
    <sheetView tabSelected="1" workbookViewId="0" topLeftCell="A1">
      <selection activeCell="F7" sqref="F7"/>
    </sheetView>
  </sheetViews>
  <sheetFormatPr defaultColWidth="9.00390625" defaultRowHeight="16.5"/>
  <cols>
    <col min="1" max="1" width="9.625" style="168" customWidth="1"/>
    <col min="2" max="2" width="11.125" style="81" customWidth="1"/>
    <col min="3" max="3" width="8.125" style="129" customWidth="1"/>
    <col min="4" max="5" width="8.625" style="129" customWidth="1"/>
    <col min="6" max="6" width="11.125" style="81" customWidth="1"/>
    <col min="7" max="7" width="8.125" style="80" customWidth="1"/>
    <col min="8" max="9" width="8.625" style="129" customWidth="1"/>
    <col min="10" max="10" width="10.50390625" style="80" bestFit="1" customWidth="1"/>
    <col min="11" max="16384" width="8.875" style="80" customWidth="1"/>
  </cols>
  <sheetData>
    <row r="1" spans="1:9" s="59" customFormat="1" ht="45" customHeight="1" thickBot="1">
      <c r="A1" s="235" t="s">
        <v>108</v>
      </c>
      <c r="B1" s="235"/>
      <c r="C1" s="235"/>
      <c r="D1" s="235"/>
      <c r="E1" s="235"/>
      <c r="F1" s="235"/>
      <c r="G1" s="235"/>
      <c r="H1" s="235"/>
      <c r="I1" s="235"/>
    </row>
    <row r="2" spans="1:9" ht="30" customHeight="1">
      <c r="A2" s="246" t="s">
        <v>2</v>
      </c>
      <c r="B2" s="236" t="s">
        <v>55</v>
      </c>
      <c r="C2" s="237"/>
      <c r="D2" s="237"/>
      <c r="E2" s="238"/>
      <c r="F2" s="239" t="s">
        <v>47</v>
      </c>
      <c r="G2" s="237"/>
      <c r="H2" s="237"/>
      <c r="I2" s="237"/>
    </row>
    <row r="3" spans="1:9" ht="18" customHeight="1">
      <c r="A3" s="247"/>
      <c r="B3" s="240" t="s">
        <v>3</v>
      </c>
      <c r="C3" s="242" t="s">
        <v>4</v>
      </c>
      <c r="D3" s="151" t="s">
        <v>5</v>
      </c>
      <c r="E3" s="151" t="s">
        <v>6</v>
      </c>
      <c r="F3" s="244" t="s">
        <v>3</v>
      </c>
      <c r="G3" s="242" t="s">
        <v>57</v>
      </c>
      <c r="H3" s="152" t="s">
        <v>5</v>
      </c>
      <c r="I3" s="153" t="s">
        <v>6</v>
      </c>
    </row>
    <row r="4" spans="1:9" ht="18" customHeight="1" thickBot="1">
      <c r="A4" s="248"/>
      <c r="B4" s="241"/>
      <c r="C4" s="243"/>
      <c r="D4" s="154" t="s">
        <v>7</v>
      </c>
      <c r="E4" s="154" t="s">
        <v>7</v>
      </c>
      <c r="F4" s="245"/>
      <c r="G4" s="243"/>
      <c r="H4" s="155" t="s">
        <v>7</v>
      </c>
      <c r="I4" s="156" t="s">
        <v>7</v>
      </c>
    </row>
    <row r="5" spans="1:9" ht="54.75" customHeight="1">
      <c r="A5" s="143">
        <v>90</v>
      </c>
      <c r="B5" s="181">
        <v>18296</v>
      </c>
      <c r="C5" s="182">
        <v>100</v>
      </c>
      <c r="D5" s="181">
        <v>0</v>
      </c>
      <c r="E5" s="181">
        <v>0</v>
      </c>
      <c r="F5" s="183">
        <v>380</v>
      </c>
      <c r="G5" s="184">
        <f>F5/B5*100</f>
        <v>2.0769567118495846</v>
      </c>
      <c r="H5" s="181">
        <v>0</v>
      </c>
      <c r="I5" s="185">
        <v>0</v>
      </c>
    </row>
    <row r="6" spans="1:9" ht="54.75" customHeight="1">
      <c r="A6" s="143">
        <v>91</v>
      </c>
      <c r="B6" s="181">
        <v>59291</v>
      </c>
      <c r="C6" s="182">
        <v>100</v>
      </c>
      <c r="D6" s="186">
        <f>B6/B$5*100</f>
        <v>324.0653694796677</v>
      </c>
      <c r="E6" s="186">
        <f aca="true" t="shared" si="0" ref="E6:E14">B6/B5*100</f>
        <v>324.0653694796677</v>
      </c>
      <c r="F6" s="183">
        <v>4701</v>
      </c>
      <c r="G6" s="184">
        <f aca="true" t="shared" si="1" ref="G6:G12">F6/B6*100</f>
        <v>7.928690695046465</v>
      </c>
      <c r="H6" s="186">
        <f>F6/F$5*100</f>
        <v>1237.1052631578948</v>
      </c>
      <c r="I6" s="187">
        <f aca="true" t="shared" si="2" ref="I6:I12">F6/F5*100</f>
        <v>1237.1052631578948</v>
      </c>
    </row>
    <row r="7" spans="1:9" ht="54.75" customHeight="1">
      <c r="A7" s="143">
        <v>92</v>
      </c>
      <c r="B7" s="185">
        <v>51368</v>
      </c>
      <c r="C7" s="182">
        <v>100</v>
      </c>
      <c r="D7" s="186">
        <f aca="true" t="shared" si="3" ref="D7:D12">B7/B$5*100</f>
        <v>280.7608220376038</v>
      </c>
      <c r="E7" s="186">
        <f t="shared" si="0"/>
        <v>86.63709500598742</v>
      </c>
      <c r="F7" s="183">
        <v>16759</v>
      </c>
      <c r="G7" s="184">
        <f t="shared" si="1"/>
        <v>32.62536988008098</v>
      </c>
      <c r="H7" s="186">
        <f aca="true" t="shared" si="4" ref="H7:H12">F7/F$5*100</f>
        <v>4410.263157894737</v>
      </c>
      <c r="I7" s="187">
        <f t="shared" si="2"/>
        <v>356.4986173154648</v>
      </c>
    </row>
    <row r="8" spans="1:9" ht="54.75" customHeight="1">
      <c r="A8" s="143">
        <v>93</v>
      </c>
      <c r="B8" s="185">
        <v>41694</v>
      </c>
      <c r="C8" s="182">
        <v>100</v>
      </c>
      <c r="D8" s="186">
        <f t="shared" si="3"/>
        <v>227.8858766943594</v>
      </c>
      <c r="E8" s="186">
        <f t="shared" si="0"/>
        <v>81.16726366609562</v>
      </c>
      <c r="F8" s="183">
        <v>9534</v>
      </c>
      <c r="G8" s="184">
        <f t="shared" si="1"/>
        <v>22.866599510720967</v>
      </c>
      <c r="H8" s="186">
        <f t="shared" si="4"/>
        <v>2508.9473684210525</v>
      </c>
      <c r="I8" s="187">
        <f t="shared" si="2"/>
        <v>56.88883584939436</v>
      </c>
    </row>
    <row r="9" spans="1:9" ht="54.75" customHeight="1">
      <c r="A9" s="143">
        <v>94</v>
      </c>
      <c r="B9" s="185">
        <v>43671</v>
      </c>
      <c r="C9" s="182">
        <v>100</v>
      </c>
      <c r="D9" s="186">
        <f t="shared" si="3"/>
        <v>238.69151727153474</v>
      </c>
      <c r="E9" s="186">
        <f>B9/B8*100</f>
        <v>104.74168945171967</v>
      </c>
      <c r="F9" s="183">
        <v>544</v>
      </c>
      <c r="G9" s="184">
        <f t="shared" si="1"/>
        <v>1.2456779098257424</v>
      </c>
      <c r="H9" s="186">
        <f t="shared" si="4"/>
        <v>143.1578947368421</v>
      </c>
      <c r="I9" s="187">
        <f t="shared" si="2"/>
        <v>5.705894692678834</v>
      </c>
    </row>
    <row r="10" spans="1:9" ht="54.75" customHeight="1">
      <c r="A10" s="143">
        <v>95</v>
      </c>
      <c r="B10" s="185">
        <v>51458</v>
      </c>
      <c r="C10" s="182">
        <v>100</v>
      </c>
      <c r="D10" s="186">
        <f t="shared" si="3"/>
        <v>281.25273283777875</v>
      </c>
      <c r="E10" s="186">
        <f t="shared" si="0"/>
        <v>117.83105493347988</v>
      </c>
      <c r="F10" s="183">
        <v>31104</v>
      </c>
      <c r="G10" s="184">
        <f t="shared" si="1"/>
        <v>60.445411792141165</v>
      </c>
      <c r="H10" s="186">
        <f t="shared" si="4"/>
        <v>8185.263157894737</v>
      </c>
      <c r="I10" s="187">
        <f t="shared" si="2"/>
        <v>5717.64705882353</v>
      </c>
    </row>
    <row r="11" spans="1:9" s="157" customFormat="1" ht="54.75" customHeight="1">
      <c r="A11" s="143">
        <v>96</v>
      </c>
      <c r="B11" s="181">
        <v>42170</v>
      </c>
      <c r="C11" s="182">
        <v>100</v>
      </c>
      <c r="D11" s="186">
        <f t="shared" si="3"/>
        <v>230.4875382597289</v>
      </c>
      <c r="E11" s="186">
        <f t="shared" si="0"/>
        <v>81.95032842318007</v>
      </c>
      <c r="F11" s="183">
        <v>15994</v>
      </c>
      <c r="G11" s="184">
        <f t="shared" si="1"/>
        <v>37.92743656627934</v>
      </c>
      <c r="H11" s="186">
        <f t="shared" si="4"/>
        <v>4208.9473684210525</v>
      </c>
      <c r="I11" s="187">
        <f t="shared" si="2"/>
        <v>51.4210390946502</v>
      </c>
    </row>
    <row r="12" spans="1:9" s="157" customFormat="1" ht="54.75" customHeight="1">
      <c r="A12" s="143">
        <v>97</v>
      </c>
      <c r="B12" s="181">
        <v>28395</v>
      </c>
      <c r="C12" s="182">
        <v>100</v>
      </c>
      <c r="D12" s="186">
        <f t="shared" si="3"/>
        <v>155.19785745518146</v>
      </c>
      <c r="E12" s="186">
        <f t="shared" si="0"/>
        <v>67.33459805548968</v>
      </c>
      <c r="F12" s="183">
        <v>1421</v>
      </c>
      <c r="G12" s="184">
        <f t="shared" si="1"/>
        <v>5.004402183483007</v>
      </c>
      <c r="H12" s="186">
        <f t="shared" si="4"/>
        <v>373.9473684210526</v>
      </c>
      <c r="I12" s="187">
        <f t="shared" si="2"/>
        <v>8.884581718144304</v>
      </c>
    </row>
    <row r="13" spans="1:9" s="157" customFormat="1" ht="54.75" customHeight="1">
      <c r="A13" s="143">
        <v>98</v>
      </c>
      <c r="B13" s="181">
        <v>52795</v>
      </c>
      <c r="C13" s="182">
        <v>100</v>
      </c>
      <c r="D13" s="186">
        <f>B13/B$5*100</f>
        <v>288.5603410581548</v>
      </c>
      <c r="E13" s="186">
        <f t="shared" si="0"/>
        <v>185.9306215883078</v>
      </c>
      <c r="F13" s="183">
        <v>13719</v>
      </c>
      <c r="G13" s="184">
        <f>F13/B13*100</f>
        <v>25.985415285538405</v>
      </c>
      <c r="H13" s="186">
        <f>F13/F$5*100</f>
        <v>3610.2631578947367</v>
      </c>
      <c r="I13" s="187">
        <f>F13/F12*100</f>
        <v>965.4468684025334</v>
      </c>
    </row>
    <row r="14" spans="1:9" s="157" customFormat="1" ht="54.75" customHeight="1" thickBot="1">
      <c r="A14" s="144">
        <v>99</v>
      </c>
      <c r="B14" s="188">
        <v>47947</v>
      </c>
      <c r="C14" s="189">
        <v>100</v>
      </c>
      <c r="D14" s="190">
        <f>B14/B$5*100</f>
        <v>262.0627459554001</v>
      </c>
      <c r="E14" s="190">
        <f t="shared" si="0"/>
        <v>90.8173122454778</v>
      </c>
      <c r="F14" s="191">
        <v>11757</v>
      </c>
      <c r="G14" s="192">
        <f>F14/B14*100</f>
        <v>24.52082507768995</v>
      </c>
      <c r="H14" s="190">
        <f>F14/F$5*100</f>
        <v>3093.9473684210525</v>
      </c>
      <c r="I14" s="193">
        <f>F14/F13*100</f>
        <v>85.69866608353378</v>
      </c>
    </row>
    <row r="15" spans="1:9" s="157" customFormat="1" ht="18" customHeight="1">
      <c r="A15" s="145" t="s">
        <v>45</v>
      </c>
      <c r="B15" s="158"/>
      <c r="C15" s="159"/>
      <c r="D15" s="159"/>
      <c r="E15" s="159"/>
      <c r="F15" s="160"/>
      <c r="G15" s="158"/>
      <c r="H15" s="159"/>
      <c r="I15" s="159"/>
    </row>
    <row r="16" spans="1:29" ht="18" customHeight="1">
      <c r="A16" s="145" t="s">
        <v>105</v>
      </c>
      <c r="B16" s="161"/>
      <c r="C16" s="162"/>
      <c r="D16" s="162"/>
      <c r="E16" s="163"/>
      <c r="F16" s="162"/>
      <c r="G16" s="163"/>
      <c r="H16" s="162"/>
      <c r="I16" s="163"/>
      <c r="J16" s="81"/>
      <c r="P16" s="164"/>
      <c r="Q16" s="130"/>
      <c r="R16" s="164"/>
      <c r="X16" s="81"/>
      <c r="Y16" s="129"/>
      <c r="Z16" s="81"/>
      <c r="AB16" s="81"/>
      <c r="AC16" s="165"/>
    </row>
    <row r="17" spans="1:6" ht="15.75">
      <c r="A17" s="166"/>
      <c r="F17" s="167"/>
    </row>
  </sheetData>
  <mergeCells count="8">
    <mergeCell ref="A1:I1"/>
    <mergeCell ref="B2:E2"/>
    <mergeCell ref="F2:I2"/>
    <mergeCell ref="B3:B4"/>
    <mergeCell ref="C3:C4"/>
    <mergeCell ref="F3:F4"/>
    <mergeCell ref="G3:G4"/>
    <mergeCell ref="A2:A4"/>
  </mergeCells>
  <printOptions/>
  <pageMargins left="0.8661417322834646" right="0.8661417322834646" top="1.1023622047244095" bottom="0.984251968503937" header="0.5118110236220472" footer="0.5905511811023623"/>
  <pageSetup firstPageNumber="15" useFirstPageNumber="1" horizontalDpi="600" verticalDpi="600" orientation="portrait" paperSize="9" r:id="rId1"/>
  <headerFooter alignWithMargins="0">
    <oddFooter>&amp;C&amp;"Arial,粗體"-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user</cp:lastModifiedBy>
  <cp:lastPrinted>2011-11-23T03:33:38Z</cp:lastPrinted>
  <dcterms:created xsi:type="dcterms:W3CDTF">2005-08-30T02:48:28Z</dcterms:created>
  <dcterms:modified xsi:type="dcterms:W3CDTF">2011-11-23T03:45:55Z</dcterms:modified>
  <cp:category/>
  <cp:version/>
  <cp:contentType/>
  <cp:contentStatus/>
</cp:coreProperties>
</file>