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9"/>
  </bookViews>
  <sheets>
    <sheet name="表1" sheetId="1" r:id="rId1"/>
    <sheet name="表2表3" sheetId="2" r:id="rId2"/>
    <sheet name="表4表5" sheetId="3" r:id="rId3"/>
    <sheet name="表6" sheetId="4" r:id="rId4"/>
    <sheet name="表7表8" sheetId="5" r:id="rId5"/>
    <sheet name="表9" sheetId="6" r:id="rId6"/>
    <sheet name="表10" sheetId="7" r:id="rId7"/>
    <sheet name="表10續1" sheetId="8" r:id="rId8"/>
    <sheet name="表10續2" sheetId="9" r:id="rId9"/>
    <sheet name="表10續3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<sst xmlns="http://schemas.openxmlformats.org/spreadsheetml/2006/main" count="428" uniqueCount="209">
  <si>
    <t>－</t>
  </si>
  <si>
    <t>單位：千元</t>
  </si>
  <si>
    <t xml:space="preserve"> 年 度 別</t>
  </si>
  <si>
    <t>原 預 算 額</t>
  </si>
  <si>
    <t>追加減預算數</t>
  </si>
  <si>
    <t>追加減後預算數</t>
  </si>
  <si>
    <t>百分比％</t>
  </si>
  <si>
    <t>資料來源：根據本市總預算書及追加減預算。</t>
  </si>
  <si>
    <t>附　　註：1、90年度起會計年度改為每年一月一日至十二月三十一日止。</t>
  </si>
  <si>
    <t xml:space="preserve">          2、88年下半年及89年會計年度期間為18個月，為各年比較基礎一致，按行政院所採基礎1.4596倍平減。</t>
  </si>
  <si>
    <t xml:space="preserve">             </t>
  </si>
  <si>
    <t>增減額</t>
  </si>
  <si>
    <t>增減</t>
  </si>
  <si>
    <t>年度預算增減比較</t>
  </si>
  <si>
    <t>單位：%</t>
  </si>
  <si>
    <t>表2、本市歷年歲入預算 ─ 按來源別分</t>
  </si>
  <si>
    <t>總計</t>
  </si>
  <si>
    <t>稅課收入</t>
  </si>
  <si>
    <t>規費收入</t>
  </si>
  <si>
    <t>財產收入</t>
  </si>
  <si>
    <t>補助及
協助收入</t>
  </si>
  <si>
    <t>捐獻及
贈與收入</t>
  </si>
  <si>
    <t>其他收入</t>
  </si>
  <si>
    <t>表3、本市歷年歲入預算結構比 ─ 按來源別分</t>
  </si>
  <si>
    <t>近十年平均</t>
  </si>
  <si>
    <t>一般政務支出</t>
  </si>
  <si>
    <t>教育文化支出</t>
  </si>
  <si>
    <t>經濟發展支出</t>
  </si>
  <si>
    <t>社會福利支出</t>
  </si>
  <si>
    <t>社區發展及環境保護支出</t>
  </si>
  <si>
    <t>第二預備金</t>
  </si>
  <si>
    <t>其他支出</t>
  </si>
  <si>
    <t>債務支出</t>
  </si>
  <si>
    <t>表5、本市歷年歲出預算結構比 ─ 按政事別分</t>
  </si>
  <si>
    <t xml:space="preserve">     單位:%</t>
  </si>
  <si>
    <t>資料來源:本市總預算及追加減預算</t>
  </si>
  <si>
    <t>說    明:表列金額為追加減後預算數。</t>
  </si>
  <si>
    <t>表6、本市近5年決算數比較表</t>
  </si>
  <si>
    <t>科　　　目</t>
  </si>
  <si>
    <t xml:space="preserve">  </t>
  </si>
  <si>
    <t>一、歲入合計</t>
  </si>
  <si>
    <t xml:space="preserve">     1.稅課收入</t>
  </si>
  <si>
    <t xml:space="preserve">     3.罰款及賠償收入</t>
  </si>
  <si>
    <t xml:space="preserve">     4.規費收入</t>
  </si>
  <si>
    <t xml:space="preserve">     5.信託管理收入</t>
  </si>
  <si>
    <t xml:space="preserve">     6.財產收入</t>
  </si>
  <si>
    <t xml:space="preserve">     8.補助及協助收入</t>
  </si>
  <si>
    <t xml:space="preserve">     9.捐獻及贈與收入</t>
  </si>
  <si>
    <t xml:space="preserve">    11.其他收入</t>
  </si>
  <si>
    <t>二、歲出合計</t>
  </si>
  <si>
    <t xml:space="preserve">     1.一般政務支出</t>
  </si>
  <si>
    <t xml:space="preserve">     2.教育科學文化支出</t>
  </si>
  <si>
    <t xml:space="preserve">     3.經濟發展支出</t>
  </si>
  <si>
    <t xml:space="preserve">     4.社會福利支出</t>
  </si>
  <si>
    <t xml:space="preserve">     5.社區發展及環境保護支出</t>
  </si>
  <si>
    <t xml:space="preserve">     6.退休撫卹支出</t>
  </si>
  <si>
    <t xml:space="preserve">     8.債務支出</t>
  </si>
  <si>
    <t xml:space="preserve">    10.其他支出</t>
  </si>
  <si>
    <t>三、歲入歲出餘絀</t>
  </si>
  <si>
    <t>單位：元</t>
  </si>
  <si>
    <t>表7、本市歷年歲入決算 ─ 按來源別分</t>
  </si>
  <si>
    <t>罰款及賠償收入</t>
  </si>
  <si>
    <t>信託管理
收入</t>
  </si>
  <si>
    <t>資料來源：本市總決算。</t>
  </si>
  <si>
    <t>表8、本市歷年歲入決算結構比 ─ 按來源別分</t>
  </si>
  <si>
    <t xml:space="preserve">退休撫卹支出  </t>
  </si>
  <si>
    <t>科      目</t>
  </si>
  <si>
    <t>預  算  數</t>
  </si>
  <si>
    <t>款</t>
  </si>
  <si>
    <t>項</t>
  </si>
  <si>
    <t>目</t>
  </si>
  <si>
    <t>名稱及編號</t>
  </si>
  <si>
    <t>本年度預算數</t>
  </si>
  <si>
    <t>預算增減數</t>
  </si>
  <si>
    <t>合    計</t>
  </si>
  <si>
    <t xml:space="preserve">政權行使支出                        </t>
  </si>
  <si>
    <t xml:space="preserve">  市民代表會                        </t>
  </si>
  <si>
    <t xml:space="preserve">    一般行政                        </t>
  </si>
  <si>
    <t xml:space="preserve">    議事業務                        </t>
  </si>
  <si>
    <t xml:space="preserve">行政支出                            </t>
  </si>
  <si>
    <t xml:space="preserve">  市公所                            </t>
  </si>
  <si>
    <t xml:space="preserve">    主計業務                        </t>
  </si>
  <si>
    <t xml:space="preserve">    人事業務                        </t>
  </si>
  <si>
    <t xml:space="preserve">    政風業務                        </t>
  </si>
  <si>
    <t xml:space="preserve">民政支出                            </t>
  </si>
  <si>
    <t xml:space="preserve">    自治業務                        </t>
  </si>
  <si>
    <t xml:space="preserve">    村里業務                        </t>
  </si>
  <si>
    <t xml:space="preserve">    民防業務                        </t>
  </si>
  <si>
    <t xml:space="preserve">    役政業務                        </t>
  </si>
  <si>
    <t xml:space="preserve">    地政業務                        </t>
  </si>
  <si>
    <t xml:space="preserve">    選舉業務                        </t>
  </si>
  <si>
    <t xml:space="preserve">財務支出                            </t>
  </si>
  <si>
    <t xml:space="preserve">    財稅業務                        </t>
  </si>
  <si>
    <t xml:space="preserve">    公產納賦                        </t>
  </si>
  <si>
    <t xml:space="preserve">教育支出                            </t>
  </si>
  <si>
    <t xml:space="preserve">    社會教育                        </t>
  </si>
  <si>
    <t xml:space="preserve">    國民教育                        </t>
  </si>
  <si>
    <t xml:space="preserve">    學生獎助                        </t>
  </si>
  <si>
    <t xml:space="preserve">文化支出                            </t>
  </si>
  <si>
    <t>經常門</t>
  </si>
  <si>
    <t xml:space="preserve">  圖書館                            </t>
  </si>
  <si>
    <t xml:space="preserve">農業支出                            </t>
  </si>
  <si>
    <t xml:space="preserve">    農產推廣                        </t>
  </si>
  <si>
    <t xml:space="preserve">    林產推廣                        </t>
  </si>
  <si>
    <t xml:space="preserve">    水產推廣                        </t>
  </si>
  <si>
    <t xml:space="preserve">    畜產推廣                        </t>
  </si>
  <si>
    <t xml:space="preserve">    水土保持                        </t>
  </si>
  <si>
    <t xml:space="preserve">工業支出                            </t>
  </si>
  <si>
    <t xml:space="preserve">    建築管理                        </t>
  </si>
  <si>
    <t xml:space="preserve">    都市規劃                        </t>
  </si>
  <si>
    <t xml:space="preserve">    路燈管理                        </t>
  </si>
  <si>
    <t xml:space="preserve">交通支出                            </t>
  </si>
  <si>
    <t xml:space="preserve">    土木工程勘測                    </t>
  </si>
  <si>
    <t xml:space="preserve">其它經濟服務支出                    </t>
  </si>
  <si>
    <t xml:space="preserve">    工商管理                        </t>
  </si>
  <si>
    <t xml:space="preserve">    公園管理                        </t>
  </si>
  <si>
    <t xml:space="preserve">    停車場管理                      </t>
  </si>
  <si>
    <t xml:space="preserve">  市場                              </t>
  </si>
  <si>
    <t xml:space="preserve">    市場管理                        </t>
  </si>
  <si>
    <t xml:space="preserve">社會救助支出                        </t>
  </si>
  <si>
    <t xml:space="preserve">    社會救助                        </t>
  </si>
  <si>
    <t xml:space="preserve">福利服務支出                        </t>
  </si>
  <si>
    <t xml:space="preserve">    社會服務                        </t>
  </si>
  <si>
    <t xml:space="preserve">    住宅輔建福利互助                </t>
  </si>
  <si>
    <t xml:space="preserve">    全民健保                        </t>
  </si>
  <si>
    <t xml:space="preserve">  托兒所                            </t>
  </si>
  <si>
    <t xml:space="preserve">    幼兒管理                        </t>
  </si>
  <si>
    <t xml:space="preserve">  殯儀館                            </t>
  </si>
  <si>
    <t xml:space="preserve">    殯葬業務                        </t>
  </si>
  <si>
    <t xml:space="preserve">社區發展支出                        </t>
  </si>
  <si>
    <t xml:space="preserve">    社區發展                        </t>
  </si>
  <si>
    <t xml:space="preserve">環境保護支出                        </t>
  </si>
  <si>
    <t xml:space="preserve">    環境衛生                        </t>
  </si>
  <si>
    <t xml:space="preserve">  清潔隊                            </t>
  </si>
  <si>
    <t xml:space="preserve">    廢棄物管理                      </t>
  </si>
  <si>
    <t xml:space="preserve">退休撫卹給付支出                    </t>
  </si>
  <si>
    <t xml:space="preserve">    公教人員退休給付                </t>
  </si>
  <si>
    <t xml:space="preserve">    公教人員撫卹給付                </t>
  </si>
  <si>
    <t xml:space="preserve">債務付息支出                        </t>
  </si>
  <si>
    <t xml:space="preserve">    債務付息                        </t>
  </si>
  <si>
    <t xml:space="preserve">第二預備金                          </t>
  </si>
  <si>
    <t xml:space="preserve">    第二預備金                      </t>
  </si>
  <si>
    <t xml:space="preserve">其他支出                            </t>
  </si>
  <si>
    <t xml:space="preserve">  公務人員各項補助                  </t>
  </si>
  <si>
    <t xml:space="preserve">    公務人員各項補助                </t>
  </si>
  <si>
    <t xml:space="preserve">  經   常   門   合   計            </t>
  </si>
  <si>
    <t xml:space="preserve">政權行使支出 (資)                   </t>
  </si>
  <si>
    <t xml:space="preserve">    建築及設備                      </t>
  </si>
  <si>
    <t xml:space="preserve">行政支出 (資)                       </t>
  </si>
  <si>
    <t xml:space="preserve">民政支出(資)                        </t>
  </si>
  <si>
    <t xml:space="preserve">財務支出(資)                        </t>
  </si>
  <si>
    <t xml:space="preserve">教育支出 (資)                       </t>
  </si>
  <si>
    <t xml:space="preserve">文化支出(資)                        </t>
  </si>
  <si>
    <t>資本門</t>
  </si>
  <si>
    <t xml:space="preserve">農業支出 (資)                       </t>
  </si>
  <si>
    <t xml:space="preserve">    水利工程                        </t>
  </si>
  <si>
    <t xml:space="preserve">工業支出 (資)                       </t>
  </si>
  <si>
    <t xml:space="preserve">交通支出 (資)                       </t>
  </si>
  <si>
    <t xml:space="preserve">    道路橋樑工程                    </t>
  </si>
  <si>
    <t xml:space="preserve">福利服務支出 (資)                   </t>
  </si>
  <si>
    <t xml:space="preserve">社區發展支出 (資)                   </t>
  </si>
  <si>
    <t xml:space="preserve">環境保護支出 (資)                   </t>
  </si>
  <si>
    <t xml:space="preserve">    排水及下水道工程                </t>
  </si>
  <si>
    <t xml:space="preserve">其他支出 (資)                       </t>
  </si>
  <si>
    <t xml:space="preserve">  災害準備金                        </t>
  </si>
  <si>
    <t xml:space="preserve">    災害準備金                      </t>
  </si>
  <si>
    <t xml:space="preserve">  資   本   門   合   計            </t>
  </si>
  <si>
    <t>資本門</t>
  </si>
  <si>
    <t>101年度</t>
  </si>
  <si>
    <t>100年度</t>
  </si>
  <si>
    <t>99年度</t>
  </si>
  <si>
    <t>98年度</t>
  </si>
  <si>
    <t>97年度</t>
  </si>
  <si>
    <t>單位︰元</t>
  </si>
  <si>
    <t>信託管理
收入</t>
  </si>
  <si>
    <t>資料來源：本市總預算及追加減預算。</t>
  </si>
  <si>
    <t>說明：表列金額為追加減後預算數。</t>
  </si>
  <si>
    <t>項      目</t>
  </si>
  <si>
    <t>決  算  數</t>
  </si>
  <si>
    <t>比較增減數</t>
  </si>
  <si>
    <t>一、收入合計</t>
  </si>
  <si>
    <t xml:space="preserve"> (一)歲入</t>
  </si>
  <si>
    <t xml:space="preserve"> (二)債務之舉借</t>
  </si>
  <si>
    <t xml:space="preserve"> (三)預計移用以前年度歲</t>
  </si>
  <si>
    <t xml:space="preserve">     計賸餘調節因應數</t>
  </si>
  <si>
    <t>二、支出合計</t>
  </si>
  <si>
    <t xml:space="preserve"> (一)歲出</t>
  </si>
  <si>
    <t xml:space="preserve"> (二)債務之償還</t>
  </si>
  <si>
    <t>三、收支餘絀數</t>
  </si>
  <si>
    <t xml:space="preserve">  收支簡明比較分析表  </t>
  </si>
  <si>
    <t>表8、本市101年總決算</t>
  </si>
  <si>
    <t>罰款及賠償收入</t>
  </si>
  <si>
    <t>近十年平均</t>
  </si>
  <si>
    <t xml:space="preserve">     單位:千元</t>
  </si>
  <si>
    <t>年度</t>
  </si>
  <si>
    <t>年度別</t>
  </si>
  <si>
    <t>表4、本市歷年歲出預算 ─ 按政事別分</t>
  </si>
  <si>
    <t>年度別</t>
  </si>
  <si>
    <t>稅課收入</t>
  </si>
  <si>
    <t>規費收入</t>
  </si>
  <si>
    <t>財產收入</t>
  </si>
  <si>
    <t>補助及
協助收入</t>
  </si>
  <si>
    <t>捐獻及
贈與收入</t>
  </si>
  <si>
    <t>其他收入</t>
  </si>
  <si>
    <t>表10、本市101年歲出政事別決算表</t>
  </si>
  <si>
    <t>表10、本市101年歲出政事別決算表(續1)</t>
  </si>
  <si>
    <t>表10、本市101年歲出政事別決算表(續2)</t>
  </si>
  <si>
    <t>表10、本市101年歲出政事別決算表(續3)</t>
  </si>
  <si>
    <r>
      <t>表1、 本市歷年總預算額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</si>
</sst>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0.00_ "/>
    <numFmt numFmtId="179" formatCode="#,##0_);\(#,##0\)"/>
    <numFmt numFmtId="180" formatCode="#,##0.00;[Red]#,##0.00"/>
    <numFmt numFmtId="181" formatCode="#,##0.00_);\(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 "/>
    <numFmt numFmtId="186" formatCode="_-* #,##0.000_-;\-* #,##0.000_-;_-* &quot;-&quot;??_-;_-@_-"/>
    <numFmt numFmtId="187" formatCode="_-* #,##0.0000_-;\-* #,##0.0000_-;_-* &quot;-&quot;??_-;_-@_-"/>
    <numFmt numFmtId="188" formatCode="0.0"/>
    <numFmt numFmtId="189" formatCode="0.000"/>
    <numFmt numFmtId="190" formatCode="0.0000_);\(0.0000\)"/>
    <numFmt numFmtId="191" formatCode="#,##0.0000_);\(#,##0.0000\)"/>
    <numFmt numFmtId="192" formatCode="#,##0.0000_ "/>
    <numFmt numFmtId="193" formatCode="0.0000_ 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_);[Red]\(0\)"/>
    <numFmt numFmtId="199" formatCode="_-* #,##0.0_-;\-* #,##0.0_-;_-* &quot;-&quot;??_-;_-@_-"/>
    <numFmt numFmtId="200" formatCode="_-* #,##0_-;\-* #,##0_-;_-* &quot;-&quot;??_-;_-@_-"/>
    <numFmt numFmtId="201" formatCode="#,##0_);[Red]\(#,##0\)"/>
    <numFmt numFmtId="202" formatCode="0.0000"/>
    <numFmt numFmtId="203" formatCode="0.00000"/>
    <numFmt numFmtId="204" formatCode="0.000000"/>
    <numFmt numFmtId="205" formatCode="0.0_ "/>
    <numFmt numFmtId="206" formatCode="_-* #,##0.0_-;\-* #,##0.0_-;_-* &quot;-&quot;_-;_-@_-"/>
    <numFmt numFmtId="207" formatCode="_-* #,##0.00_-;\-* #,##0.00_-;_-* &quot;-&quot;_-;_-@_-"/>
    <numFmt numFmtId="208" formatCode="_-* #,##0.000_-;\-* #,##0.000_-;_-* &quot;-&quot;_-;_-@_-"/>
    <numFmt numFmtId="209" formatCode="_-* #,##0.0000_-;\-* #,##0.0000_-;_-* &quot;-&quot;_-;_-@_-"/>
    <numFmt numFmtId="210" formatCode="m&quot;月&quot;d&quot;日&quot;"/>
    <numFmt numFmtId="211" formatCode="0.0%"/>
    <numFmt numFmtId="212" formatCode="0.000%"/>
    <numFmt numFmtId="213" formatCode="0.00_);\(0.00\)"/>
    <numFmt numFmtId="214" formatCode="0.0000;[Red]0.0000"/>
    <numFmt numFmtId="215" formatCode="#,##0.0000;[Red]#,##0.0000"/>
    <numFmt numFmtId="216" formatCode="#,##0.0;[Red]#,##0.0"/>
    <numFmt numFmtId="217" formatCode="#,##0.00_ "/>
    <numFmt numFmtId="218" formatCode="#\ ###\ ##0"/>
    <numFmt numFmtId="219" formatCode="#,##0.0_ "/>
    <numFmt numFmtId="220" formatCode="_-* #,##0.000_-;\-* #,##0.000_-;_-* &quot;-&quot;???_-;_-@_-"/>
    <numFmt numFmtId="221" formatCode="#,##0.00_);[Red]\(#,##0.00\)"/>
    <numFmt numFmtId="222" formatCode="0_);\(0\)"/>
  </numFmts>
  <fonts count="29">
    <font>
      <sz val="12"/>
      <name val="新細明體"/>
      <family val="1"/>
    </font>
    <font>
      <sz val="9"/>
      <name val="新細明體"/>
      <family val="1"/>
    </font>
    <font>
      <sz val="7.5"/>
      <color indexed="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4"/>
      <name val="標楷體"/>
      <family val="4"/>
    </font>
    <font>
      <sz val="9.5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color indexed="8"/>
      <name val="新細明體"/>
      <family val="1"/>
    </font>
    <font>
      <b/>
      <sz val="14"/>
      <color indexed="8"/>
      <name val="細明體"/>
      <family val="3"/>
    </font>
    <font>
      <sz val="14"/>
      <color indexed="8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.25"/>
      <color indexed="8"/>
      <name val="新細明體"/>
      <family val="1"/>
    </font>
    <font>
      <sz val="16.55"/>
      <color indexed="8"/>
      <name val="標楷體"/>
      <family val="4"/>
    </font>
    <font>
      <sz val="1"/>
      <color indexed="8"/>
      <name val="標楷體"/>
      <family val="4"/>
    </font>
    <font>
      <sz val="1.25"/>
      <color indexed="8"/>
      <name val="新細明體"/>
      <family val="1"/>
    </font>
    <font>
      <sz val="18.4"/>
      <color indexed="8"/>
      <name val="標楷體"/>
      <family val="4"/>
    </font>
    <font>
      <sz val="8.5"/>
      <name val="Times New Roman"/>
      <family val="1"/>
    </font>
    <font>
      <sz val="15"/>
      <name val="標楷體"/>
      <family val="4"/>
    </font>
    <font>
      <sz val="8.5"/>
      <name val="標楷體"/>
      <family val="4"/>
    </font>
    <font>
      <sz val="9"/>
      <name val="Arial"/>
      <family val="2"/>
    </font>
    <font>
      <sz val="11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fill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0" fontId="5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/>
    </xf>
    <xf numFmtId="178" fontId="8" fillId="0" borderId="4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180" fontId="9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0" fontId="9" fillId="0" borderId="4" xfId="0" applyNumberFormat="1" applyFont="1" applyBorder="1" applyAlignment="1">
      <alignment horizontal="right" vertical="center"/>
    </xf>
    <xf numFmtId="180" fontId="9" fillId="0" borderId="5" xfId="0" applyNumberFormat="1" applyFont="1" applyFill="1" applyBorder="1" applyAlignment="1">
      <alignment horizontal="right" vertical="center"/>
    </xf>
    <xf numFmtId="180" fontId="9" fillId="0" borderId="4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43" fontId="9" fillId="0" borderId="5" xfId="0" applyNumberFormat="1" applyFont="1" applyBorder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78" fontId="9" fillId="0" borderId="6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5" xfId="0" applyNumberFormat="1" applyFont="1" applyBorder="1" applyAlignment="1">
      <alignment/>
    </xf>
    <xf numFmtId="178" fontId="9" fillId="0" borderId="4" xfId="0" applyNumberFormat="1" applyFont="1" applyBorder="1" applyAlignment="1">
      <alignment/>
    </xf>
    <xf numFmtId="41" fontId="9" fillId="0" borderId="4" xfId="0" applyNumberFormat="1" applyFont="1" applyBorder="1" applyAlignment="1">
      <alignment horizontal="center" vertical="center"/>
    </xf>
    <xf numFmtId="41" fontId="9" fillId="0" borderId="4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178" fontId="9" fillId="0" borderId="26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2" fillId="0" borderId="6" xfId="0" applyFont="1" applyBorder="1" applyAlignment="1">
      <alignment/>
    </xf>
    <xf numFmtId="0" fontId="12" fillId="0" borderId="2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5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'[1]表6、表7'!#REF!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3333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'[1]表6、表7'!#REF!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'[1]表6、表7'!#REF!</c:f>
              <c:numCache>
                <c:ptCount val="1"/>
                <c:pt idx="0">
                  <c:v>0</c:v>
                </c:pt>
              </c:numCache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52650" y="1438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15</xdr:row>
      <xdr:rowOff>0</xdr:rowOff>
    </xdr:from>
    <xdr:to>
      <xdr:col>4</xdr:col>
      <xdr:colOff>323850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90725" y="37719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90725" y="29527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32</xdr:row>
      <xdr:rowOff>0</xdr:rowOff>
    </xdr:from>
    <xdr:to>
      <xdr:col>4</xdr:col>
      <xdr:colOff>323850</xdr:colOff>
      <xdr:row>32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0725" y="7829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90725" y="6781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990725" y="6534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990725" y="62865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4</xdr:col>
      <xdr:colOff>323850</xdr:colOff>
      <xdr:row>24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1990725" y="60388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1990725" y="27051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3" name="Text Box 17"/>
        <xdr:cNvSpPr txBox="1">
          <a:spLocks noChangeArrowheads="1"/>
        </xdr:cNvSpPr>
      </xdr:nvSpPr>
      <xdr:spPr>
        <a:xfrm>
          <a:off x="1990725" y="24574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25" name="Text Box 19"/>
        <xdr:cNvSpPr txBox="1">
          <a:spLocks noChangeArrowheads="1"/>
        </xdr:cNvSpPr>
      </xdr:nvSpPr>
      <xdr:spPr>
        <a:xfrm>
          <a:off x="1990725" y="220980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26" name="Text Box 20"/>
        <xdr:cNvSpPr txBox="1">
          <a:spLocks noChangeArrowheads="1"/>
        </xdr:cNvSpPr>
      </xdr:nvSpPr>
      <xdr:spPr>
        <a:xfrm>
          <a:off x="1990725" y="19621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37</xdr:row>
      <xdr:rowOff>0</xdr:rowOff>
    </xdr:from>
    <xdr:to>
      <xdr:col>5</xdr:col>
      <xdr:colOff>323850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86106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35</xdr:row>
      <xdr:rowOff>0</xdr:rowOff>
    </xdr:from>
    <xdr:to>
      <xdr:col>5</xdr:col>
      <xdr:colOff>323850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8334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40</xdr:row>
      <xdr:rowOff>0</xdr:rowOff>
    </xdr:from>
    <xdr:to>
      <xdr:col>5</xdr:col>
      <xdr:colOff>323850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05075" y="90868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0075" y="9086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19" name="Text Box 7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1" name="Text Box 9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34</xdr:row>
      <xdr:rowOff>0</xdr:rowOff>
    </xdr:from>
    <xdr:to>
      <xdr:col>5</xdr:col>
      <xdr:colOff>323850</xdr:colOff>
      <xdr:row>34</xdr:row>
      <xdr:rowOff>0</xdr:rowOff>
    </xdr:to>
    <xdr:sp>
      <xdr:nvSpPr>
        <xdr:cNvPr id="28" name="Text Box 2"/>
        <xdr:cNvSpPr txBox="1">
          <a:spLocks noChangeArrowheads="1"/>
        </xdr:cNvSpPr>
      </xdr:nvSpPr>
      <xdr:spPr>
        <a:xfrm>
          <a:off x="2505075" y="8105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29" name="Text Box 5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1" name="Text Box 7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3" name="Text Box 9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34" name="Text Box 10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5</xdr:col>
      <xdr:colOff>323850</xdr:colOff>
      <xdr:row>33</xdr:row>
      <xdr:rowOff>0</xdr:rowOff>
    </xdr:to>
    <xdr:sp>
      <xdr:nvSpPr>
        <xdr:cNvPr id="40" name="Text Box 2"/>
        <xdr:cNvSpPr txBox="1">
          <a:spLocks noChangeArrowheads="1"/>
        </xdr:cNvSpPr>
      </xdr:nvSpPr>
      <xdr:spPr>
        <a:xfrm>
          <a:off x="2505075" y="78771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1" name="Text Box 5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44" name="Text Box 8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5" name="Text Box 9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5</xdr:col>
      <xdr:colOff>323850</xdr:colOff>
      <xdr:row>32</xdr:row>
      <xdr:rowOff>0</xdr:rowOff>
    </xdr:to>
    <xdr:sp>
      <xdr:nvSpPr>
        <xdr:cNvPr id="46" name="Text Box 10"/>
        <xdr:cNvSpPr txBox="1">
          <a:spLocks noChangeArrowheads="1"/>
        </xdr:cNvSpPr>
      </xdr:nvSpPr>
      <xdr:spPr>
        <a:xfrm>
          <a:off x="2505075" y="7648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31</xdr:row>
      <xdr:rowOff>0</xdr:rowOff>
    </xdr:from>
    <xdr:to>
      <xdr:col>5</xdr:col>
      <xdr:colOff>323850</xdr:colOff>
      <xdr:row>31</xdr:row>
      <xdr:rowOff>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2505075" y="74199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29</xdr:row>
      <xdr:rowOff>0</xdr:rowOff>
    </xdr:from>
    <xdr:to>
      <xdr:col>5</xdr:col>
      <xdr:colOff>323850</xdr:colOff>
      <xdr:row>29</xdr:row>
      <xdr:rowOff>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2505075" y="69627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30</xdr:row>
      <xdr:rowOff>0</xdr:rowOff>
    </xdr:from>
    <xdr:to>
      <xdr:col>5</xdr:col>
      <xdr:colOff>323850</xdr:colOff>
      <xdr:row>30</xdr:row>
      <xdr:rowOff>0</xdr:rowOff>
    </xdr:to>
    <xdr:sp>
      <xdr:nvSpPr>
        <xdr:cNvPr id="51" name="Text Box 15"/>
        <xdr:cNvSpPr txBox="1">
          <a:spLocks noChangeArrowheads="1"/>
        </xdr:cNvSpPr>
      </xdr:nvSpPr>
      <xdr:spPr>
        <a:xfrm>
          <a:off x="2505075" y="71913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15</xdr:row>
      <xdr:rowOff>0</xdr:rowOff>
    </xdr:from>
    <xdr:to>
      <xdr:col>4</xdr:col>
      <xdr:colOff>323850</xdr:colOff>
      <xdr:row>15</xdr:row>
      <xdr:rowOff>0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1971675" y="36385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13</xdr:row>
      <xdr:rowOff>0</xdr:rowOff>
    </xdr:from>
    <xdr:to>
      <xdr:col>5</xdr:col>
      <xdr:colOff>323850</xdr:colOff>
      <xdr:row>13</xdr:row>
      <xdr:rowOff>0</xdr:rowOff>
    </xdr:to>
    <xdr:sp>
      <xdr:nvSpPr>
        <xdr:cNvPr id="53" name="Text Box 2"/>
        <xdr:cNvSpPr txBox="1">
          <a:spLocks noChangeArrowheads="1"/>
        </xdr:cNvSpPr>
      </xdr:nvSpPr>
      <xdr:spPr>
        <a:xfrm>
          <a:off x="2505075" y="3362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54" name="Text Box 5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6" name="Text Box 7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57" name="Text Box 8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58" name="Text Box 9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59" name="Text Box 10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0" name="Text Box 11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65" name="Text Box 2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68" name="Text Box 7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69" name="Text Box 8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0" name="Text Box 9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3" name="Text Box 12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4" name="Text Box 13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12</xdr:row>
      <xdr:rowOff>0</xdr:rowOff>
    </xdr:from>
    <xdr:to>
      <xdr:col>5</xdr:col>
      <xdr:colOff>323850</xdr:colOff>
      <xdr:row>12</xdr:row>
      <xdr:rowOff>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2505075" y="3133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1" name="Text Box 8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2" name="Text Box 9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5" name="Text Box 12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86" name="Text Box 13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11</xdr:row>
      <xdr:rowOff>0</xdr:rowOff>
    </xdr:from>
    <xdr:to>
      <xdr:col>5</xdr:col>
      <xdr:colOff>323850</xdr:colOff>
      <xdr:row>11</xdr:row>
      <xdr:rowOff>0</xdr:rowOff>
    </xdr:to>
    <xdr:sp>
      <xdr:nvSpPr>
        <xdr:cNvPr id="89" name="Text Box 2"/>
        <xdr:cNvSpPr txBox="1">
          <a:spLocks noChangeArrowheads="1"/>
        </xdr:cNvSpPr>
      </xdr:nvSpPr>
      <xdr:spPr>
        <a:xfrm>
          <a:off x="2505075" y="29051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2" name="Text Box 7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4" name="Text Box 9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10</xdr:row>
      <xdr:rowOff>0</xdr:rowOff>
    </xdr:from>
    <xdr:to>
      <xdr:col>5</xdr:col>
      <xdr:colOff>323850</xdr:colOff>
      <xdr:row>10</xdr:row>
      <xdr:rowOff>0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2505075" y="26765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7" name="Text Box 12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323850</xdr:colOff>
      <xdr:row>9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505075" y="2447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323850</xdr:colOff>
      <xdr:row>7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505075" y="19907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323850</xdr:colOff>
      <xdr:row>8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505075" y="22193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01" name="Text Box 1"/>
        <xdr:cNvSpPr txBox="1">
          <a:spLocks noChangeArrowheads="1"/>
        </xdr:cNvSpPr>
      </xdr:nvSpPr>
      <xdr:spPr>
        <a:xfrm>
          <a:off x="175260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2" name="Text Box 2"/>
        <xdr:cNvSpPr txBox="1">
          <a:spLocks noChangeArrowheads="1"/>
        </xdr:cNvSpPr>
      </xdr:nvSpPr>
      <xdr:spPr>
        <a:xfrm>
          <a:off x="17526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3" name="Text Box 5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4" name="Text Box 8"/>
        <xdr:cNvSpPr txBox="1">
          <a:spLocks noChangeArrowheads="1"/>
        </xdr:cNvSpPr>
      </xdr:nvSpPr>
      <xdr:spPr>
        <a:xfrm>
          <a:off x="4076700" y="313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05" name="Text Box 9"/>
        <xdr:cNvSpPr txBox="1">
          <a:spLocks noChangeArrowheads="1"/>
        </xdr:cNvSpPr>
      </xdr:nvSpPr>
      <xdr:spPr>
        <a:xfrm>
          <a:off x="40767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17526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8" name="Text Box 18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9" name="Text Box 19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0" name="Text Box 20"/>
        <xdr:cNvSpPr txBox="1">
          <a:spLocks noChangeArrowheads="1"/>
        </xdr:cNvSpPr>
      </xdr:nvSpPr>
      <xdr:spPr>
        <a:xfrm>
          <a:off x="40767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1" name="Text Box 21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2" name="Text Box 22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7526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4" name="Text Box 2"/>
        <xdr:cNvSpPr txBox="1">
          <a:spLocks noChangeArrowheads="1"/>
        </xdr:cNvSpPr>
      </xdr:nvSpPr>
      <xdr:spPr>
        <a:xfrm>
          <a:off x="17526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6" name="Text Box 8"/>
        <xdr:cNvSpPr txBox="1">
          <a:spLocks noChangeArrowheads="1"/>
        </xdr:cNvSpPr>
      </xdr:nvSpPr>
      <xdr:spPr>
        <a:xfrm>
          <a:off x="4076700" y="29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17" name="Text Box 9"/>
        <xdr:cNvSpPr txBox="1">
          <a:spLocks noChangeArrowheads="1"/>
        </xdr:cNvSpPr>
      </xdr:nvSpPr>
      <xdr:spPr>
        <a:xfrm>
          <a:off x="4076700" y="244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9" name="Text Box 17"/>
        <xdr:cNvSpPr txBox="1">
          <a:spLocks noChangeArrowheads="1"/>
        </xdr:cNvSpPr>
      </xdr:nvSpPr>
      <xdr:spPr>
        <a:xfrm>
          <a:off x="17526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0" name="Text Box 18"/>
        <xdr:cNvSpPr txBox="1">
          <a:spLocks noChangeArrowheads="1"/>
        </xdr:cNvSpPr>
      </xdr:nvSpPr>
      <xdr:spPr>
        <a:xfrm>
          <a:off x="17526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1" name="Text Box 19"/>
        <xdr:cNvSpPr txBox="1">
          <a:spLocks noChangeArrowheads="1"/>
        </xdr:cNvSpPr>
      </xdr:nvSpPr>
      <xdr:spPr>
        <a:xfrm>
          <a:off x="1752600" y="199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22" name="Text Box 20"/>
        <xdr:cNvSpPr txBox="1">
          <a:spLocks noChangeArrowheads="1"/>
        </xdr:cNvSpPr>
      </xdr:nvSpPr>
      <xdr:spPr>
        <a:xfrm>
          <a:off x="4076700" y="267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23" name="Text Box 21"/>
        <xdr:cNvSpPr txBox="1">
          <a:spLocks noChangeArrowheads="1"/>
        </xdr:cNvSpPr>
      </xdr:nvSpPr>
      <xdr:spPr>
        <a:xfrm>
          <a:off x="4076700" y="221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24" name="Text Box 22"/>
        <xdr:cNvSpPr txBox="1">
          <a:spLocks noChangeArrowheads="1"/>
        </xdr:cNvSpPr>
      </xdr:nvSpPr>
      <xdr:spPr>
        <a:xfrm>
          <a:off x="4076700" y="199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6267450" y="6581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67450" y="658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4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11</xdr:row>
      <xdr:rowOff>0</xdr:rowOff>
    </xdr:from>
    <xdr:to>
      <xdr:col>4</xdr:col>
      <xdr:colOff>323850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36385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43075" y="3028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29</xdr:row>
      <xdr:rowOff>0</xdr:rowOff>
    </xdr:from>
    <xdr:to>
      <xdr:col>4</xdr:col>
      <xdr:colOff>323850</xdr:colOff>
      <xdr:row>29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43075" y="83153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43075" y="77628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43075" y="33337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743075" y="80391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10</xdr:row>
      <xdr:rowOff>0</xdr:rowOff>
    </xdr:from>
    <xdr:to>
      <xdr:col>4</xdr:col>
      <xdr:colOff>323850</xdr:colOff>
      <xdr:row>10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743075" y="33337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8</xdr:row>
      <xdr:rowOff>0</xdr:rowOff>
    </xdr:from>
    <xdr:to>
      <xdr:col>4</xdr:col>
      <xdr:colOff>323850</xdr:colOff>
      <xdr:row>8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743075" y="2724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9</xdr:row>
      <xdr:rowOff>0</xdr:rowOff>
    </xdr:from>
    <xdr:to>
      <xdr:col>4</xdr:col>
      <xdr:colOff>323850</xdr:colOff>
      <xdr:row>9</xdr:row>
      <xdr:rowOff>0</xdr:rowOff>
    </xdr:to>
    <xdr:sp>
      <xdr:nvSpPr>
        <xdr:cNvPr id="16" name="Text Box 7"/>
        <xdr:cNvSpPr txBox="1">
          <a:spLocks noChangeArrowheads="1"/>
        </xdr:cNvSpPr>
      </xdr:nvSpPr>
      <xdr:spPr>
        <a:xfrm>
          <a:off x="1743075" y="3028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1743075" y="2419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6</xdr:row>
      <xdr:rowOff>0</xdr:rowOff>
    </xdr:from>
    <xdr:to>
      <xdr:col>4</xdr:col>
      <xdr:colOff>323850</xdr:colOff>
      <xdr:row>6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1743075" y="21145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1743075" y="80391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323850</xdr:colOff>
      <xdr:row>26</xdr:row>
      <xdr:rowOff>0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1743075" y="74866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323850</xdr:colOff>
      <xdr:row>27</xdr:row>
      <xdr:rowOff>0</xdr:rowOff>
    </xdr:to>
    <xdr:sp>
      <xdr:nvSpPr>
        <xdr:cNvPr id="22" name="Text Box 10"/>
        <xdr:cNvSpPr txBox="1">
          <a:spLocks noChangeArrowheads="1"/>
        </xdr:cNvSpPr>
      </xdr:nvSpPr>
      <xdr:spPr>
        <a:xfrm>
          <a:off x="1743075" y="77628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25</xdr:row>
      <xdr:rowOff>0</xdr:rowOff>
    </xdr:from>
    <xdr:to>
      <xdr:col>4</xdr:col>
      <xdr:colOff>323850</xdr:colOff>
      <xdr:row>25</xdr:row>
      <xdr:rowOff>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743075" y="721042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</xdr:col>
      <xdr:colOff>219075</xdr:colOff>
      <xdr:row>24</xdr:row>
      <xdr:rowOff>0</xdr:rowOff>
    </xdr:from>
    <xdr:to>
      <xdr:col>4</xdr:col>
      <xdr:colOff>323850</xdr:colOff>
      <xdr:row>24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743075" y="69342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113;&#35336;&#26989;&#21209;&#36039;&#26009;\&#36001;&#25919;&#32080;&#27083;&#20998;&#26512;\&#26691;&#22290;&#24066;&#36001;&#25919;&#36039;&#26009;\95&#24180;&#36001;&#25919;&#32080;&#27083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表3"/>
      <sheetName val="表4"/>
      <sheetName val="表4(續)"/>
      <sheetName val="表5"/>
      <sheetName val="表6、表7"/>
      <sheetName val="表8"/>
      <sheetName val="表9"/>
      <sheetName val="表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2"/>
  <sheetViews>
    <sheetView workbookViewId="0" topLeftCell="A1">
      <selection activeCell="H9" sqref="H9"/>
    </sheetView>
  </sheetViews>
  <sheetFormatPr defaultColWidth="9.00390625" defaultRowHeight="16.5"/>
  <cols>
    <col min="1" max="1" width="15.125" style="4" customWidth="1"/>
    <col min="2" max="4" width="12.625" style="4" customWidth="1"/>
    <col min="5" max="5" width="9.375" style="4" bestFit="1" customWidth="1"/>
    <col min="6" max="6" width="10.75390625" style="4" customWidth="1"/>
    <col min="7" max="16384" width="9.00390625" style="4" customWidth="1"/>
  </cols>
  <sheetData>
    <row r="1" spans="1:2" s="2" customFormat="1" ht="24" customHeight="1">
      <c r="A1" s="1"/>
      <c r="B1" s="1"/>
    </row>
    <row r="2" spans="1:6" ht="27.75" customHeight="1">
      <c r="A2" s="172" t="s">
        <v>208</v>
      </c>
      <c r="B2" s="172"/>
      <c r="C2" s="172"/>
      <c r="D2" s="172"/>
      <c r="E2" s="172"/>
      <c r="F2" s="172"/>
    </row>
    <row r="3" spans="1:6" s="2" customFormat="1" ht="18" customHeight="1" thickBot="1">
      <c r="A3" s="5"/>
      <c r="B3" s="6"/>
      <c r="C3" s="6"/>
      <c r="D3" s="6"/>
      <c r="E3" s="173" t="s">
        <v>1</v>
      </c>
      <c r="F3" s="173"/>
    </row>
    <row r="4" spans="1:6" s="2" customFormat="1" ht="14.25">
      <c r="A4" s="18"/>
      <c r="B4" s="57"/>
      <c r="C4" s="57"/>
      <c r="D4" s="57"/>
      <c r="E4" s="174" t="s">
        <v>13</v>
      </c>
      <c r="F4" s="174"/>
    </row>
    <row r="5" spans="1:6" s="2" customFormat="1" ht="14.25">
      <c r="A5" s="12" t="s">
        <v>2</v>
      </c>
      <c r="B5" s="19" t="s">
        <v>3</v>
      </c>
      <c r="C5" s="19" t="s">
        <v>4</v>
      </c>
      <c r="D5" s="19" t="s">
        <v>5</v>
      </c>
      <c r="E5" s="175" t="s">
        <v>11</v>
      </c>
      <c r="F5" s="20" t="s">
        <v>12</v>
      </c>
    </row>
    <row r="6" spans="1:6" s="2" customFormat="1" ht="15" thickBot="1">
      <c r="A6" s="13"/>
      <c r="B6" s="21"/>
      <c r="C6" s="21"/>
      <c r="D6" s="21"/>
      <c r="E6" s="176"/>
      <c r="F6" s="22" t="s">
        <v>6</v>
      </c>
    </row>
    <row r="7" spans="1:6" s="2" customFormat="1" ht="19.5" customHeight="1">
      <c r="A7" s="12">
        <v>92</v>
      </c>
      <c r="B7" s="11">
        <v>1180040</v>
      </c>
      <c r="C7" s="11">
        <v>236681</v>
      </c>
      <c r="D7" s="11">
        <v>1416721</v>
      </c>
      <c r="E7" s="9">
        <v>223282</v>
      </c>
      <c r="F7" s="10">
        <v>18.709125476878164</v>
      </c>
    </row>
    <row r="8" spans="1:6" s="7" customFormat="1" ht="19.5" customHeight="1">
      <c r="A8" s="12">
        <v>93</v>
      </c>
      <c r="B8" s="11">
        <v>1053352</v>
      </c>
      <c r="C8" s="11">
        <v>93407</v>
      </c>
      <c r="D8" s="11">
        <v>1146759</v>
      </c>
      <c r="E8" s="9">
        <f aca="true" t="shared" si="0" ref="E8:E14">D8-D7</f>
        <v>-269962</v>
      </c>
      <c r="F8" s="10">
        <f>E8/D7*100</f>
        <v>-19.055410345438517</v>
      </c>
    </row>
    <row r="9" spans="1:6" s="2" customFormat="1" ht="19.5" customHeight="1">
      <c r="A9" s="12">
        <v>94</v>
      </c>
      <c r="B9" s="11">
        <v>1255611</v>
      </c>
      <c r="C9" s="11">
        <v>167857</v>
      </c>
      <c r="D9" s="11">
        <v>1423468</v>
      </c>
      <c r="E9" s="9">
        <f t="shared" si="0"/>
        <v>276709</v>
      </c>
      <c r="F9" s="10">
        <f>E9/D8*100</f>
        <v>24.129655838759493</v>
      </c>
    </row>
    <row r="10" spans="1:6" s="2" customFormat="1" ht="19.5" customHeight="1">
      <c r="A10" s="12">
        <v>95</v>
      </c>
      <c r="B10" s="11">
        <v>1030751</v>
      </c>
      <c r="C10" s="11">
        <v>110059</v>
      </c>
      <c r="D10" s="11">
        <v>1140810</v>
      </c>
      <c r="E10" s="9">
        <f t="shared" si="0"/>
        <v>-282658</v>
      </c>
      <c r="F10" s="10">
        <f>E10/D9*100</f>
        <v>-19.856997136570683</v>
      </c>
    </row>
    <row r="11" spans="1:6" s="7" customFormat="1" ht="19.5" customHeight="1">
      <c r="A11" s="12">
        <v>96</v>
      </c>
      <c r="B11" s="11">
        <v>1451332</v>
      </c>
      <c r="C11" s="11">
        <v>65191</v>
      </c>
      <c r="D11" s="11">
        <v>1516523</v>
      </c>
      <c r="E11" s="9">
        <f t="shared" si="0"/>
        <v>375713</v>
      </c>
      <c r="F11" s="10">
        <f>E11/D10*100</f>
        <v>32.933880313110855</v>
      </c>
    </row>
    <row r="12" spans="1:6" s="7" customFormat="1" ht="19.5" customHeight="1">
      <c r="A12" s="12">
        <v>97</v>
      </c>
      <c r="B12" s="11">
        <v>1072083</v>
      </c>
      <c r="C12" s="11" t="s">
        <v>0</v>
      </c>
      <c r="D12" s="11">
        <v>1072083</v>
      </c>
      <c r="E12" s="11">
        <f t="shared" si="0"/>
        <v>-444440</v>
      </c>
      <c r="F12" s="10">
        <f>E12/D11*100</f>
        <v>-29.306512331168072</v>
      </c>
    </row>
    <row r="13" spans="1:6" s="7" customFormat="1" ht="19.5" customHeight="1">
      <c r="A13" s="12">
        <v>98</v>
      </c>
      <c r="B13" s="11">
        <v>1319414</v>
      </c>
      <c r="C13" s="11">
        <v>213291</v>
      </c>
      <c r="D13" s="11">
        <v>1532705</v>
      </c>
      <c r="E13" s="11">
        <f>D13-D12</f>
        <v>460622</v>
      </c>
      <c r="F13" s="10">
        <v>42.96514355698206</v>
      </c>
    </row>
    <row r="14" spans="1:6" s="2" customFormat="1" ht="19.5" customHeight="1">
      <c r="A14" s="12">
        <v>99</v>
      </c>
      <c r="B14" s="11">
        <v>1314641</v>
      </c>
      <c r="C14" s="11">
        <v>86927</v>
      </c>
      <c r="D14" s="11">
        <v>1401568</v>
      </c>
      <c r="E14" s="11">
        <f t="shared" si="0"/>
        <v>-131137</v>
      </c>
      <c r="F14" s="10">
        <v>-8.55591911033108</v>
      </c>
    </row>
    <row r="15" spans="1:6" s="2" customFormat="1" ht="19.5" customHeight="1">
      <c r="A15" s="12">
        <v>100</v>
      </c>
      <c r="B15" s="11">
        <v>1491643</v>
      </c>
      <c r="C15" s="11">
        <v>182221</v>
      </c>
      <c r="D15" s="11">
        <v>1673864</v>
      </c>
      <c r="E15" s="11">
        <v>272296</v>
      </c>
      <c r="F15" s="10">
        <v>19.42795497614101</v>
      </c>
    </row>
    <row r="16" spans="1:6" s="2" customFormat="1" ht="19.5" customHeight="1">
      <c r="A16" s="12">
        <v>101</v>
      </c>
      <c r="B16" s="11">
        <v>1336507</v>
      </c>
      <c r="C16" s="11">
        <v>39666</v>
      </c>
      <c r="D16" s="11">
        <v>1376173</v>
      </c>
      <c r="E16" s="11">
        <v>-297691</v>
      </c>
      <c r="F16" s="10">
        <v>-17.784658729741484</v>
      </c>
    </row>
    <row r="17" spans="1:6" s="2" customFormat="1" ht="5.25" customHeight="1" thickBot="1">
      <c r="A17" s="13"/>
      <c r="B17" s="14"/>
      <c r="C17" s="14"/>
      <c r="D17" s="14"/>
      <c r="E17" s="14"/>
      <c r="F17" s="15"/>
    </row>
    <row r="19" spans="1:6" s="2" customFormat="1" ht="15" customHeight="1">
      <c r="A19" s="16" t="s">
        <v>7</v>
      </c>
      <c r="B19" s="17"/>
      <c r="C19" s="17"/>
      <c r="D19" s="17"/>
      <c r="E19" s="17"/>
      <c r="F19" s="17"/>
    </row>
    <row r="20" spans="1:6" s="2" customFormat="1" ht="15" customHeight="1">
      <c r="A20" s="16" t="s">
        <v>8</v>
      </c>
      <c r="B20" s="17"/>
      <c r="C20" s="17"/>
      <c r="D20" s="17"/>
      <c r="E20" s="17"/>
      <c r="F20" s="17"/>
    </row>
    <row r="21" spans="1:6" ht="18" customHeight="1">
      <c r="A21" s="170" t="s">
        <v>9</v>
      </c>
      <c r="B21" s="170"/>
      <c r="C21" s="170"/>
      <c r="D21" s="170"/>
      <c r="E21" s="170"/>
      <c r="F21" s="170"/>
    </row>
    <row r="22" spans="1:6" ht="14.25">
      <c r="A22" s="171" t="s">
        <v>10</v>
      </c>
      <c r="B22" s="171"/>
      <c r="C22" s="171"/>
      <c r="D22" s="171"/>
      <c r="E22" s="171"/>
      <c r="F22" s="171"/>
    </row>
  </sheetData>
  <mergeCells count="6">
    <mergeCell ref="A21:F21"/>
    <mergeCell ref="A22:F22"/>
    <mergeCell ref="A2:F2"/>
    <mergeCell ref="E3:F3"/>
    <mergeCell ref="E4:F4"/>
    <mergeCell ref="E5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8"/>
  <sheetViews>
    <sheetView tabSelected="1" workbookViewId="0" topLeftCell="A1">
      <selection activeCell="J5" sqref="J5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4.00390625" style="80" bestFit="1" customWidth="1"/>
    <col min="6" max="7" width="12.75390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207</v>
      </c>
      <c r="B2" s="217"/>
      <c r="C2" s="217"/>
      <c r="D2" s="217"/>
      <c r="E2" s="217"/>
      <c r="F2" s="217"/>
      <c r="G2" s="217"/>
      <c r="H2" s="65"/>
      <c r="I2" s="65"/>
    </row>
    <row r="3" spans="4:9" ht="16.5">
      <c r="D3" s="64"/>
      <c r="E3" s="223"/>
      <c r="F3" s="223"/>
      <c r="G3" s="223"/>
      <c r="H3" s="64"/>
      <c r="I3" s="64"/>
    </row>
    <row r="4" spans="1:9" ht="17.25" thickBot="1">
      <c r="A4" s="218" t="s">
        <v>167</v>
      </c>
      <c r="B4" s="219"/>
      <c r="C4" s="219"/>
      <c r="D4" s="67"/>
      <c r="E4" s="67"/>
      <c r="F4" s="68"/>
      <c r="G4" s="68" t="s">
        <v>173</v>
      </c>
      <c r="H4" s="64"/>
      <c r="I4" s="63"/>
    </row>
    <row r="5" spans="1:7" ht="16.5">
      <c r="A5" s="213" t="s">
        <v>66</v>
      </c>
      <c r="B5" s="214"/>
      <c r="C5" s="214"/>
      <c r="D5" s="215"/>
      <c r="E5" s="220" t="s">
        <v>67</v>
      </c>
      <c r="F5" s="214"/>
      <c r="G5" s="221"/>
    </row>
    <row r="6" spans="1:7" ht="16.5">
      <c r="A6" s="53" t="s">
        <v>68</v>
      </c>
      <c r="B6" s="54" t="s">
        <v>69</v>
      </c>
      <c r="C6" s="54" t="s">
        <v>70</v>
      </c>
      <c r="D6" s="66" t="s">
        <v>71</v>
      </c>
      <c r="E6" s="54" t="s">
        <v>72</v>
      </c>
      <c r="F6" s="54" t="s">
        <v>73</v>
      </c>
      <c r="G6" s="55" t="s">
        <v>74</v>
      </c>
    </row>
    <row r="7" spans="1:7" ht="16.5">
      <c r="A7" s="56">
        <v>7</v>
      </c>
      <c r="B7" s="58"/>
      <c r="C7" s="58"/>
      <c r="D7" s="59" t="s">
        <v>154</v>
      </c>
      <c r="E7" s="74">
        <v>380000</v>
      </c>
      <c r="F7" s="74" t="s">
        <v>39</v>
      </c>
      <c r="G7" s="75">
        <v>380000</v>
      </c>
    </row>
    <row r="8" spans="1:7" ht="16.5">
      <c r="A8" s="56"/>
      <c r="B8" s="58">
        <v>1</v>
      </c>
      <c r="C8" s="58"/>
      <c r="D8" s="59" t="s">
        <v>80</v>
      </c>
      <c r="E8" s="74">
        <v>380000</v>
      </c>
      <c r="F8" s="74" t="s">
        <v>39</v>
      </c>
      <c r="G8" s="75">
        <v>380000</v>
      </c>
    </row>
    <row r="9" spans="1:7" ht="16.5">
      <c r="A9" s="56"/>
      <c r="B9" s="58"/>
      <c r="C9" s="58">
        <v>6</v>
      </c>
      <c r="D9" s="59" t="s">
        <v>155</v>
      </c>
      <c r="E9" s="74">
        <v>200000</v>
      </c>
      <c r="F9" s="74" t="s">
        <v>39</v>
      </c>
      <c r="G9" s="75">
        <v>200000</v>
      </c>
    </row>
    <row r="10" spans="1:7" ht="16.5">
      <c r="A10" s="56"/>
      <c r="B10" s="58"/>
      <c r="C10" s="58">
        <v>7</v>
      </c>
      <c r="D10" s="59" t="s">
        <v>147</v>
      </c>
      <c r="E10" s="74">
        <v>180000</v>
      </c>
      <c r="F10" s="74" t="s">
        <v>39</v>
      </c>
      <c r="G10" s="75">
        <v>180000</v>
      </c>
    </row>
    <row r="11" spans="1:7" ht="16.5">
      <c r="A11" s="56">
        <v>8</v>
      </c>
      <c r="B11" s="58"/>
      <c r="C11" s="58"/>
      <c r="D11" s="59" t="s">
        <v>156</v>
      </c>
      <c r="E11" s="74">
        <v>4500000</v>
      </c>
      <c r="F11" s="74" t="s">
        <v>39</v>
      </c>
      <c r="G11" s="75">
        <v>4500000</v>
      </c>
    </row>
    <row r="12" spans="1:7" ht="16.5">
      <c r="A12" s="56"/>
      <c r="B12" s="58">
        <v>1</v>
      </c>
      <c r="C12" s="58"/>
      <c r="D12" s="59" t="s">
        <v>80</v>
      </c>
      <c r="E12" s="74">
        <v>4500000</v>
      </c>
      <c r="F12" s="74" t="s">
        <v>39</v>
      </c>
      <c r="G12" s="75">
        <v>4500000</v>
      </c>
    </row>
    <row r="13" spans="1:7" ht="16.5">
      <c r="A13" s="56"/>
      <c r="B13" s="58"/>
      <c r="C13" s="58">
        <v>4</v>
      </c>
      <c r="D13" s="59" t="s">
        <v>147</v>
      </c>
      <c r="E13" s="74">
        <v>4500000</v>
      </c>
      <c r="F13" s="74" t="s">
        <v>39</v>
      </c>
      <c r="G13" s="75">
        <v>4500000</v>
      </c>
    </row>
    <row r="14" spans="1:7" ht="16.5">
      <c r="A14" s="56">
        <v>9</v>
      </c>
      <c r="B14" s="58"/>
      <c r="C14" s="58"/>
      <c r="D14" s="59" t="s">
        <v>157</v>
      </c>
      <c r="E14" s="74">
        <v>151253000</v>
      </c>
      <c r="F14" s="74">
        <v>75000</v>
      </c>
      <c r="G14" s="75">
        <v>151328000</v>
      </c>
    </row>
    <row r="15" spans="1:7" ht="16.5">
      <c r="A15" s="56"/>
      <c r="B15" s="58">
        <v>1</v>
      </c>
      <c r="C15" s="58"/>
      <c r="D15" s="59" t="s">
        <v>80</v>
      </c>
      <c r="E15" s="74">
        <v>151253000</v>
      </c>
      <c r="F15" s="74">
        <v>75000</v>
      </c>
      <c r="G15" s="75">
        <v>151328000</v>
      </c>
    </row>
    <row r="16" spans="1:7" ht="16.5">
      <c r="A16" s="56"/>
      <c r="B16" s="58"/>
      <c r="C16" s="58">
        <v>2</v>
      </c>
      <c r="D16" s="59" t="s">
        <v>158</v>
      </c>
      <c r="E16" s="74">
        <v>90643000</v>
      </c>
      <c r="F16" s="74">
        <v>75000</v>
      </c>
      <c r="G16" s="75">
        <v>90718000</v>
      </c>
    </row>
    <row r="17" spans="1:7" ht="16.5">
      <c r="A17" s="56"/>
      <c r="B17" s="58"/>
      <c r="C17" s="58">
        <v>3</v>
      </c>
      <c r="D17" s="59" t="s">
        <v>147</v>
      </c>
      <c r="E17" s="74">
        <v>60610000</v>
      </c>
      <c r="F17" s="74" t="s">
        <v>39</v>
      </c>
      <c r="G17" s="75">
        <v>60610000</v>
      </c>
    </row>
    <row r="18" spans="1:7" ht="16.5">
      <c r="A18" s="56">
        <v>13</v>
      </c>
      <c r="B18" s="58"/>
      <c r="C18" s="58"/>
      <c r="D18" s="59" t="s">
        <v>159</v>
      </c>
      <c r="E18" s="74">
        <v>27628000</v>
      </c>
      <c r="F18" s="74" t="s">
        <v>39</v>
      </c>
      <c r="G18" s="75">
        <v>27628000</v>
      </c>
    </row>
    <row r="19" spans="1:7" ht="16.5">
      <c r="A19" s="56"/>
      <c r="B19" s="58">
        <v>1</v>
      </c>
      <c r="C19" s="58"/>
      <c r="D19" s="59" t="s">
        <v>80</v>
      </c>
      <c r="E19" s="74">
        <v>170000</v>
      </c>
      <c r="F19" s="74" t="s">
        <v>39</v>
      </c>
      <c r="G19" s="75">
        <v>170000</v>
      </c>
    </row>
    <row r="20" spans="1:7" ht="16.5">
      <c r="A20" s="56"/>
      <c r="B20" s="58"/>
      <c r="C20" s="58">
        <v>5</v>
      </c>
      <c r="D20" s="59" t="s">
        <v>147</v>
      </c>
      <c r="E20" s="74">
        <v>170000</v>
      </c>
      <c r="F20" s="74" t="s">
        <v>39</v>
      </c>
      <c r="G20" s="75">
        <v>170000</v>
      </c>
    </row>
    <row r="21" spans="1:7" ht="16.5">
      <c r="A21" s="56"/>
      <c r="B21" s="58">
        <v>2</v>
      </c>
      <c r="C21" s="58"/>
      <c r="D21" s="59" t="s">
        <v>125</v>
      </c>
      <c r="E21" s="74">
        <v>27458000</v>
      </c>
      <c r="F21" s="74" t="s">
        <v>39</v>
      </c>
      <c r="G21" s="75">
        <v>27458000</v>
      </c>
    </row>
    <row r="22" spans="1:7" ht="16.5">
      <c r="A22" s="56"/>
      <c r="B22" s="58"/>
      <c r="C22" s="58">
        <v>3</v>
      </c>
      <c r="D22" s="59" t="s">
        <v>147</v>
      </c>
      <c r="E22" s="74">
        <v>27458000</v>
      </c>
      <c r="F22" s="74" t="s">
        <v>39</v>
      </c>
      <c r="G22" s="75">
        <v>27458000</v>
      </c>
    </row>
    <row r="23" spans="1:7" ht="16.5">
      <c r="A23" s="56">
        <v>14</v>
      </c>
      <c r="B23" s="58"/>
      <c r="C23" s="58"/>
      <c r="D23" s="59" t="s">
        <v>160</v>
      </c>
      <c r="E23" s="74">
        <v>4523000</v>
      </c>
      <c r="F23" s="74" t="s">
        <v>39</v>
      </c>
      <c r="G23" s="75">
        <v>4523000</v>
      </c>
    </row>
    <row r="24" spans="1:7" ht="16.5">
      <c r="A24" s="56"/>
      <c r="B24" s="58">
        <v>1</v>
      </c>
      <c r="C24" s="58"/>
      <c r="D24" s="59" t="s">
        <v>80</v>
      </c>
      <c r="E24" s="74">
        <v>4523000</v>
      </c>
      <c r="F24" s="74" t="s">
        <v>39</v>
      </c>
      <c r="G24" s="75">
        <v>4523000</v>
      </c>
    </row>
    <row r="25" spans="1:7" ht="16.5">
      <c r="A25" s="56"/>
      <c r="B25" s="58"/>
      <c r="C25" s="58">
        <v>2</v>
      </c>
      <c r="D25" s="59" t="s">
        <v>147</v>
      </c>
      <c r="E25" s="74">
        <v>4523000</v>
      </c>
      <c r="F25" s="74" t="s">
        <v>39</v>
      </c>
      <c r="G25" s="75">
        <v>4523000</v>
      </c>
    </row>
    <row r="26" spans="1:7" ht="16.5">
      <c r="A26" s="56">
        <v>15</v>
      </c>
      <c r="B26" s="58"/>
      <c r="C26" s="58"/>
      <c r="D26" s="59" t="s">
        <v>161</v>
      </c>
      <c r="E26" s="74">
        <v>68997000</v>
      </c>
      <c r="F26" s="74">
        <v>2897000</v>
      </c>
      <c r="G26" s="75">
        <v>71894000</v>
      </c>
    </row>
    <row r="27" spans="1:7" ht="16.5">
      <c r="A27" s="56"/>
      <c r="B27" s="58">
        <v>1</v>
      </c>
      <c r="C27" s="58"/>
      <c r="D27" s="59" t="s">
        <v>80</v>
      </c>
      <c r="E27" s="74">
        <v>60600000</v>
      </c>
      <c r="F27" s="74">
        <v>2120000</v>
      </c>
      <c r="G27" s="75">
        <v>62720000</v>
      </c>
    </row>
    <row r="28" spans="1:7" ht="16.5">
      <c r="A28" s="56"/>
      <c r="B28" s="58"/>
      <c r="C28" s="58">
        <v>2</v>
      </c>
      <c r="D28" s="59" t="s">
        <v>162</v>
      </c>
      <c r="E28" s="74">
        <v>60600000</v>
      </c>
      <c r="F28" s="74">
        <v>2120000</v>
      </c>
      <c r="G28" s="75">
        <v>62720000</v>
      </c>
    </row>
    <row r="29" spans="1:7" ht="16.5">
      <c r="A29" s="56"/>
      <c r="B29" s="58">
        <v>2</v>
      </c>
      <c r="C29" s="58"/>
      <c r="D29" s="59" t="s">
        <v>133</v>
      </c>
      <c r="E29" s="74">
        <v>8397000</v>
      </c>
      <c r="F29" s="74">
        <v>777000</v>
      </c>
      <c r="G29" s="75">
        <v>9174000</v>
      </c>
    </row>
    <row r="30" spans="1:7" ht="16.5">
      <c r="A30" s="56"/>
      <c r="B30" s="58"/>
      <c r="C30" s="58">
        <v>3</v>
      </c>
      <c r="D30" s="59" t="s">
        <v>147</v>
      </c>
      <c r="E30" s="74">
        <v>8397000</v>
      </c>
      <c r="F30" s="74">
        <v>777000</v>
      </c>
      <c r="G30" s="75">
        <v>9174000</v>
      </c>
    </row>
    <row r="31" spans="1:7" ht="16.5">
      <c r="A31" s="56">
        <v>19</v>
      </c>
      <c r="B31" s="58"/>
      <c r="C31" s="58"/>
      <c r="D31" s="59" t="s">
        <v>163</v>
      </c>
      <c r="E31" s="74">
        <v>13365000</v>
      </c>
      <c r="F31" s="74" t="s">
        <v>39</v>
      </c>
      <c r="G31" s="75">
        <v>13365000</v>
      </c>
    </row>
    <row r="32" spans="1:7" ht="16.5">
      <c r="A32" s="56"/>
      <c r="B32" s="58">
        <v>3</v>
      </c>
      <c r="C32" s="58"/>
      <c r="D32" s="59" t="s">
        <v>164</v>
      </c>
      <c r="E32" s="74">
        <v>13365000</v>
      </c>
      <c r="F32" s="74" t="s">
        <v>39</v>
      </c>
      <c r="G32" s="75">
        <v>13365000</v>
      </c>
    </row>
    <row r="33" spans="1:7" ht="16.5">
      <c r="A33" s="56"/>
      <c r="B33" s="58"/>
      <c r="C33" s="58">
        <v>1</v>
      </c>
      <c r="D33" s="59" t="s">
        <v>165</v>
      </c>
      <c r="E33" s="74">
        <v>13365000</v>
      </c>
      <c r="F33" s="74" t="s">
        <v>39</v>
      </c>
      <c r="G33" s="75">
        <v>13365000</v>
      </c>
    </row>
    <row r="34" spans="1:7" ht="16.5">
      <c r="A34" s="56"/>
      <c r="B34" s="58"/>
      <c r="C34" s="58"/>
      <c r="D34" s="59" t="s">
        <v>166</v>
      </c>
      <c r="E34" s="74">
        <v>319593000</v>
      </c>
      <c r="F34" s="74">
        <v>5387000</v>
      </c>
      <c r="G34" s="75">
        <v>324980000</v>
      </c>
    </row>
    <row r="35" spans="1:7" ht="16.5">
      <c r="A35" s="56"/>
      <c r="B35" s="58"/>
      <c r="C35" s="58"/>
      <c r="D35" s="59"/>
      <c r="E35" s="74"/>
      <c r="F35" s="74"/>
      <c r="G35" s="75"/>
    </row>
    <row r="36" spans="1:7" ht="16.5">
      <c r="A36" s="56"/>
      <c r="B36" s="58"/>
      <c r="C36" s="58"/>
      <c r="D36" s="59"/>
      <c r="E36" s="74"/>
      <c r="F36" s="74"/>
      <c r="G36" s="75"/>
    </row>
    <row r="37" spans="1:7" ht="17.25" thickBot="1">
      <c r="A37" s="60"/>
      <c r="B37" s="61"/>
      <c r="C37" s="61"/>
      <c r="D37" s="62"/>
      <c r="E37" s="76"/>
      <c r="F37" s="76"/>
      <c r="G37" s="77"/>
    </row>
    <row r="38" spans="1:4" ht="16.5">
      <c r="A38" s="162" t="s">
        <v>63</v>
      </c>
      <c r="B38" s="222"/>
      <c r="C38" s="222"/>
      <c r="D38" s="222"/>
    </row>
  </sheetData>
  <mergeCells count="5">
    <mergeCell ref="A38:D38"/>
    <mergeCell ref="A2:G2"/>
    <mergeCell ref="A4:C4"/>
    <mergeCell ref="A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35"/>
  <sheetViews>
    <sheetView workbookViewId="0" topLeftCell="A1">
      <selection activeCell="H17" sqref="H17"/>
    </sheetView>
  </sheetViews>
  <sheetFormatPr defaultColWidth="9.00390625" defaultRowHeight="16.5"/>
  <cols>
    <col min="1" max="1" width="5.00390625" style="4" bestFit="1" customWidth="1"/>
    <col min="2" max="2" width="9.75390625" style="91" bestFit="1" customWidth="1"/>
    <col min="3" max="3" width="8.50390625" style="91" bestFit="1" customWidth="1"/>
    <col min="4" max="4" width="8.50390625" style="4" bestFit="1" customWidth="1"/>
    <col min="5" max="5" width="8.50390625" style="91" bestFit="1" customWidth="1"/>
    <col min="6" max="6" width="8.50390625" style="91" customWidth="1"/>
    <col min="7" max="9" width="8.50390625" style="91" bestFit="1" customWidth="1"/>
    <col min="10" max="10" width="9.00390625" style="91" bestFit="1" customWidth="1"/>
    <col min="11" max="16384" width="9.00390625" style="91" customWidth="1"/>
  </cols>
  <sheetData>
    <row r="2" spans="1:10" s="89" customFormat="1" ht="24" customHeight="1">
      <c r="A2" s="172" t="s">
        <v>15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75" customHeight="1" thickBot="1">
      <c r="A3" s="25"/>
      <c r="B3" s="27"/>
      <c r="C3" s="27"/>
      <c r="D3" s="111"/>
      <c r="E3" s="27"/>
      <c r="F3" s="90"/>
      <c r="G3" s="90"/>
      <c r="H3" s="90"/>
      <c r="I3" s="90"/>
      <c r="J3" s="73" t="s">
        <v>1</v>
      </c>
    </row>
    <row r="4" spans="1:10" s="24" customFormat="1" ht="42" customHeight="1">
      <c r="A4" s="147" t="s">
        <v>194</v>
      </c>
      <c r="B4" s="148" t="s">
        <v>16</v>
      </c>
      <c r="C4" s="144" t="s">
        <v>17</v>
      </c>
      <c r="D4" s="145" t="s">
        <v>191</v>
      </c>
      <c r="E4" s="144" t="s">
        <v>18</v>
      </c>
      <c r="F4" s="145" t="s">
        <v>174</v>
      </c>
      <c r="G4" s="144" t="s">
        <v>19</v>
      </c>
      <c r="H4" s="145" t="s">
        <v>20</v>
      </c>
      <c r="I4" s="145" t="s">
        <v>21</v>
      </c>
      <c r="J4" s="146" t="s">
        <v>22</v>
      </c>
    </row>
    <row r="5" spans="1:10" s="24" customFormat="1" ht="19.5" customHeight="1">
      <c r="A5" s="12">
        <v>92</v>
      </c>
      <c r="B5" s="112">
        <v>1154121</v>
      </c>
      <c r="C5" s="112">
        <v>518183</v>
      </c>
      <c r="D5" s="112">
        <v>1100</v>
      </c>
      <c r="E5" s="112">
        <v>20373</v>
      </c>
      <c r="F5" s="112">
        <v>1189</v>
      </c>
      <c r="G5" s="112">
        <v>5500</v>
      </c>
      <c r="H5" s="112">
        <v>547194</v>
      </c>
      <c r="I5" s="112">
        <v>90</v>
      </c>
      <c r="J5" s="126">
        <v>60492</v>
      </c>
    </row>
    <row r="6" spans="1:10" s="24" customFormat="1" ht="19.5" customHeight="1">
      <c r="A6" s="12">
        <v>93</v>
      </c>
      <c r="B6" s="112">
        <v>913858</v>
      </c>
      <c r="C6" s="112">
        <v>562038</v>
      </c>
      <c r="D6" s="112">
        <v>600</v>
      </c>
      <c r="E6" s="112">
        <v>25191</v>
      </c>
      <c r="F6" s="112">
        <v>687</v>
      </c>
      <c r="G6" s="112">
        <v>6295</v>
      </c>
      <c r="H6" s="112">
        <v>287587</v>
      </c>
      <c r="I6" s="112">
        <v>60</v>
      </c>
      <c r="J6" s="126">
        <v>31400</v>
      </c>
    </row>
    <row r="7" spans="1:10" s="24" customFormat="1" ht="19.5" customHeight="1">
      <c r="A7" s="12">
        <v>94</v>
      </c>
      <c r="B7" s="112">
        <v>1177962</v>
      </c>
      <c r="C7" s="112">
        <v>634179</v>
      </c>
      <c r="D7" s="112">
        <v>500</v>
      </c>
      <c r="E7" s="112">
        <v>29541</v>
      </c>
      <c r="F7" s="112">
        <v>687</v>
      </c>
      <c r="G7" s="112">
        <v>16591</v>
      </c>
      <c r="H7" s="112">
        <v>459999</v>
      </c>
      <c r="I7" s="112">
        <v>10</v>
      </c>
      <c r="J7" s="126">
        <v>36455</v>
      </c>
    </row>
    <row r="8" spans="1:10" s="24" customFormat="1" ht="19.5" customHeight="1">
      <c r="A8" s="12">
        <v>95</v>
      </c>
      <c r="B8" s="112">
        <v>1011648</v>
      </c>
      <c r="C8" s="112">
        <v>630475</v>
      </c>
      <c r="D8" s="112">
        <v>660</v>
      </c>
      <c r="E8" s="112">
        <v>26938</v>
      </c>
      <c r="F8" s="112">
        <v>711</v>
      </c>
      <c r="G8" s="112">
        <v>17355</v>
      </c>
      <c r="H8" s="112">
        <v>302271</v>
      </c>
      <c r="I8" s="112">
        <v>110</v>
      </c>
      <c r="J8" s="126">
        <v>33128</v>
      </c>
    </row>
    <row r="9" spans="1:10" s="24" customFormat="1" ht="19.5" customHeight="1">
      <c r="A9" s="12">
        <v>96</v>
      </c>
      <c r="B9" s="112">
        <v>1351225</v>
      </c>
      <c r="C9" s="112">
        <v>701653</v>
      </c>
      <c r="D9" s="112">
        <v>390</v>
      </c>
      <c r="E9" s="112">
        <v>36668</v>
      </c>
      <c r="F9" s="112">
        <v>746</v>
      </c>
      <c r="G9" s="112">
        <v>12398</v>
      </c>
      <c r="H9" s="112">
        <v>576366</v>
      </c>
      <c r="I9" s="112">
        <v>50</v>
      </c>
      <c r="J9" s="126">
        <v>22954</v>
      </c>
    </row>
    <row r="10" spans="1:10" s="92" customFormat="1" ht="19.5" customHeight="1">
      <c r="A10" s="12">
        <v>97</v>
      </c>
      <c r="B10" s="112">
        <v>980037</v>
      </c>
      <c r="C10" s="112">
        <v>700511</v>
      </c>
      <c r="D10" s="112">
        <v>400</v>
      </c>
      <c r="E10" s="112">
        <v>36957</v>
      </c>
      <c r="F10" s="112">
        <v>999</v>
      </c>
      <c r="G10" s="112">
        <v>20190</v>
      </c>
      <c r="H10" s="112">
        <v>203012</v>
      </c>
      <c r="I10" s="112">
        <v>50</v>
      </c>
      <c r="J10" s="126">
        <v>17918</v>
      </c>
    </row>
    <row r="11" spans="1:10" s="92" customFormat="1" ht="19.5" customHeight="1">
      <c r="A11" s="12">
        <v>98</v>
      </c>
      <c r="B11" s="112">
        <f>SUM(C11:J11)</f>
        <v>1359723</v>
      </c>
      <c r="C11" s="112">
        <v>767107</v>
      </c>
      <c r="D11" s="112">
        <v>1750</v>
      </c>
      <c r="E11" s="112">
        <v>39273</v>
      </c>
      <c r="F11" s="112">
        <v>1032</v>
      </c>
      <c r="G11" s="112">
        <v>11879</v>
      </c>
      <c r="H11" s="112">
        <v>519148</v>
      </c>
      <c r="I11" s="112">
        <v>50</v>
      </c>
      <c r="J11" s="126">
        <v>19484</v>
      </c>
    </row>
    <row r="12" spans="1:10" s="92" customFormat="1" ht="19.5" customHeight="1">
      <c r="A12" s="12">
        <v>99</v>
      </c>
      <c r="B12" s="112">
        <f>SUM(C12:J12)</f>
        <v>1197368</v>
      </c>
      <c r="C12" s="112">
        <v>716528</v>
      </c>
      <c r="D12" s="112">
        <v>500</v>
      </c>
      <c r="E12" s="112">
        <v>40088</v>
      </c>
      <c r="F12" s="112">
        <v>1061</v>
      </c>
      <c r="G12" s="112">
        <v>17654</v>
      </c>
      <c r="H12" s="112">
        <v>403178</v>
      </c>
      <c r="I12" s="112">
        <v>100</v>
      </c>
      <c r="J12" s="126">
        <v>18259</v>
      </c>
    </row>
    <row r="13" spans="1:10" s="92" customFormat="1" ht="19.5" customHeight="1">
      <c r="A13" s="12">
        <v>100</v>
      </c>
      <c r="B13" s="112">
        <v>1463791</v>
      </c>
      <c r="C13" s="112">
        <v>800393</v>
      </c>
      <c r="D13" s="112">
        <v>455</v>
      </c>
      <c r="E13" s="112">
        <v>39986</v>
      </c>
      <c r="F13" s="112">
        <v>1072</v>
      </c>
      <c r="G13" s="112">
        <v>7560</v>
      </c>
      <c r="H13" s="112">
        <v>595766</v>
      </c>
      <c r="I13" s="112">
        <v>100</v>
      </c>
      <c r="J13" s="126">
        <v>18459</v>
      </c>
    </row>
    <row r="14" spans="1:11" s="92" customFormat="1" ht="19.5" customHeight="1">
      <c r="A14" s="12">
        <v>101</v>
      </c>
      <c r="B14" s="112">
        <v>1187778</v>
      </c>
      <c r="C14" s="112">
        <v>841008</v>
      </c>
      <c r="D14" s="112">
        <v>483</v>
      </c>
      <c r="E14" s="112">
        <v>36065</v>
      </c>
      <c r="F14" s="112">
        <v>370</v>
      </c>
      <c r="G14" s="112">
        <v>19358</v>
      </c>
      <c r="H14" s="112">
        <v>273403</v>
      </c>
      <c r="I14" s="112">
        <v>100</v>
      </c>
      <c r="J14" s="126">
        <v>16991</v>
      </c>
      <c r="K14" s="88"/>
    </row>
    <row r="15" spans="1:10" s="92" customFormat="1" ht="6" customHeight="1" thickBot="1">
      <c r="A15" s="8"/>
      <c r="B15" s="30"/>
      <c r="C15" s="30"/>
      <c r="D15" s="114"/>
      <c r="E15" s="30"/>
      <c r="F15" s="30"/>
      <c r="G15" s="30"/>
      <c r="H15" s="30"/>
      <c r="I15" s="30"/>
      <c r="J15" s="44"/>
    </row>
    <row r="16" spans="1:10" s="92" customFormat="1" ht="12" customHeight="1">
      <c r="A16" s="162" t="s">
        <v>175</v>
      </c>
      <c r="B16" s="163"/>
      <c r="C16" s="163"/>
      <c r="D16" s="115"/>
      <c r="E16" s="17"/>
      <c r="F16" s="17"/>
      <c r="G16" s="17"/>
      <c r="H16" s="17"/>
      <c r="I16" s="17"/>
      <c r="J16" s="17"/>
    </row>
    <row r="17" spans="1:10" s="24" customFormat="1" ht="12" customHeight="1">
      <c r="A17" s="179" t="s">
        <v>176</v>
      </c>
      <c r="B17" s="161"/>
      <c r="C17" s="161"/>
      <c r="D17" s="95"/>
      <c r="E17" s="93"/>
      <c r="F17" s="93"/>
      <c r="G17" s="17"/>
      <c r="H17" s="17"/>
      <c r="I17" s="17"/>
      <c r="J17" s="17"/>
    </row>
    <row r="18" spans="1:10" s="24" customFormat="1" ht="12" customHeight="1">
      <c r="A18" s="95"/>
      <c r="B18" s="93"/>
      <c r="C18" s="93"/>
      <c r="D18" s="95"/>
      <c r="E18" s="93"/>
      <c r="F18" s="93"/>
      <c r="G18" s="93"/>
      <c r="H18" s="93"/>
      <c r="I18" s="93"/>
      <c r="J18" s="93"/>
    </row>
    <row r="19" spans="1:10" ht="24" customHeight="1">
      <c r="A19" s="164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" thickBot="1">
      <c r="A20" s="25"/>
      <c r="B20" s="27"/>
      <c r="C20" s="27"/>
      <c r="D20" s="111"/>
      <c r="E20" s="27"/>
      <c r="F20" s="90"/>
      <c r="G20" s="90"/>
      <c r="H20" s="90"/>
      <c r="I20" s="90"/>
      <c r="J20" s="73" t="s">
        <v>14</v>
      </c>
    </row>
    <row r="21" spans="1:10" s="24" customFormat="1" ht="45" customHeight="1">
      <c r="A21" s="174" t="s">
        <v>195</v>
      </c>
      <c r="B21" s="169"/>
      <c r="C21" s="144" t="s">
        <v>17</v>
      </c>
      <c r="D21" s="145" t="s">
        <v>191</v>
      </c>
      <c r="E21" s="144" t="s">
        <v>18</v>
      </c>
      <c r="F21" s="145" t="s">
        <v>174</v>
      </c>
      <c r="G21" s="144" t="s">
        <v>19</v>
      </c>
      <c r="H21" s="145" t="s">
        <v>20</v>
      </c>
      <c r="I21" s="145" t="s">
        <v>21</v>
      </c>
      <c r="J21" s="146" t="s">
        <v>22</v>
      </c>
    </row>
    <row r="22" spans="1:10" s="24" customFormat="1" ht="19.5" customHeight="1">
      <c r="A22" s="166">
        <v>92</v>
      </c>
      <c r="B22" s="167"/>
      <c r="C22" s="100">
        <v>44.89849851098802</v>
      </c>
      <c r="D22" s="100">
        <v>0.09531063034118606</v>
      </c>
      <c r="E22" s="100">
        <v>1.7652395199463489</v>
      </c>
      <c r="F22" s="100">
        <v>0.10302212679606385</v>
      </c>
      <c r="G22" s="100">
        <v>0.4765531517059303</v>
      </c>
      <c r="H22" s="100">
        <v>47.41218641719542</v>
      </c>
      <c r="I22" s="100">
        <v>0.007798142482460678</v>
      </c>
      <c r="J22" s="102">
        <v>5.24139150054457</v>
      </c>
    </row>
    <row r="23" spans="1:10" s="24" customFormat="1" ht="19.5" customHeight="1">
      <c r="A23" s="166">
        <v>93</v>
      </c>
      <c r="B23" s="167"/>
      <c r="C23" s="103">
        <v>61.50167750350711</v>
      </c>
      <c r="D23" s="103">
        <v>0.06565571456396946</v>
      </c>
      <c r="E23" s="103">
        <v>2.756555175968258</v>
      </c>
      <c r="F23" s="103">
        <v>0.07517579317574503</v>
      </c>
      <c r="G23" s="103">
        <v>0.6888378719669795</v>
      </c>
      <c r="H23" s="103">
        <v>31.469549973847137</v>
      </c>
      <c r="I23" s="103">
        <v>0.0065655714563969455</v>
      </c>
      <c r="J23" s="104">
        <v>3.4359823955144018</v>
      </c>
    </row>
    <row r="24" spans="1:10" s="24" customFormat="1" ht="19.5" customHeight="1">
      <c r="A24" s="166">
        <v>94</v>
      </c>
      <c r="B24" s="167"/>
      <c r="C24" s="103">
        <v>53.83696587835601</v>
      </c>
      <c r="D24" s="103">
        <v>0.0424461909637153</v>
      </c>
      <c r="E24" s="103">
        <v>2.507805854518227</v>
      </c>
      <c r="F24" s="103">
        <v>0.05832106638414482</v>
      </c>
      <c r="G24" s="103">
        <v>1.408449508558001</v>
      </c>
      <c r="H24" s="103">
        <v>39.05041079423614</v>
      </c>
      <c r="I24" s="103">
        <v>0.000848923819274306</v>
      </c>
      <c r="J24" s="104">
        <v>3.094751783164482</v>
      </c>
    </row>
    <row r="25" spans="1:10" s="24" customFormat="1" ht="19.5" customHeight="1">
      <c r="A25" s="166">
        <v>95</v>
      </c>
      <c r="B25" s="167"/>
      <c r="C25" s="103">
        <v>62.321578256468655</v>
      </c>
      <c r="D25" s="103">
        <v>0.0652400835073069</v>
      </c>
      <c r="E25" s="103">
        <v>2.662783893211868</v>
      </c>
      <c r="F25" s="103">
        <v>0.07028136268741697</v>
      </c>
      <c r="G25" s="103">
        <v>1.715517650408047</v>
      </c>
      <c r="H25" s="103">
        <v>29.879068608844182</v>
      </c>
      <c r="I25" s="103">
        <v>0.010873347251217816</v>
      </c>
      <c r="J25" s="104">
        <v>3.2746567976213075</v>
      </c>
    </row>
    <row r="26" spans="1:10" s="24" customFormat="1" ht="19.5" customHeight="1">
      <c r="A26" s="166">
        <v>96</v>
      </c>
      <c r="B26" s="167"/>
      <c r="C26" s="103">
        <v>51.927177191067365</v>
      </c>
      <c r="D26" s="103">
        <v>0.02886269866232493</v>
      </c>
      <c r="E26" s="103">
        <v>2.713685729615719</v>
      </c>
      <c r="F26" s="103">
        <v>0.0552091620566523</v>
      </c>
      <c r="G26" s="103">
        <v>0.9175377897833447</v>
      </c>
      <c r="H26" s="103">
        <v>42.655072249255305</v>
      </c>
      <c r="I26" s="103">
        <v>0.0037003459823493497</v>
      </c>
      <c r="J26" s="104">
        <v>1.6987548335769393</v>
      </c>
    </row>
    <row r="27" spans="1:10" s="24" customFormat="1" ht="19.5" customHeight="1">
      <c r="A27" s="166">
        <v>97</v>
      </c>
      <c r="B27" s="167"/>
      <c r="C27" s="103">
        <v>71.47801562594066</v>
      </c>
      <c r="D27" s="103">
        <v>0.0408147855642185</v>
      </c>
      <c r="E27" s="103">
        <v>3.7709800752420573</v>
      </c>
      <c r="F27" s="103">
        <v>0.1019349269466357</v>
      </c>
      <c r="G27" s="103">
        <v>2.0601263013539284</v>
      </c>
      <c r="H27" s="103">
        <v>20.714728117407812</v>
      </c>
      <c r="I27" s="103">
        <v>0.005101848195527312</v>
      </c>
      <c r="J27" s="104">
        <v>1.8282983193491673</v>
      </c>
    </row>
    <row r="28" spans="1:10" s="24" customFormat="1" ht="19.5" customHeight="1">
      <c r="A28" s="166">
        <v>98</v>
      </c>
      <c r="B28" s="167"/>
      <c r="C28" s="100">
        <v>56.41641716732011</v>
      </c>
      <c r="D28" s="100">
        <v>0.12870268429672807</v>
      </c>
      <c r="E28" s="100">
        <v>2.888308868791658</v>
      </c>
      <c r="F28" s="100">
        <v>0.07589781153955621</v>
      </c>
      <c r="G28" s="100">
        <v>0.8736338210061901</v>
      </c>
      <c r="H28" s="100">
        <v>38.180423512730165</v>
      </c>
      <c r="I28" s="100">
        <v>0.0036772195513350885</v>
      </c>
      <c r="J28" s="102">
        <v>1.432938914764257</v>
      </c>
    </row>
    <row r="29" spans="1:10" s="24" customFormat="1" ht="19.5" customHeight="1">
      <c r="A29" s="166">
        <v>99</v>
      </c>
      <c r="B29" s="167"/>
      <c r="C29" s="100">
        <v>59.8419199444114</v>
      </c>
      <c r="D29" s="100">
        <v>0.0417582564424638</v>
      </c>
      <c r="E29" s="100">
        <v>3.348009968530978</v>
      </c>
      <c r="F29" s="100">
        <v>0.08861102017090819</v>
      </c>
      <c r="G29" s="100">
        <v>1.474400518470512</v>
      </c>
      <c r="H29" s="100">
        <v>33.67202063191934</v>
      </c>
      <c r="I29" s="100">
        <v>0.00835165128849276</v>
      </c>
      <c r="J29" s="102">
        <v>1.5249280087658932</v>
      </c>
    </row>
    <row r="30" spans="1:10" ht="19.5" customHeight="1">
      <c r="A30" s="166">
        <v>100</v>
      </c>
      <c r="B30" s="167"/>
      <c r="C30" s="105">
        <v>54.68</v>
      </c>
      <c r="D30" s="105">
        <v>0.03</v>
      </c>
      <c r="E30" s="105">
        <v>2.73</v>
      </c>
      <c r="F30" s="105">
        <v>0.07</v>
      </c>
      <c r="G30" s="105">
        <v>0.52</v>
      </c>
      <c r="H30" s="105">
        <v>40.7</v>
      </c>
      <c r="I30" s="105">
        <v>0.01</v>
      </c>
      <c r="J30" s="106">
        <v>1.26</v>
      </c>
    </row>
    <row r="31" spans="1:10" ht="19.5" customHeight="1">
      <c r="A31" s="166">
        <v>101</v>
      </c>
      <c r="B31" s="167"/>
      <c r="C31" s="107">
        <f>C14/$B14*100</f>
        <v>70.8051504574087</v>
      </c>
      <c r="D31" s="107">
        <f aca="true" t="shared" si="0" ref="D31:J31">D14/$B14*100</f>
        <v>0.040664164515591295</v>
      </c>
      <c r="E31" s="107">
        <f t="shared" si="0"/>
        <v>3.0363418079809525</v>
      </c>
      <c r="F31" s="107">
        <f t="shared" si="0"/>
        <v>0.031150602216912588</v>
      </c>
      <c r="G31" s="107">
        <f t="shared" si="0"/>
        <v>1.6297658316621457</v>
      </c>
      <c r="H31" s="107">
        <f t="shared" si="0"/>
        <v>23.018021886244735</v>
      </c>
      <c r="I31" s="107">
        <f t="shared" si="0"/>
        <v>0.008419081680246646</v>
      </c>
      <c r="J31" s="108">
        <f t="shared" si="0"/>
        <v>1.4304861682907075</v>
      </c>
    </row>
    <row r="32" spans="1:10" ht="4.5" customHeight="1">
      <c r="A32" s="166"/>
      <c r="B32" s="167"/>
      <c r="C32" s="105"/>
      <c r="D32" s="116"/>
      <c r="E32" s="105"/>
      <c r="F32" s="105"/>
      <c r="G32" s="105"/>
      <c r="H32" s="105"/>
      <c r="I32" s="105"/>
      <c r="J32" s="106"/>
    </row>
    <row r="33" spans="1:10" s="24" customFormat="1" ht="30.75" customHeight="1" thickBot="1">
      <c r="A33" s="166" t="s">
        <v>192</v>
      </c>
      <c r="B33" s="167"/>
      <c r="C33" s="109">
        <f>SUM(C22:C31)/10</f>
        <v>58.770740053546795</v>
      </c>
      <c r="D33" s="117">
        <f aca="true" t="shared" si="1" ref="D33:J33">SUM(D22:D31)/10</f>
        <v>0.057945520885750425</v>
      </c>
      <c r="E33" s="109">
        <f t="shared" si="1"/>
        <v>2.817971089380607</v>
      </c>
      <c r="F33" s="109">
        <f t="shared" si="1"/>
        <v>0.07296038719740357</v>
      </c>
      <c r="G33" s="109">
        <f t="shared" si="1"/>
        <v>1.176482244491508</v>
      </c>
      <c r="H33" s="109">
        <f t="shared" si="1"/>
        <v>34.67514821916802</v>
      </c>
      <c r="I33" s="109">
        <f t="shared" si="1"/>
        <v>0.00653361317073009</v>
      </c>
      <c r="J33" s="110">
        <f t="shared" si="1"/>
        <v>2.4222188721591724</v>
      </c>
    </row>
    <row r="34" spans="1:6" ht="16.5">
      <c r="A34" s="162" t="s">
        <v>175</v>
      </c>
      <c r="B34" s="163"/>
      <c r="C34" s="163"/>
      <c r="D34" s="115"/>
      <c r="E34" s="17"/>
      <c r="F34" s="17"/>
    </row>
    <row r="35" spans="1:6" ht="16.5">
      <c r="A35" s="177" t="s">
        <v>176</v>
      </c>
      <c r="B35" s="178"/>
      <c r="C35" s="178"/>
      <c r="D35" s="118"/>
      <c r="E35" s="94"/>
      <c r="F35" s="94"/>
    </row>
  </sheetData>
  <mergeCells count="19">
    <mergeCell ref="A29:B29"/>
    <mergeCell ref="A30:B30"/>
    <mergeCell ref="A31:B31"/>
    <mergeCell ref="A33:B33"/>
    <mergeCell ref="A32:B32"/>
    <mergeCell ref="A2:J2"/>
    <mergeCell ref="A16:C16"/>
    <mergeCell ref="A21:B21"/>
    <mergeCell ref="A22:B22"/>
    <mergeCell ref="A35:C35"/>
    <mergeCell ref="A17:C17"/>
    <mergeCell ref="A34:C34"/>
    <mergeCell ref="A19:J19"/>
    <mergeCell ref="A23:B23"/>
    <mergeCell ref="A24:B24"/>
    <mergeCell ref="A25:B25"/>
    <mergeCell ref="A26:B26"/>
    <mergeCell ref="A27:B27"/>
    <mergeCell ref="A28:B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K41"/>
  <sheetViews>
    <sheetView workbookViewId="0" topLeftCell="A1">
      <selection activeCell="D20" sqref="D20"/>
    </sheetView>
  </sheetViews>
  <sheetFormatPr defaultColWidth="9.00390625" defaultRowHeight="16.5"/>
  <cols>
    <col min="1" max="1" width="5.00390625" style="33" bestFit="1" customWidth="1"/>
    <col min="2" max="2" width="9.75390625" style="33" bestFit="1" customWidth="1"/>
    <col min="3" max="3" width="8.25390625" style="33" bestFit="1" customWidth="1"/>
    <col min="4" max="4" width="7.00390625" style="33" customWidth="1"/>
    <col min="5" max="5" width="8.25390625" style="33" bestFit="1" customWidth="1"/>
    <col min="6" max="6" width="7.75390625" style="33" customWidth="1"/>
    <col min="7" max="7" width="7.50390625" style="33" customWidth="1"/>
    <col min="8" max="8" width="7.625" style="33" bestFit="1" customWidth="1"/>
    <col min="9" max="9" width="5.875" style="33" customWidth="1"/>
    <col min="10" max="11" width="6.75390625" style="33" customWidth="1"/>
    <col min="12" max="16384" width="9.00390625" style="33" customWidth="1"/>
  </cols>
  <sheetData>
    <row r="2" spans="1:10" ht="19.5">
      <c r="A2" s="172" t="s">
        <v>196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1" s="99" customFormat="1" ht="15" thickBot="1">
      <c r="A3" s="32"/>
      <c r="B3" s="32"/>
      <c r="C3" s="32"/>
      <c r="D3" s="32"/>
      <c r="E3" s="32"/>
      <c r="F3" s="32"/>
      <c r="G3" s="32"/>
      <c r="H3" s="32"/>
      <c r="I3" s="32"/>
      <c r="J3" s="181" t="s">
        <v>193</v>
      </c>
      <c r="K3" s="182"/>
    </row>
    <row r="4" spans="1:11" s="99" customFormat="1" ht="57">
      <c r="A4" s="18" t="s">
        <v>194</v>
      </c>
      <c r="B4" s="18" t="s">
        <v>16</v>
      </c>
      <c r="C4" s="119" t="s">
        <v>25</v>
      </c>
      <c r="D4" s="119" t="s">
        <v>26</v>
      </c>
      <c r="E4" s="119" t="s">
        <v>27</v>
      </c>
      <c r="F4" s="119" t="s">
        <v>28</v>
      </c>
      <c r="G4" s="119" t="s">
        <v>29</v>
      </c>
      <c r="H4" s="119" t="s">
        <v>65</v>
      </c>
      <c r="I4" s="119" t="s">
        <v>32</v>
      </c>
      <c r="J4" s="119" t="s">
        <v>30</v>
      </c>
      <c r="K4" s="120" t="s">
        <v>31</v>
      </c>
    </row>
    <row r="5" spans="1:11" s="99" customFormat="1" ht="18" customHeight="1">
      <c r="A5" s="12">
        <v>92</v>
      </c>
      <c r="B5" s="128">
        <v>1416721</v>
      </c>
      <c r="C5" s="112">
        <v>352057</v>
      </c>
      <c r="D5" s="112">
        <v>64665</v>
      </c>
      <c r="E5" s="112">
        <v>379768</v>
      </c>
      <c r="F5" s="112">
        <v>169138</v>
      </c>
      <c r="G5" s="112">
        <v>391447</v>
      </c>
      <c r="H5" s="112">
        <v>16954</v>
      </c>
      <c r="I5" s="112">
        <v>8675</v>
      </c>
      <c r="J5" s="112">
        <v>4000</v>
      </c>
      <c r="K5" s="126">
        <v>30017</v>
      </c>
    </row>
    <row r="6" spans="1:11" s="99" customFormat="1" ht="18" customHeight="1">
      <c r="A6" s="12">
        <v>93</v>
      </c>
      <c r="B6" s="128">
        <v>1146759</v>
      </c>
      <c r="C6" s="112">
        <v>301269</v>
      </c>
      <c r="D6" s="112">
        <v>47350</v>
      </c>
      <c r="E6" s="112">
        <v>181263</v>
      </c>
      <c r="F6" s="112">
        <v>166293</v>
      </c>
      <c r="G6" s="112">
        <v>389535</v>
      </c>
      <c r="H6" s="112">
        <v>27424</v>
      </c>
      <c r="I6" s="112">
        <v>7000</v>
      </c>
      <c r="J6" s="112">
        <v>2000</v>
      </c>
      <c r="K6" s="126">
        <v>24625</v>
      </c>
    </row>
    <row r="7" spans="1:11" s="99" customFormat="1" ht="18" customHeight="1">
      <c r="A7" s="12">
        <v>94</v>
      </c>
      <c r="B7" s="128">
        <v>1423468</v>
      </c>
      <c r="C7" s="112">
        <v>292746</v>
      </c>
      <c r="D7" s="112">
        <v>48225</v>
      </c>
      <c r="E7" s="112">
        <v>469212</v>
      </c>
      <c r="F7" s="112">
        <v>260986</v>
      </c>
      <c r="G7" s="112">
        <v>277715</v>
      </c>
      <c r="H7" s="112">
        <v>36877</v>
      </c>
      <c r="I7" s="112">
        <v>6500</v>
      </c>
      <c r="J7" s="112">
        <v>2000</v>
      </c>
      <c r="K7" s="126">
        <v>29207</v>
      </c>
    </row>
    <row r="8" spans="1:11" s="99" customFormat="1" ht="18" customHeight="1">
      <c r="A8" s="12">
        <v>95</v>
      </c>
      <c r="B8" s="128">
        <v>1140810</v>
      </c>
      <c r="C8" s="112">
        <v>363120</v>
      </c>
      <c r="D8" s="112">
        <v>56606</v>
      </c>
      <c r="E8" s="112">
        <v>145509</v>
      </c>
      <c r="F8" s="112">
        <v>246175</v>
      </c>
      <c r="G8" s="112">
        <v>259398</v>
      </c>
      <c r="H8" s="112">
        <v>36895</v>
      </c>
      <c r="I8" s="112">
        <v>7700</v>
      </c>
      <c r="J8" s="112">
        <v>2000</v>
      </c>
      <c r="K8" s="126">
        <v>23407</v>
      </c>
    </row>
    <row r="9" spans="1:11" s="99" customFormat="1" ht="18" customHeight="1">
      <c r="A9" s="12">
        <v>96</v>
      </c>
      <c r="B9" s="128">
        <v>1516523</v>
      </c>
      <c r="C9" s="112">
        <v>296708</v>
      </c>
      <c r="D9" s="112">
        <v>47817</v>
      </c>
      <c r="E9" s="112">
        <v>545243</v>
      </c>
      <c r="F9" s="112">
        <v>272190</v>
      </c>
      <c r="G9" s="112">
        <v>278697</v>
      </c>
      <c r="H9" s="112">
        <v>39754</v>
      </c>
      <c r="I9" s="112">
        <v>7000</v>
      </c>
      <c r="J9" s="112">
        <v>2000</v>
      </c>
      <c r="K9" s="126">
        <v>27114</v>
      </c>
    </row>
    <row r="10" spans="1:11" s="99" customFormat="1" ht="18" customHeight="1">
      <c r="A10" s="12">
        <v>97</v>
      </c>
      <c r="B10" s="128">
        <v>1072083</v>
      </c>
      <c r="C10" s="112">
        <v>325705</v>
      </c>
      <c r="D10" s="112">
        <v>33006</v>
      </c>
      <c r="E10" s="112">
        <v>123121</v>
      </c>
      <c r="F10" s="112">
        <v>249174</v>
      </c>
      <c r="G10" s="112">
        <v>266711</v>
      </c>
      <c r="H10" s="112">
        <v>44039</v>
      </c>
      <c r="I10" s="112">
        <v>5000</v>
      </c>
      <c r="J10" s="112">
        <v>2000</v>
      </c>
      <c r="K10" s="126">
        <v>23327</v>
      </c>
    </row>
    <row r="11" spans="1:11" s="99" customFormat="1" ht="18" customHeight="1">
      <c r="A11" s="12">
        <v>98</v>
      </c>
      <c r="B11" s="128">
        <v>1532705</v>
      </c>
      <c r="C11" s="112">
        <v>332970</v>
      </c>
      <c r="D11" s="112">
        <v>58413</v>
      </c>
      <c r="E11" s="112">
        <v>429850</v>
      </c>
      <c r="F11" s="112">
        <v>268232</v>
      </c>
      <c r="G11" s="112">
        <v>363405</v>
      </c>
      <c r="H11" s="112">
        <v>45640</v>
      </c>
      <c r="I11" s="112">
        <v>6000</v>
      </c>
      <c r="J11" s="112">
        <v>2000</v>
      </c>
      <c r="K11" s="126">
        <v>26195</v>
      </c>
    </row>
    <row r="12" spans="1:11" s="99" customFormat="1" ht="18" customHeight="1">
      <c r="A12" s="12">
        <v>99</v>
      </c>
      <c r="B12" s="128">
        <v>1401568</v>
      </c>
      <c r="C12" s="112">
        <v>350462</v>
      </c>
      <c r="D12" s="112">
        <v>54044</v>
      </c>
      <c r="E12" s="112">
        <v>349430</v>
      </c>
      <c r="F12" s="112">
        <v>262653</v>
      </c>
      <c r="G12" s="112">
        <v>300675</v>
      </c>
      <c r="H12" s="112">
        <v>53158</v>
      </c>
      <c r="I12" s="112">
        <v>5000</v>
      </c>
      <c r="J12" s="112">
        <v>2000</v>
      </c>
      <c r="K12" s="126">
        <v>24146</v>
      </c>
    </row>
    <row r="13" spans="1:11" s="99" customFormat="1" ht="18" customHeight="1">
      <c r="A13" s="12">
        <v>100</v>
      </c>
      <c r="B13" s="128">
        <v>1673864</v>
      </c>
      <c r="C13" s="112">
        <v>327940</v>
      </c>
      <c r="D13" s="112">
        <v>58875</v>
      </c>
      <c r="E13" s="112">
        <v>533888</v>
      </c>
      <c r="F13" s="112">
        <v>305686</v>
      </c>
      <c r="G13" s="112">
        <v>358090</v>
      </c>
      <c r="H13" s="112">
        <v>56468</v>
      </c>
      <c r="I13" s="112">
        <v>5000</v>
      </c>
      <c r="J13" s="112">
        <v>2000</v>
      </c>
      <c r="K13" s="126">
        <v>25917</v>
      </c>
    </row>
    <row r="14" spans="1:11" s="99" customFormat="1" ht="18" customHeight="1">
      <c r="A14" s="12">
        <v>101</v>
      </c>
      <c r="B14" s="128">
        <v>1376173</v>
      </c>
      <c r="C14" s="113">
        <v>323031</v>
      </c>
      <c r="D14" s="113">
        <v>54601</v>
      </c>
      <c r="E14" s="113">
        <v>235426</v>
      </c>
      <c r="F14" s="113">
        <v>352816</v>
      </c>
      <c r="G14" s="113">
        <v>322106</v>
      </c>
      <c r="H14" s="113">
        <v>57242</v>
      </c>
      <c r="I14" s="113">
        <v>3386</v>
      </c>
      <c r="J14" s="113">
        <v>2000</v>
      </c>
      <c r="K14" s="127">
        <v>25565</v>
      </c>
    </row>
    <row r="15" spans="1:10" s="99" customFormat="1" ht="3.75" customHeight="1" thickBot="1">
      <c r="A15" s="13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1.25">
      <c r="A16" s="183" t="s">
        <v>35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ht="11.25">
      <c r="A17" s="180" t="s">
        <v>36</v>
      </c>
      <c r="B17" s="180"/>
      <c r="C17" s="180"/>
      <c r="D17" s="180"/>
      <c r="E17" s="180"/>
      <c r="F17" s="180"/>
      <c r="G17" s="180"/>
      <c r="H17" s="180"/>
      <c r="I17" s="180"/>
      <c r="J17" s="180"/>
    </row>
    <row r="23" spans="1:10" ht="11.25">
      <c r="A23" s="1"/>
      <c r="B23" s="1"/>
      <c r="C23" s="2"/>
      <c r="D23" s="2"/>
      <c r="E23" s="2"/>
      <c r="F23" s="2"/>
      <c r="G23" s="2"/>
      <c r="H23" s="2"/>
      <c r="I23" s="2"/>
      <c r="J23" s="2"/>
    </row>
    <row r="24" spans="1:10" ht="19.5">
      <c r="A24" s="172" t="s">
        <v>33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s="99" customFormat="1" ht="15" thickBot="1">
      <c r="A25" s="32"/>
      <c r="B25" s="32"/>
      <c r="C25" s="32"/>
      <c r="D25" s="32"/>
      <c r="E25" s="32"/>
      <c r="F25" s="32"/>
      <c r="G25" s="32"/>
      <c r="H25" s="32"/>
      <c r="I25" s="181" t="s">
        <v>34</v>
      </c>
      <c r="J25" s="182"/>
    </row>
    <row r="26" spans="1:11" s="99" customFormat="1" ht="57">
      <c r="A26" s="174" t="s">
        <v>194</v>
      </c>
      <c r="B26" s="190"/>
      <c r="C26" s="49" t="s">
        <v>25</v>
      </c>
      <c r="D26" s="49" t="s">
        <v>26</v>
      </c>
      <c r="E26" s="49" t="s">
        <v>27</v>
      </c>
      <c r="F26" s="49" t="s">
        <v>28</v>
      </c>
      <c r="G26" s="49" t="s">
        <v>29</v>
      </c>
      <c r="H26" s="49" t="s">
        <v>65</v>
      </c>
      <c r="I26" s="49" t="s">
        <v>32</v>
      </c>
      <c r="J26" s="49" t="s">
        <v>30</v>
      </c>
      <c r="K26" s="50" t="s">
        <v>31</v>
      </c>
    </row>
    <row r="27" spans="1:11" s="99" customFormat="1" ht="18" customHeight="1">
      <c r="A27" s="191">
        <v>92</v>
      </c>
      <c r="B27" s="175"/>
      <c r="C27" s="129">
        <v>24.85012927739477</v>
      </c>
      <c r="D27" s="124">
        <v>4.564413176624049</v>
      </c>
      <c r="E27" s="124">
        <v>26.806124847447027</v>
      </c>
      <c r="F27" s="124">
        <v>11.938695057107221</v>
      </c>
      <c r="G27" s="124">
        <v>27.630493230494924</v>
      </c>
      <c r="H27" s="124">
        <v>1.1967070439416088</v>
      </c>
      <c r="I27" s="124">
        <v>0.6123294565408433</v>
      </c>
      <c r="J27" s="124">
        <v>0.28234211252603725</v>
      </c>
      <c r="K27" s="125">
        <v>2.118765797923515</v>
      </c>
    </row>
    <row r="28" spans="1:11" s="99" customFormat="1" ht="18" customHeight="1">
      <c r="A28" s="184">
        <v>93</v>
      </c>
      <c r="B28" s="185"/>
      <c r="C28" s="124">
        <v>26.27134384818432</v>
      </c>
      <c r="D28" s="124">
        <v>4.129027982339794</v>
      </c>
      <c r="E28" s="124">
        <v>15.806546972816433</v>
      </c>
      <c r="F28" s="124">
        <v>14.501128833521253</v>
      </c>
      <c r="G28" s="124">
        <v>33.968340340036576</v>
      </c>
      <c r="H28" s="124">
        <v>2.391435340817033</v>
      </c>
      <c r="I28" s="124">
        <v>0.61041596359828</v>
      </c>
      <c r="J28" s="124">
        <v>0.17440456102808002</v>
      </c>
      <c r="K28" s="125">
        <v>2.147356157658235</v>
      </c>
    </row>
    <row r="29" spans="1:11" s="99" customFormat="1" ht="18" customHeight="1">
      <c r="A29" s="184">
        <v>94</v>
      </c>
      <c r="B29" s="185"/>
      <c r="C29" s="124">
        <v>20.565688866908143</v>
      </c>
      <c r="D29" s="124">
        <v>3.3878527652184665</v>
      </c>
      <c r="E29" s="124">
        <v>32.962595576437266</v>
      </c>
      <c r="F29" s="124">
        <v>18.334518232935338</v>
      </c>
      <c r="G29" s="124">
        <v>19.509746618821076</v>
      </c>
      <c r="H29" s="124">
        <v>2.5906448195533724</v>
      </c>
      <c r="I29" s="124">
        <v>0.45663126954733085</v>
      </c>
      <c r="J29" s="124">
        <v>0.14050192909148643</v>
      </c>
      <c r="K29" s="125">
        <v>2.051819921487522</v>
      </c>
    </row>
    <row r="30" spans="1:11" s="99" customFormat="1" ht="18" customHeight="1">
      <c r="A30" s="184">
        <v>95</v>
      </c>
      <c r="B30" s="185"/>
      <c r="C30" s="124">
        <v>31.830015515291766</v>
      </c>
      <c r="D30" s="124">
        <v>4.961913026709093</v>
      </c>
      <c r="E30" s="124">
        <v>12.754884687195938</v>
      </c>
      <c r="F30" s="124">
        <v>21.578965822529604</v>
      </c>
      <c r="G30" s="124">
        <v>22.738054540195122</v>
      </c>
      <c r="H30" s="124">
        <v>3.234105591641027</v>
      </c>
      <c r="I30" s="124">
        <v>0.6749590203451933</v>
      </c>
      <c r="J30" s="124">
        <v>0.1753140312584918</v>
      </c>
      <c r="K30" s="125">
        <v>2.0517877648337586</v>
      </c>
    </row>
    <row r="31" spans="1:11" s="99" customFormat="1" ht="18" customHeight="1">
      <c r="A31" s="184">
        <v>96</v>
      </c>
      <c r="B31" s="185"/>
      <c r="C31" s="124">
        <v>19.565018136882856</v>
      </c>
      <c r="D31" s="124">
        <v>3.1530679059928532</v>
      </c>
      <c r="E31" s="124">
        <v>35.95349361664808</v>
      </c>
      <c r="F31" s="124">
        <v>17.948293563632074</v>
      </c>
      <c r="G31" s="124">
        <v>18.37736717478073</v>
      </c>
      <c r="H31" s="124">
        <v>2.6213911691415164</v>
      </c>
      <c r="I31" s="124">
        <v>0.4615821850377475</v>
      </c>
      <c r="J31" s="124">
        <v>0.1318806242964993</v>
      </c>
      <c r="K31" s="125">
        <v>1.787905623587641</v>
      </c>
    </row>
    <row r="32" spans="1:11" s="99" customFormat="1" ht="18" customHeight="1">
      <c r="A32" s="184">
        <v>97</v>
      </c>
      <c r="B32" s="185"/>
      <c r="C32" s="124">
        <v>30.38057687697688</v>
      </c>
      <c r="D32" s="124">
        <v>3.0786795425354194</v>
      </c>
      <c r="E32" s="124">
        <v>11.484278735881457</v>
      </c>
      <c r="F32" s="124">
        <v>23.242043759671592</v>
      </c>
      <c r="G32" s="124">
        <v>24.877831287316372</v>
      </c>
      <c r="H32" s="124">
        <v>4.107797623878002</v>
      </c>
      <c r="I32" s="124">
        <v>0.4663818006628218</v>
      </c>
      <c r="J32" s="124">
        <v>0.18655272026512873</v>
      </c>
      <c r="K32" s="125">
        <v>2.175857652812329</v>
      </c>
    </row>
    <row r="33" spans="1:11" s="99" customFormat="1" ht="18" customHeight="1">
      <c r="A33" s="184">
        <v>98</v>
      </c>
      <c r="B33" s="185"/>
      <c r="C33" s="124">
        <v>21.724337038112356</v>
      </c>
      <c r="D33" s="124">
        <v>3.8111052028929246</v>
      </c>
      <c r="E33" s="124">
        <v>28.04518808250772</v>
      </c>
      <c r="F33" s="124">
        <v>17.500562730597213</v>
      </c>
      <c r="G33" s="124">
        <v>23.710042049839988</v>
      </c>
      <c r="H33" s="124">
        <v>2.977741966001285</v>
      </c>
      <c r="I33" s="124">
        <v>0.39146476327799545</v>
      </c>
      <c r="J33" s="124">
        <v>0.13048825442599848</v>
      </c>
      <c r="K33" s="125">
        <v>1.709069912344515</v>
      </c>
    </row>
    <row r="34" spans="1:11" s="99" customFormat="1" ht="18" customHeight="1">
      <c r="A34" s="184">
        <v>99</v>
      </c>
      <c r="B34" s="185"/>
      <c r="C34" s="124">
        <v>25.004994406264984</v>
      </c>
      <c r="D34" s="124">
        <v>3.855967031210758</v>
      </c>
      <c r="E34" s="124">
        <v>24.931362588186946</v>
      </c>
      <c r="F34" s="124">
        <v>18.739939838809107</v>
      </c>
      <c r="G34" s="124">
        <v>21.452758624626135</v>
      </c>
      <c r="H34" s="124">
        <v>3.7927521176282566</v>
      </c>
      <c r="I34" s="124">
        <v>0.3567433046416585</v>
      </c>
      <c r="J34" s="124">
        <v>0.1426973218566634</v>
      </c>
      <c r="K34" s="125">
        <v>1.722784766775497</v>
      </c>
    </row>
    <row r="35" spans="1:11" s="99" customFormat="1" ht="18" customHeight="1">
      <c r="A35" s="184">
        <v>100</v>
      </c>
      <c r="B35" s="185"/>
      <c r="C35" s="124">
        <v>19.591794793364336</v>
      </c>
      <c r="D35" s="124">
        <v>3.51731084484761</v>
      </c>
      <c r="E35" s="124">
        <v>31.895542290174113</v>
      </c>
      <c r="F35" s="124">
        <v>18.262296100519517</v>
      </c>
      <c r="G35" s="124">
        <v>21.393016397986933</v>
      </c>
      <c r="H35" s="124">
        <v>3.37351182652832</v>
      </c>
      <c r="I35" s="124">
        <v>0.2987100505178438</v>
      </c>
      <c r="J35" s="124">
        <v>0.1194840202071375</v>
      </c>
      <c r="K35" s="125">
        <v>1.5483336758541912</v>
      </c>
    </row>
    <row r="36" spans="1:11" s="99" customFormat="1" ht="18" customHeight="1">
      <c r="A36" s="184">
        <v>101</v>
      </c>
      <c r="B36" s="185"/>
      <c r="C36" s="124">
        <v>23.473138914947466</v>
      </c>
      <c r="D36" s="124">
        <v>3.9675970971672894</v>
      </c>
      <c r="E36" s="124">
        <v>17.107296829686383</v>
      </c>
      <c r="F36" s="124">
        <v>25.63747435823839</v>
      </c>
      <c r="G36" s="124">
        <v>23.40592352850986</v>
      </c>
      <c r="H36" s="124">
        <v>4.159506108606985</v>
      </c>
      <c r="I36" s="124">
        <v>0.24604464700295675</v>
      </c>
      <c r="J36" s="124">
        <v>0.14533056527050014</v>
      </c>
      <c r="K36" s="124">
        <v>1.8576879505701682</v>
      </c>
    </row>
    <row r="37" spans="1:11" s="99" customFormat="1" ht="3.75" customHeight="1">
      <c r="A37" s="188"/>
      <c r="B37" s="189"/>
      <c r="C37" s="130"/>
      <c r="D37" s="51"/>
      <c r="E37" s="51"/>
      <c r="F37" s="51"/>
      <c r="G37" s="51"/>
      <c r="H37" s="51"/>
      <c r="I37" s="51"/>
      <c r="J37" s="51"/>
      <c r="K37" s="52"/>
    </row>
    <row r="38" spans="1:11" s="99" customFormat="1" ht="15" thickBot="1">
      <c r="A38" s="186" t="s">
        <v>24</v>
      </c>
      <c r="B38" s="187"/>
      <c r="C38" s="46">
        <f aca="true" t="shared" si="0" ref="C38:K38">SUM(C27:C37)/10</f>
        <v>24.32570376743279</v>
      </c>
      <c r="D38" s="46">
        <f t="shared" si="0"/>
        <v>3.8426934575538256</v>
      </c>
      <c r="E38" s="46">
        <f t="shared" si="0"/>
        <v>23.774731422698135</v>
      </c>
      <c r="F38" s="46">
        <f t="shared" si="0"/>
        <v>18.76839182975613</v>
      </c>
      <c r="G38" s="46">
        <f>SUM(G27:G37)/10</f>
        <v>23.706357379260773</v>
      </c>
      <c r="H38" s="46">
        <f t="shared" si="0"/>
        <v>3.0445593607737407</v>
      </c>
      <c r="I38" s="46">
        <f t="shared" si="0"/>
        <v>0.4575262461172672</v>
      </c>
      <c r="J38" s="46">
        <f t="shared" si="0"/>
        <v>0.16289961402260228</v>
      </c>
      <c r="K38" s="47">
        <f t="shared" si="0"/>
        <v>1.9171369223847372</v>
      </c>
    </row>
    <row r="39" spans="1:10" ht="11.25">
      <c r="A39" s="183" t="s">
        <v>35</v>
      </c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11.25">
      <c r="A40" s="180" t="s">
        <v>36</v>
      </c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11.25">
      <c r="A41" s="101"/>
      <c r="B41" s="180"/>
      <c r="C41" s="180"/>
      <c r="D41" s="180"/>
      <c r="E41" s="180"/>
      <c r="F41" s="180"/>
      <c r="G41" s="180"/>
      <c r="H41" s="180"/>
      <c r="I41" s="180"/>
      <c r="J41" s="180"/>
    </row>
  </sheetData>
  <mergeCells count="22">
    <mergeCell ref="A16:J16"/>
    <mergeCell ref="A17:J17"/>
    <mergeCell ref="A2:J2"/>
    <mergeCell ref="J3:K3"/>
    <mergeCell ref="A38:B38"/>
    <mergeCell ref="A37:B37"/>
    <mergeCell ref="A26:B26"/>
    <mergeCell ref="A27:B27"/>
    <mergeCell ref="A28:B28"/>
    <mergeCell ref="A29:B29"/>
    <mergeCell ref="A30:B30"/>
    <mergeCell ref="A31:B31"/>
    <mergeCell ref="A41:J41"/>
    <mergeCell ref="I25:J25"/>
    <mergeCell ref="A24:J24"/>
    <mergeCell ref="A39:J39"/>
    <mergeCell ref="A40:J40"/>
    <mergeCell ref="A32:B32"/>
    <mergeCell ref="A33:B33"/>
    <mergeCell ref="A34:B34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workbookViewId="0" topLeftCell="A13">
      <selection activeCell="F5" sqref="F5:F13"/>
    </sheetView>
  </sheetViews>
  <sheetFormatPr defaultColWidth="9.00390625" defaultRowHeight="16.5"/>
  <cols>
    <col min="1" max="1" width="24.125" style="36" customWidth="1"/>
    <col min="2" max="6" width="11.625" style="141" customWidth="1"/>
    <col min="7" max="7" width="0" style="36" hidden="1" customWidth="1"/>
    <col min="8" max="16384" width="9.00390625" style="36" customWidth="1"/>
  </cols>
  <sheetData>
    <row r="1" spans="1:11" ht="34.5" customHeight="1">
      <c r="A1" s="192" t="s">
        <v>37</v>
      </c>
      <c r="B1" s="192"/>
      <c r="C1" s="192"/>
      <c r="D1" s="192"/>
      <c r="E1" s="192"/>
      <c r="F1" s="192"/>
      <c r="G1" s="39"/>
      <c r="H1" s="39"/>
      <c r="I1" s="39"/>
      <c r="J1" s="39"/>
      <c r="K1" s="39"/>
    </row>
    <row r="2" spans="1:11" s="37" customFormat="1" ht="19.5" customHeight="1" thickBot="1">
      <c r="A2" s="40"/>
      <c r="B2" s="193"/>
      <c r="C2" s="193"/>
      <c r="D2" s="193"/>
      <c r="E2" s="135"/>
      <c r="F2" s="181" t="s">
        <v>59</v>
      </c>
      <c r="G2" s="181"/>
      <c r="H2" s="41"/>
      <c r="I2" s="41"/>
      <c r="J2" s="41"/>
      <c r="K2" s="41"/>
    </row>
    <row r="3" spans="1:11" s="37" customFormat="1" ht="21.75" customHeight="1">
      <c r="A3" s="194" t="s">
        <v>38</v>
      </c>
      <c r="B3" s="195" t="s">
        <v>172</v>
      </c>
      <c r="C3" s="195" t="s">
        <v>171</v>
      </c>
      <c r="D3" s="195" t="s">
        <v>170</v>
      </c>
      <c r="E3" s="197" t="s">
        <v>169</v>
      </c>
      <c r="F3" s="197" t="s">
        <v>168</v>
      </c>
      <c r="G3" s="41"/>
      <c r="H3" s="41"/>
      <c r="I3" s="41"/>
      <c r="J3" s="41"/>
      <c r="K3" s="41"/>
    </row>
    <row r="4" spans="1:11" s="37" customFormat="1" ht="21.75" customHeight="1">
      <c r="A4" s="188"/>
      <c r="B4" s="196"/>
      <c r="C4" s="196"/>
      <c r="D4" s="196"/>
      <c r="E4" s="198"/>
      <c r="F4" s="198"/>
      <c r="G4" s="41"/>
      <c r="H4" s="41"/>
      <c r="I4" s="41"/>
      <c r="J4" s="41"/>
      <c r="K4" s="41"/>
    </row>
    <row r="5" spans="1:11" s="37" customFormat="1" ht="23.25" customHeight="1">
      <c r="A5" s="38" t="s">
        <v>40</v>
      </c>
      <c r="B5" s="136">
        <v>996694125</v>
      </c>
      <c r="C5" s="136">
        <v>1260595507</v>
      </c>
      <c r="D5" s="136">
        <v>1213951900</v>
      </c>
      <c r="E5" s="137">
        <v>1440605496</v>
      </c>
      <c r="F5" s="137">
        <v>1230411483</v>
      </c>
      <c r="G5" s="41"/>
      <c r="H5" s="41"/>
      <c r="I5" s="41"/>
      <c r="J5" s="41"/>
      <c r="K5" s="41"/>
    </row>
    <row r="6" spans="1:11" s="37" customFormat="1" ht="23.25" customHeight="1">
      <c r="A6" s="38" t="s">
        <v>41</v>
      </c>
      <c r="B6" s="136">
        <v>726026940</v>
      </c>
      <c r="C6" s="136">
        <v>724950923</v>
      </c>
      <c r="D6" s="136">
        <v>775814684</v>
      </c>
      <c r="E6" s="137">
        <v>852337247</v>
      </c>
      <c r="F6" s="137">
        <v>875299860</v>
      </c>
      <c r="G6" s="41"/>
      <c r="H6" s="41"/>
      <c r="I6" s="41"/>
      <c r="J6" s="41"/>
      <c r="K6" s="41"/>
    </row>
    <row r="7" spans="1:11" s="37" customFormat="1" ht="23.25" customHeight="1">
      <c r="A7" s="38" t="s">
        <v>42</v>
      </c>
      <c r="B7" s="136">
        <v>1540561</v>
      </c>
      <c r="C7" s="136">
        <v>4419837</v>
      </c>
      <c r="D7" s="136">
        <v>1295692</v>
      </c>
      <c r="E7" s="137">
        <v>3489329</v>
      </c>
      <c r="F7" s="137">
        <v>1297852</v>
      </c>
      <c r="G7" s="41"/>
      <c r="H7" s="41"/>
      <c r="I7" s="41"/>
      <c r="J7" s="41"/>
      <c r="K7" s="41"/>
    </row>
    <row r="8" spans="1:11" s="37" customFormat="1" ht="23.25" customHeight="1">
      <c r="A8" s="38" t="s">
        <v>43</v>
      </c>
      <c r="B8" s="136">
        <v>40392486</v>
      </c>
      <c r="C8" s="136">
        <v>40430150</v>
      </c>
      <c r="D8" s="136">
        <v>38913865</v>
      </c>
      <c r="E8" s="137">
        <v>36834572</v>
      </c>
      <c r="F8" s="137">
        <v>35144360</v>
      </c>
      <c r="G8" s="41"/>
      <c r="H8" s="41"/>
      <c r="I8" s="41"/>
      <c r="J8" s="41"/>
      <c r="K8" s="41"/>
    </row>
    <row r="9" spans="1:11" s="37" customFormat="1" ht="23.25" customHeight="1">
      <c r="A9" s="38" t="s">
        <v>44</v>
      </c>
      <c r="B9" s="136">
        <v>1034486</v>
      </c>
      <c r="C9" s="136">
        <v>1013290</v>
      </c>
      <c r="D9" s="136">
        <v>1061428</v>
      </c>
      <c r="E9" s="137">
        <v>1247932</v>
      </c>
      <c r="F9" s="137">
        <v>531260</v>
      </c>
      <c r="G9" s="41"/>
      <c r="H9" s="41"/>
      <c r="I9" s="41"/>
      <c r="J9" s="41"/>
      <c r="K9" s="41"/>
    </row>
    <row r="10" spans="1:11" s="37" customFormat="1" ht="23.25" customHeight="1">
      <c r="A10" s="38" t="s">
        <v>45</v>
      </c>
      <c r="B10" s="136">
        <v>13201196</v>
      </c>
      <c r="C10" s="136">
        <v>10888027</v>
      </c>
      <c r="D10" s="136">
        <v>15974193</v>
      </c>
      <c r="E10" s="137">
        <v>6780174</v>
      </c>
      <c r="F10" s="137">
        <v>27256823</v>
      </c>
      <c r="G10" s="42">
        <v>10888.027</v>
      </c>
      <c r="H10" s="41"/>
      <c r="I10" s="41"/>
      <c r="J10" s="41"/>
      <c r="K10" s="41"/>
    </row>
    <row r="11" spans="1:11" s="37" customFormat="1" ht="23.25" customHeight="1">
      <c r="A11" s="38" t="s">
        <v>46</v>
      </c>
      <c r="B11" s="136"/>
      <c r="C11" s="136">
        <v>461551608</v>
      </c>
      <c r="D11" s="136">
        <v>359951868</v>
      </c>
      <c r="E11" s="137">
        <v>525290303</v>
      </c>
      <c r="F11" s="137">
        <v>261106846</v>
      </c>
      <c r="G11" s="151"/>
      <c r="H11" s="41"/>
      <c r="I11" s="41"/>
      <c r="J11" s="41"/>
      <c r="K11" s="41"/>
    </row>
    <row r="12" spans="1:10" s="37" customFormat="1" ht="23.25" customHeight="1">
      <c r="A12" s="38" t="s">
        <v>47</v>
      </c>
      <c r="B12" s="136">
        <v>182709562</v>
      </c>
      <c r="C12" s="136">
        <v>254500</v>
      </c>
      <c r="D12" s="136">
        <v>310000</v>
      </c>
      <c r="E12" s="136">
        <v>100000</v>
      </c>
      <c r="F12" s="152"/>
      <c r="G12" s="41"/>
      <c r="H12" s="41"/>
      <c r="I12" s="41"/>
      <c r="J12" s="41"/>
    </row>
    <row r="13" spans="1:11" s="37" customFormat="1" ht="23.25" customHeight="1">
      <c r="A13" s="38" t="s">
        <v>48</v>
      </c>
      <c r="B13" s="136">
        <v>31788894</v>
      </c>
      <c r="C13" s="136">
        <v>17087172</v>
      </c>
      <c r="D13" s="136">
        <v>20630170</v>
      </c>
      <c r="E13" s="137">
        <v>14525939</v>
      </c>
      <c r="F13" s="137">
        <v>29774482</v>
      </c>
      <c r="G13" s="41"/>
      <c r="H13" s="41"/>
      <c r="I13" s="41"/>
      <c r="J13" s="41"/>
      <c r="K13" s="41"/>
    </row>
    <row r="14" spans="1:11" s="37" customFormat="1" ht="25.5" customHeight="1">
      <c r="A14" s="12"/>
      <c r="B14" s="126"/>
      <c r="C14" s="126"/>
      <c r="D14" s="126"/>
      <c r="E14" s="126"/>
      <c r="F14" s="137"/>
      <c r="G14" s="41"/>
      <c r="H14" s="41"/>
      <c r="I14" s="41"/>
      <c r="J14" s="41"/>
      <c r="K14" s="41"/>
    </row>
    <row r="15" spans="1:11" s="37" customFormat="1" ht="23.25" customHeight="1">
      <c r="A15" s="131" t="s">
        <v>49</v>
      </c>
      <c r="B15" s="136">
        <v>920392902</v>
      </c>
      <c r="C15" s="136">
        <v>1345617473</v>
      </c>
      <c r="D15" s="136">
        <v>1210568577</v>
      </c>
      <c r="E15" s="136">
        <v>1439092524</v>
      </c>
      <c r="F15" s="137">
        <v>1213316093</v>
      </c>
      <c r="G15" s="41"/>
      <c r="H15" s="41"/>
      <c r="I15" s="41"/>
      <c r="J15" s="41"/>
      <c r="K15" s="41"/>
    </row>
    <row r="16" spans="1:11" s="37" customFormat="1" ht="23.25" customHeight="1">
      <c r="A16" s="131" t="s">
        <v>50</v>
      </c>
      <c r="B16" s="136">
        <v>285909621</v>
      </c>
      <c r="C16" s="136">
        <v>288759157</v>
      </c>
      <c r="D16" s="136">
        <v>312929797</v>
      </c>
      <c r="E16" s="136">
        <v>293744708</v>
      </c>
      <c r="F16" s="137">
        <v>292069021</v>
      </c>
      <c r="G16" s="41"/>
      <c r="H16" s="41"/>
      <c r="I16" s="41"/>
      <c r="J16" s="41"/>
      <c r="K16" s="41"/>
    </row>
    <row r="17" spans="1:11" s="37" customFormat="1" ht="23.25" customHeight="1">
      <c r="A17" s="131" t="s">
        <v>51</v>
      </c>
      <c r="B17" s="136">
        <v>28394491</v>
      </c>
      <c r="C17" s="136">
        <v>52795115</v>
      </c>
      <c r="D17" s="136">
        <v>47946550</v>
      </c>
      <c r="E17" s="136">
        <v>54461376</v>
      </c>
      <c r="F17" s="137">
        <v>45019529</v>
      </c>
      <c r="G17" s="41"/>
      <c r="H17" s="41"/>
      <c r="I17" s="41"/>
      <c r="J17" s="41"/>
      <c r="K17" s="41"/>
    </row>
    <row r="18" spans="1:11" s="37" customFormat="1" ht="23.25" customHeight="1">
      <c r="A18" s="131" t="s">
        <v>52</v>
      </c>
      <c r="B18" s="136">
        <v>107846509</v>
      </c>
      <c r="C18" s="136">
        <v>416567741</v>
      </c>
      <c r="D18" s="136">
        <v>301704751</v>
      </c>
      <c r="E18" s="136">
        <v>464286731</v>
      </c>
      <c r="F18" s="137">
        <v>209334286</v>
      </c>
      <c r="G18" s="41"/>
      <c r="H18" s="41"/>
      <c r="I18" s="41"/>
      <c r="J18" s="41"/>
      <c r="K18" s="41"/>
    </row>
    <row r="19" spans="1:11" s="37" customFormat="1" ht="23.25" customHeight="1">
      <c r="A19" s="131" t="s">
        <v>53</v>
      </c>
      <c r="B19" s="136">
        <v>218622423</v>
      </c>
      <c r="C19" s="136">
        <v>242868615</v>
      </c>
      <c r="D19" s="136">
        <v>239613983</v>
      </c>
      <c r="E19" s="136">
        <v>265056047</v>
      </c>
      <c r="F19" s="137">
        <v>330860803</v>
      </c>
      <c r="G19" s="41"/>
      <c r="H19" s="41"/>
      <c r="I19" s="41"/>
      <c r="J19" s="41"/>
      <c r="K19" s="41"/>
    </row>
    <row r="20" spans="1:11" s="37" customFormat="1" ht="23.25" customHeight="1">
      <c r="A20" s="131" t="s">
        <v>54</v>
      </c>
      <c r="B20" s="136">
        <v>234573099</v>
      </c>
      <c r="C20" s="136">
        <v>302620145</v>
      </c>
      <c r="D20" s="136">
        <v>262700069</v>
      </c>
      <c r="E20" s="136">
        <v>315623042</v>
      </c>
      <c r="F20" s="137">
        <v>283781791</v>
      </c>
      <c r="G20" s="41"/>
      <c r="H20" s="41"/>
      <c r="I20" s="41"/>
      <c r="J20" s="41"/>
      <c r="K20" s="41"/>
    </row>
    <row r="21" spans="1:11" s="37" customFormat="1" ht="23.25" customHeight="1">
      <c r="A21" s="131" t="s">
        <v>55</v>
      </c>
      <c r="B21" s="136">
        <v>30754514</v>
      </c>
      <c r="C21" s="136">
        <v>30496475</v>
      </c>
      <c r="D21" s="136">
        <v>34009265</v>
      </c>
      <c r="E21" s="136">
        <v>34192968</v>
      </c>
      <c r="F21" s="137">
        <v>37550149</v>
      </c>
      <c r="G21" s="41"/>
      <c r="H21" s="41"/>
      <c r="I21" s="41"/>
      <c r="J21" s="41"/>
      <c r="K21" s="41"/>
    </row>
    <row r="22" spans="1:11" s="37" customFormat="1" ht="23.25" customHeight="1">
      <c r="A22" s="131" t="s">
        <v>56</v>
      </c>
      <c r="B22" s="136">
        <v>2812854</v>
      </c>
      <c r="C22" s="136">
        <v>1448129</v>
      </c>
      <c r="D22" s="136">
        <v>1328073</v>
      </c>
      <c r="E22" s="136">
        <v>1305289</v>
      </c>
      <c r="F22" s="138">
        <v>554873</v>
      </c>
      <c r="G22" s="41"/>
      <c r="H22" s="41"/>
      <c r="I22" s="41"/>
      <c r="J22" s="41"/>
      <c r="K22" s="41"/>
    </row>
    <row r="23" spans="1:11" s="37" customFormat="1" ht="23.25" customHeight="1">
      <c r="A23" s="131" t="s">
        <v>57</v>
      </c>
      <c r="B23" s="136">
        <v>11479391</v>
      </c>
      <c r="C23" s="136">
        <v>10062096</v>
      </c>
      <c r="D23" s="136">
        <v>10336089</v>
      </c>
      <c r="E23" s="136">
        <v>10422363</v>
      </c>
      <c r="F23" s="126">
        <v>14145641</v>
      </c>
      <c r="G23" s="41"/>
      <c r="H23" s="41"/>
      <c r="I23" s="41"/>
      <c r="J23" s="41"/>
      <c r="K23" s="41"/>
    </row>
    <row r="24" spans="1:11" s="37" customFormat="1" ht="25.5" customHeight="1" thickBot="1">
      <c r="A24" s="132" t="s">
        <v>58</v>
      </c>
      <c r="B24" s="139">
        <v>76301223</v>
      </c>
      <c r="C24" s="139">
        <v>-85021966</v>
      </c>
      <c r="D24" s="139">
        <v>3383323</v>
      </c>
      <c r="E24" s="139">
        <v>1512972</v>
      </c>
      <c r="F24" s="140">
        <v>17095390</v>
      </c>
      <c r="G24" s="41"/>
      <c r="H24" s="41"/>
      <c r="I24" s="41"/>
      <c r="J24" s="41"/>
      <c r="K24" s="41"/>
    </row>
    <row r="25" spans="1:11" s="37" customFormat="1" ht="15" customHeight="1">
      <c r="A25" s="86" t="s">
        <v>35</v>
      </c>
      <c r="B25" s="95"/>
      <c r="C25" s="95"/>
      <c r="D25" s="95"/>
      <c r="E25" s="95"/>
      <c r="F25" s="141"/>
      <c r="G25" s="86"/>
      <c r="H25" s="86"/>
      <c r="I25" s="86"/>
      <c r="J25" s="86"/>
      <c r="K25" s="86"/>
    </row>
    <row r="26" spans="1:11" ht="14.25" customHeight="1">
      <c r="A26" s="86" t="s">
        <v>36</v>
      </c>
      <c r="B26" s="95"/>
      <c r="C26" s="95"/>
      <c r="D26" s="95"/>
      <c r="E26" s="95"/>
      <c r="G26" s="86"/>
      <c r="H26" s="86"/>
      <c r="I26" s="86"/>
      <c r="J26" s="86"/>
      <c r="K26" s="86"/>
    </row>
    <row r="27" spans="1:11" ht="15.75">
      <c r="A27" s="87"/>
      <c r="B27" s="142"/>
      <c r="C27" s="142"/>
      <c r="D27" s="142"/>
      <c r="E27" s="142"/>
      <c r="G27" s="37"/>
      <c r="H27" s="37"/>
      <c r="I27" s="37"/>
      <c r="J27" s="37"/>
      <c r="K27" s="37"/>
    </row>
  </sheetData>
  <mergeCells count="9">
    <mergeCell ref="A1:F1"/>
    <mergeCell ref="B2:D2"/>
    <mergeCell ref="F2:G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34"/>
  <sheetViews>
    <sheetView workbookViewId="0" topLeftCell="A7">
      <selection activeCell="J36" sqref="J36"/>
    </sheetView>
  </sheetViews>
  <sheetFormatPr defaultColWidth="9.00390625" defaultRowHeight="16.5"/>
  <cols>
    <col min="1" max="1" width="4.75390625" style="4" customWidth="1"/>
    <col min="2" max="3" width="7.625" style="4" customWidth="1"/>
    <col min="4" max="9" width="7.50390625" style="4" customWidth="1"/>
    <col min="10" max="10" width="8.375" style="4" customWidth="1"/>
    <col min="11" max="16384" width="9.00390625" style="4" customWidth="1"/>
  </cols>
  <sheetData>
    <row r="1" spans="1:10" s="3" customFormat="1" ht="24" customHeight="1">
      <c r="A1" s="172" t="s">
        <v>60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.75" customHeight="1" thickBot="1">
      <c r="A2" s="25"/>
      <c r="B2" s="27"/>
      <c r="C2" s="27"/>
      <c r="D2" s="27"/>
      <c r="E2" s="27"/>
      <c r="F2" s="26"/>
      <c r="G2" s="26"/>
      <c r="H2" s="26"/>
      <c r="I2" s="26"/>
      <c r="J2" s="24" t="s">
        <v>1</v>
      </c>
    </row>
    <row r="3" spans="1:10" s="2" customFormat="1" ht="54.75" customHeight="1">
      <c r="A3" s="48" t="s">
        <v>194</v>
      </c>
      <c r="B3" s="148" t="s">
        <v>16</v>
      </c>
      <c r="C3" s="148" t="s">
        <v>17</v>
      </c>
      <c r="D3" s="49" t="s">
        <v>61</v>
      </c>
      <c r="E3" s="148" t="s">
        <v>18</v>
      </c>
      <c r="F3" s="49" t="s">
        <v>62</v>
      </c>
      <c r="G3" s="148" t="s">
        <v>19</v>
      </c>
      <c r="H3" s="49" t="s">
        <v>20</v>
      </c>
      <c r="I3" s="49" t="s">
        <v>21</v>
      </c>
      <c r="J3" s="150" t="s">
        <v>22</v>
      </c>
    </row>
    <row r="4" spans="1:10" s="2" customFormat="1" ht="24" customHeight="1">
      <c r="A4" s="28">
        <v>92</v>
      </c>
      <c r="B4" s="29">
        <f aca="true" t="shared" si="0" ref="B4:B10">SUM(C4:J4)</f>
        <v>1191447</v>
      </c>
      <c r="C4" s="29">
        <v>608443</v>
      </c>
      <c r="D4" s="29">
        <v>1291</v>
      </c>
      <c r="E4" s="29">
        <v>26375</v>
      </c>
      <c r="F4" s="29">
        <v>1188</v>
      </c>
      <c r="G4" s="29">
        <v>5320</v>
      </c>
      <c r="H4" s="29">
        <v>484269</v>
      </c>
      <c r="I4" s="29" t="s">
        <v>0</v>
      </c>
      <c r="J4" s="43">
        <v>64561</v>
      </c>
    </row>
    <row r="5" spans="1:10" s="2" customFormat="1" ht="24" customHeight="1">
      <c r="A5" s="28">
        <v>93</v>
      </c>
      <c r="B5" s="29">
        <f t="shared" si="0"/>
        <v>899043</v>
      </c>
      <c r="C5" s="29">
        <v>639989</v>
      </c>
      <c r="D5" s="29">
        <v>2083</v>
      </c>
      <c r="E5" s="29">
        <v>27394</v>
      </c>
      <c r="F5" s="29">
        <v>712</v>
      </c>
      <c r="G5" s="29">
        <v>6527</v>
      </c>
      <c r="H5" s="29">
        <v>190241</v>
      </c>
      <c r="I5" s="29">
        <v>30</v>
      </c>
      <c r="J5" s="43">
        <v>32067</v>
      </c>
    </row>
    <row r="6" spans="1:10" s="2" customFormat="1" ht="24" customHeight="1">
      <c r="A6" s="28">
        <v>94</v>
      </c>
      <c r="B6" s="29">
        <f t="shared" si="0"/>
        <v>1181161</v>
      </c>
      <c r="C6" s="29">
        <v>670969</v>
      </c>
      <c r="D6" s="29">
        <v>1079</v>
      </c>
      <c r="E6" s="29">
        <v>29750</v>
      </c>
      <c r="F6" s="29">
        <v>731</v>
      </c>
      <c r="G6" s="29">
        <v>15342</v>
      </c>
      <c r="H6" s="29">
        <v>386530</v>
      </c>
      <c r="I6" s="29" t="s">
        <v>0</v>
      </c>
      <c r="J6" s="43">
        <v>76760</v>
      </c>
    </row>
    <row r="7" spans="1:10" s="2" customFormat="1" ht="24" customHeight="1">
      <c r="A7" s="28">
        <v>95</v>
      </c>
      <c r="B7" s="29">
        <f t="shared" si="0"/>
        <v>1011543</v>
      </c>
      <c r="C7" s="29">
        <v>664285</v>
      </c>
      <c r="D7" s="29">
        <v>1234</v>
      </c>
      <c r="E7" s="29">
        <v>27611</v>
      </c>
      <c r="F7" s="29">
        <v>755</v>
      </c>
      <c r="G7" s="29">
        <v>17578</v>
      </c>
      <c r="H7" s="29">
        <v>268661</v>
      </c>
      <c r="I7" s="29">
        <v>50</v>
      </c>
      <c r="J7" s="43">
        <v>31369</v>
      </c>
    </row>
    <row r="8" spans="1:10" s="2" customFormat="1" ht="24" customHeight="1">
      <c r="A8" s="28">
        <v>96</v>
      </c>
      <c r="B8" s="29">
        <f t="shared" si="0"/>
        <v>1338573</v>
      </c>
      <c r="C8" s="29">
        <v>735394</v>
      </c>
      <c r="D8" s="29">
        <v>1230</v>
      </c>
      <c r="E8" s="29">
        <v>39976</v>
      </c>
      <c r="F8" s="29">
        <v>782</v>
      </c>
      <c r="G8" s="29">
        <v>2580</v>
      </c>
      <c r="H8" s="29">
        <v>533874</v>
      </c>
      <c r="I8" s="29">
        <v>790</v>
      </c>
      <c r="J8" s="43">
        <v>23947</v>
      </c>
    </row>
    <row r="9" spans="1:10" s="2" customFormat="1" ht="24" customHeight="1">
      <c r="A9" s="28">
        <v>97</v>
      </c>
      <c r="B9" s="29">
        <f t="shared" si="0"/>
        <v>996694.125</v>
      </c>
      <c r="C9" s="29">
        <v>726026.94</v>
      </c>
      <c r="D9" s="29">
        <v>1540.561</v>
      </c>
      <c r="E9" s="29">
        <v>40392.486</v>
      </c>
      <c r="F9" s="29">
        <v>1034.486</v>
      </c>
      <c r="G9" s="29">
        <v>13201.196</v>
      </c>
      <c r="H9" s="29">
        <v>182709.562</v>
      </c>
      <c r="I9" s="29" t="s">
        <v>0</v>
      </c>
      <c r="J9" s="43">
        <v>31788.894</v>
      </c>
    </row>
    <row r="10" spans="1:10" s="2" customFormat="1" ht="24" customHeight="1">
      <c r="A10" s="28">
        <v>98</v>
      </c>
      <c r="B10" s="29">
        <f t="shared" si="0"/>
        <v>1260595.507</v>
      </c>
      <c r="C10" s="29">
        <v>724950.923</v>
      </c>
      <c r="D10" s="29">
        <v>4419.837</v>
      </c>
      <c r="E10" s="29">
        <v>40430.15</v>
      </c>
      <c r="F10" s="29">
        <v>1013.29</v>
      </c>
      <c r="G10" s="29">
        <v>10888.027</v>
      </c>
      <c r="H10" s="29">
        <v>461551.608</v>
      </c>
      <c r="I10" s="29">
        <v>254.5</v>
      </c>
      <c r="J10" s="43">
        <v>17087.172</v>
      </c>
    </row>
    <row r="11" spans="1:13" s="2" customFormat="1" ht="24" customHeight="1">
      <c r="A11" s="28">
        <v>99</v>
      </c>
      <c r="B11" s="29">
        <f>SUM(C11:J11)</f>
        <v>1213952</v>
      </c>
      <c r="C11" s="29">
        <v>775815</v>
      </c>
      <c r="D11" s="29">
        <v>1296</v>
      </c>
      <c r="E11" s="29">
        <v>38914</v>
      </c>
      <c r="F11" s="29">
        <v>1061</v>
      </c>
      <c r="G11" s="29">
        <v>15974</v>
      </c>
      <c r="H11" s="29">
        <v>359952</v>
      </c>
      <c r="I11" s="29">
        <v>310</v>
      </c>
      <c r="J11" s="43">
        <v>20630</v>
      </c>
      <c r="M11" s="7"/>
    </row>
    <row r="12" spans="1:10" s="7" customFormat="1" ht="24" customHeight="1">
      <c r="A12" s="28">
        <v>100</v>
      </c>
      <c r="B12" s="29">
        <v>1440605</v>
      </c>
      <c r="C12" s="29">
        <v>852337</v>
      </c>
      <c r="D12" s="29">
        <v>3489</v>
      </c>
      <c r="E12" s="29">
        <v>36835</v>
      </c>
      <c r="F12" s="29">
        <v>1248</v>
      </c>
      <c r="G12" s="29">
        <v>6780</v>
      </c>
      <c r="H12" s="29">
        <v>525290</v>
      </c>
      <c r="I12" s="29">
        <v>100</v>
      </c>
      <c r="J12" s="43">
        <v>14526</v>
      </c>
    </row>
    <row r="13" spans="1:10" s="7" customFormat="1" ht="24" customHeight="1">
      <c r="A13" s="28">
        <v>101</v>
      </c>
      <c r="B13" s="153">
        <v>1230411</v>
      </c>
      <c r="C13" s="153">
        <v>875300</v>
      </c>
      <c r="D13" s="153">
        <v>1298</v>
      </c>
      <c r="E13" s="153">
        <v>35144</v>
      </c>
      <c r="F13" s="153">
        <v>531</v>
      </c>
      <c r="G13" s="153">
        <v>27257</v>
      </c>
      <c r="H13" s="153">
        <v>261107</v>
      </c>
      <c r="I13" s="153"/>
      <c r="J13" s="43">
        <v>29774</v>
      </c>
    </row>
    <row r="14" spans="1:10" s="7" customFormat="1" ht="3" customHeight="1" thickBot="1">
      <c r="A14" s="8"/>
      <c r="B14" s="30"/>
      <c r="C14" s="30"/>
      <c r="D14" s="30"/>
      <c r="E14" s="30"/>
      <c r="F14" s="30"/>
      <c r="G14" s="30"/>
      <c r="H14" s="30"/>
      <c r="I14" s="30"/>
      <c r="J14" s="44"/>
    </row>
    <row r="15" spans="1:10" s="7" customFormat="1" ht="12" customHeight="1">
      <c r="A15" s="162" t="s">
        <v>63</v>
      </c>
      <c r="B15" s="202"/>
      <c r="C15" s="202"/>
      <c r="D15" s="202"/>
      <c r="E15" s="202"/>
      <c r="F15" s="17"/>
      <c r="G15" s="17"/>
      <c r="H15" s="17"/>
      <c r="I15" s="17"/>
      <c r="J15" s="17"/>
    </row>
    <row r="16" spans="1:10" s="7" customFormat="1" ht="12" customHeight="1">
      <c r="A16" s="16"/>
      <c r="B16" s="96"/>
      <c r="C16" s="96"/>
      <c r="D16" s="96"/>
      <c r="E16" s="96"/>
      <c r="F16" s="17"/>
      <c r="G16" s="17"/>
      <c r="H16" s="17"/>
      <c r="I16" s="17"/>
      <c r="J16" s="17"/>
    </row>
    <row r="17" spans="1:10" s="7" customFormat="1" ht="12" customHeight="1">
      <c r="A17" s="16"/>
      <c r="B17" s="96"/>
      <c r="C17" s="96"/>
      <c r="D17" s="96"/>
      <c r="E17" s="96"/>
      <c r="F17" s="17"/>
      <c r="G17" s="17"/>
      <c r="H17" s="17"/>
      <c r="I17" s="17"/>
      <c r="J17" s="17"/>
    </row>
    <row r="18" ht="15.75" customHeight="1"/>
    <row r="19" spans="1:10" ht="24" customHeight="1">
      <c r="A19" s="172" t="s">
        <v>64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ht="15" thickBot="1">
      <c r="A20" s="25"/>
      <c r="B20" s="27"/>
      <c r="C20" s="27"/>
      <c r="D20" s="31"/>
      <c r="E20" s="27"/>
      <c r="F20" s="26"/>
      <c r="G20" s="26"/>
      <c r="H20" s="26"/>
      <c r="I20" s="26"/>
      <c r="J20" s="24" t="s">
        <v>14</v>
      </c>
    </row>
    <row r="21" spans="1:10" s="2" customFormat="1" ht="52.5" customHeight="1">
      <c r="A21" s="190" t="s">
        <v>197</v>
      </c>
      <c r="B21" s="205"/>
      <c r="C21" s="148" t="s">
        <v>198</v>
      </c>
      <c r="D21" s="49" t="s">
        <v>191</v>
      </c>
      <c r="E21" s="148" t="s">
        <v>199</v>
      </c>
      <c r="F21" s="49" t="s">
        <v>174</v>
      </c>
      <c r="G21" s="148" t="s">
        <v>200</v>
      </c>
      <c r="H21" s="49" t="s">
        <v>201</v>
      </c>
      <c r="I21" s="49" t="s">
        <v>202</v>
      </c>
      <c r="J21" s="150" t="s">
        <v>203</v>
      </c>
    </row>
    <row r="22" spans="1:10" s="2" customFormat="1" ht="21.75" customHeight="1">
      <c r="A22" s="199">
        <v>92</v>
      </c>
      <c r="B22" s="167"/>
      <c r="C22" s="34">
        <v>51.06756742012024</v>
      </c>
      <c r="D22" s="34">
        <v>0.10835563814420617</v>
      </c>
      <c r="E22" s="34">
        <v>2.2136947761839174</v>
      </c>
      <c r="F22" s="34">
        <v>0.09971068792820831</v>
      </c>
      <c r="G22" s="34">
        <v>0.4465158752340641</v>
      </c>
      <c r="H22" s="34">
        <v>40.64545044806861</v>
      </c>
      <c r="I22" s="29" t="s">
        <v>0</v>
      </c>
      <c r="J22" s="143">
        <v>5.4187051543207545</v>
      </c>
    </row>
    <row r="23" spans="1:10" s="2" customFormat="1" ht="21.75" customHeight="1">
      <c r="A23" s="199">
        <v>93</v>
      </c>
      <c r="B23" s="167"/>
      <c r="C23" s="34">
        <v>71.18558289203075</v>
      </c>
      <c r="D23" s="34">
        <v>0.23169080900468608</v>
      </c>
      <c r="E23" s="34">
        <v>3.047017773343433</v>
      </c>
      <c r="F23" s="34">
        <v>0.07919532213698344</v>
      </c>
      <c r="G23" s="34">
        <v>0.7259941960506895</v>
      </c>
      <c r="H23" s="34">
        <v>21.160389436322845</v>
      </c>
      <c r="I23" s="34">
        <v>0.003336881550715594</v>
      </c>
      <c r="J23" s="143">
        <v>3.5667926895598985</v>
      </c>
    </row>
    <row r="24" spans="1:10" s="2" customFormat="1" ht="21.75" customHeight="1">
      <c r="A24" s="199">
        <v>94</v>
      </c>
      <c r="B24" s="167"/>
      <c r="C24" s="34">
        <v>56.805888443658404</v>
      </c>
      <c r="D24" s="34">
        <v>0.09135079807071178</v>
      </c>
      <c r="E24" s="34">
        <v>2.5187082878625353</v>
      </c>
      <c r="F24" s="34">
        <v>0.061888260787479436</v>
      </c>
      <c r="G24" s="34">
        <v>1.29889151436595</v>
      </c>
      <c r="H24" s="34">
        <v>32.7245820002523</v>
      </c>
      <c r="I24" s="29" t="s">
        <v>0</v>
      </c>
      <c r="J24" s="143">
        <v>6.498690695002629</v>
      </c>
    </row>
    <row r="25" spans="1:10" s="2" customFormat="1" ht="21.75" customHeight="1">
      <c r="A25" s="199">
        <v>95</v>
      </c>
      <c r="B25" s="167"/>
      <c r="C25" s="34">
        <v>65.67046581311916</v>
      </c>
      <c r="D25" s="34">
        <v>0.12199184809741158</v>
      </c>
      <c r="E25" s="34">
        <v>2.729592315897594</v>
      </c>
      <c r="F25" s="34">
        <v>0.07463844839023155</v>
      </c>
      <c r="G25" s="34">
        <v>1.7377412527198548</v>
      </c>
      <c r="H25" s="34">
        <v>26.55952342114967</v>
      </c>
      <c r="I25" s="34">
        <v>0.00494294360200209</v>
      </c>
      <c r="J25" s="143">
        <v>3.1011039570240713</v>
      </c>
    </row>
    <row r="26" spans="1:10" s="2" customFormat="1" ht="21.75" customHeight="1">
      <c r="A26" s="199">
        <v>96</v>
      </c>
      <c r="B26" s="167"/>
      <c r="C26" s="34">
        <v>54.938654821216325</v>
      </c>
      <c r="D26" s="34">
        <v>0.09188889959680943</v>
      </c>
      <c r="E26" s="34">
        <v>2.986463943318743</v>
      </c>
      <c r="F26" s="34">
        <v>0.0584204223452886</v>
      </c>
      <c r="G26" s="34">
        <v>0.19274256988599053</v>
      </c>
      <c r="H26" s="34">
        <v>39.88381657182686</v>
      </c>
      <c r="I26" s="34">
        <v>0.059018073724780046</v>
      </c>
      <c r="J26" s="143">
        <v>1.7889946980851996</v>
      </c>
    </row>
    <row r="27" spans="1:10" s="2" customFormat="1" ht="21.75" customHeight="1">
      <c r="A27" s="199">
        <v>97</v>
      </c>
      <c r="B27" s="167"/>
      <c r="C27" s="34">
        <v>72.84350552382357</v>
      </c>
      <c r="D27" s="34">
        <v>0.15456707944375614</v>
      </c>
      <c r="E27" s="34">
        <v>4.05264614156324</v>
      </c>
      <c r="F27" s="34">
        <v>0.10379172246048908</v>
      </c>
      <c r="G27" s="34">
        <v>1.3244982255714612</v>
      </c>
      <c r="H27" s="34">
        <v>18.331558039433613</v>
      </c>
      <c r="I27" s="29" t="s">
        <v>0</v>
      </c>
      <c r="J27" s="143">
        <v>3.1894332677038704</v>
      </c>
    </row>
    <row r="28" spans="1:10" s="2" customFormat="1" ht="21.75" customHeight="1">
      <c r="A28" s="199">
        <v>98</v>
      </c>
      <c r="B28" s="167"/>
      <c r="C28" s="34">
        <v>57.50860755685685</v>
      </c>
      <c r="D28" s="34">
        <v>0.35061500500810533</v>
      </c>
      <c r="E28" s="34">
        <v>3.207226249458622</v>
      </c>
      <c r="F28" s="34">
        <v>0.08038185082949054</v>
      </c>
      <c r="G28" s="34">
        <v>0.8637209112312028</v>
      </c>
      <c r="H28" s="34">
        <v>36.61377542891718</v>
      </c>
      <c r="I28" s="34">
        <v>0.020188870941295525</v>
      </c>
      <c r="J28" s="143">
        <v>1.3554841267572437</v>
      </c>
    </row>
    <row r="29" spans="1:10" s="2" customFormat="1" ht="21.75" customHeight="1">
      <c r="A29" s="199">
        <v>99</v>
      </c>
      <c r="B29" s="167"/>
      <c r="C29" s="34">
        <v>63.908210538802194</v>
      </c>
      <c r="D29" s="34">
        <v>0.10675875158161113</v>
      </c>
      <c r="E29" s="34">
        <v>3.205563317165753</v>
      </c>
      <c r="F29" s="34">
        <v>0.08740049029945171</v>
      </c>
      <c r="G29" s="34">
        <v>1.3158675137072966</v>
      </c>
      <c r="H29" s="34">
        <v>29.651254744833405</v>
      </c>
      <c r="I29" s="34">
        <v>0.025536429776465627</v>
      </c>
      <c r="J29" s="143">
        <v>1.6994082138338253</v>
      </c>
    </row>
    <row r="30" spans="1:10" s="2" customFormat="1" ht="21.75" customHeight="1">
      <c r="A30" s="199">
        <v>100</v>
      </c>
      <c r="B30" s="167"/>
      <c r="C30" s="34">
        <v>59.165211838081916</v>
      </c>
      <c r="D30" s="34">
        <v>0.24218991326560715</v>
      </c>
      <c r="E30" s="34">
        <v>2.556911853006202</v>
      </c>
      <c r="F30" s="34">
        <v>0.08663026992131778</v>
      </c>
      <c r="G30" s="34">
        <v>0.4706356010148514</v>
      </c>
      <c r="H30" s="34">
        <v>36.46315263378928</v>
      </c>
      <c r="I30" s="34">
        <v>0.00694152803856713</v>
      </c>
      <c r="J30" s="143">
        <v>1.0083263628822612</v>
      </c>
    </row>
    <row r="31" spans="1:10" s="2" customFormat="1" ht="21.75" customHeight="1">
      <c r="A31" s="199">
        <v>101</v>
      </c>
      <c r="B31" s="167"/>
      <c r="C31" s="34">
        <f>C13*100/$B13</f>
        <v>71.1388308459531</v>
      </c>
      <c r="D31" s="34">
        <f aca="true" t="shared" si="1" ref="D31:J31">D13*100/$B13</f>
        <v>0.10549320511601408</v>
      </c>
      <c r="E31" s="34">
        <f t="shared" si="1"/>
        <v>2.856281356392295</v>
      </c>
      <c r="F31" s="34">
        <f t="shared" si="1"/>
        <v>0.043156311183823945</v>
      </c>
      <c r="G31" s="34">
        <f t="shared" si="1"/>
        <v>2.215276033780582</v>
      </c>
      <c r="H31" s="34">
        <f t="shared" si="1"/>
        <v>21.221120422362933</v>
      </c>
      <c r="I31" s="34">
        <f t="shared" si="1"/>
        <v>0</v>
      </c>
      <c r="J31" s="34">
        <f t="shared" si="1"/>
        <v>2.4198418252112504</v>
      </c>
    </row>
    <row r="32" spans="1:10" s="2" customFormat="1" ht="21.75" customHeight="1">
      <c r="A32" s="203" t="s">
        <v>192</v>
      </c>
      <c r="B32" s="204"/>
      <c r="C32" s="149">
        <f>SUM(C22:C31)/10</f>
        <v>62.423252569366255</v>
      </c>
      <c r="D32" s="149">
        <f aca="true" t="shared" si="2" ref="D32:J32">SUM(D22:D31)/10</f>
        <v>0.1604901947328919</v>
      </c>
      <c r="E32" s="149">
        <f t="shared" si="2"/>
        <v>2.9374106014192334</v>
      </c>
      <c r="F32" s="149">
        <f t="shared" si="2"/>
        <v>0.07752137862827643</v>
      </c>
      <c r="G32" s="149">
        <f t="shared" si="2"/>
        <v>1.0591883693561943</v>
      </c>
      <c r="H32" s="149">
        <f t="shared" si="2"/>
        <v>30.32546231469567</v>
      </c>
      <c r="I32" s="149">
        <f t="shared" si="2"/>
        <v>0.011996472763382601</v>
      </c>
      <c r="J32" s="149">
        <f t="shared" si="2"/>
        <v>3.0046780990381006</v>
      </c>
    </row>
    <row r="33" spans="1:10" s="2" customFormat="1" ht="5.25" customHeight="1" thickBot="1">
      <c r="A33" s="200"/>
      <c r="B33" s="201"/>
      <c r="C33" s="45"/>
      <c r="D33" s="45"/>
      <c r="E33" s="45"/>
      <c r="F33" s="45"/>
      <c r="G33" s="45"/>
      <c r="H33" s="45"/>
      <c r="I33" s="45"/>
      <c r="J33" s="23"/>
    </row>
    <row r="34" spans="1:10" s="7" customFormat="1" ht="12" customHeight="1">
      <c r="A34" s="16" t="s">
        <v>63</v>
      </c>
      <c r="B34" s="17"/>
      <c r="C34" s="17"/>
      <c r="D34" s="17"/>
      <c r="E34" s="17"/>
      <c r="F34" s="17"/>
      <c r="G34" s="17"/>
      <c r="H34" s="17"/>
      <c r="I34" s="17"/>
      <c r="J34" s="17"/>
    </row>
  </sheetData>
  <mergeCells count="16">
    <mergeCell ref="A28:B28"/>
    <mergeCell ref="A29:B29"/>
    <mergeCell ref="A31:B31"/>
    <mergeCell ref="A33:B33"/>
    <mergeCell ref="A30:B30"/>
    <mergeCell ref="A32:B32"/>
    <mergeCell ref="A1:J1"/>
    <mergeCell ref="A19:J19"/>
    <mergeCell ref="A26:B26"/>
    <mergeCell ref="A27:B27"/>
    <mergeCell ref="A15:E15"/>
    <mergeCell ref="A21:B21"/>
    <mergeCell ref="A22:B22"/>
    <mergeCell ref="A23:B23"/>
    <mergeCell ref="A24:B24"/>
    <mergeCell ref="A25:B2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D20"/>
  <sheetViews>
    <sheetView workbookViewId="0" topLeftCell="A1">
      <selection activeCell="B25" sqref="B25"/>
    </sheetView>
  </sheetViews>
  <sheetFormatPr defaultColWidth="9.00390625" defaultRowHeight="16.5"/>
  <cols>
    <col min="1" max="1" width="26.625" style="0" customWidth="1"/>
    <col min="2" max="4" width="13.625" style="0" customWidth="1"/>
  </cols>
  <sheetData>
    <row r="2" spans="1:4" ht="19.5">
      <c r="A2" s="172" t="s">
        <v>190</v>
      </c>
      <c r="B2" s="172"/>
      <c r="C2" s="172"/>
      <c r="D2" s="172"/>
    </row>
    <row r="3" spans="1:4" ht="19.5">
      <c r="A3" s="172" t="s">
        <v>189</v>
      </c>
      <c r="B3" s="172"/>
      <c r="C3" s="172"/>
      <c r="D3" s="172"/>
    </row>
    <row r="4" spans="1:4" ht="16.5">
      <c r="A4" s="210"/>
      <c r="B4" s="210"/>
      <c r="C4" s="210"/>
      <c r="D4" s="210"/>
    </row>
    <row r="5" spans="1:4" ht="17.25" thickBot="1">
      <c r="A5" s="211"/>
      <c r="B5" s="211"/>
      <c r="C5" s="212" t="s">
        <v>59</v>
      </c>
      <c r="D5" s="212"/>
    </row>
    <row r="6" spans="1:4" ht="16.5">
      <c r="A6" s="206" t="s">
        <v>177</v>
      </c>
      <c r="B6" s="208" t="s">
        <v>67</v>
      </c>
      <c r="C6" s="208" t="s">
        <v>178</v>
      </c>
      <c r="D6" s="208" t="s">
        <v>179</v>
      </c>
    </row>
    <row r="7" spans="1:4" ht="16.5">
      <c r="A7" s="207"/>
      <c r="B7" s="209"/>
      <c r="C7" s="209"/>
      <c r="D7" s="209"/>
    </row>
    <row r="8" spans="1:4" ht="19.5" customHeight="1">
      <c r="A8" s="97" t="s">
        <v>180</v>
      </c>
      <c r="B8" s="133">
        <v>1410173000</v>
      </c>
      <c r="C8" s="133">
        <v>1230411483</v>
      </c>
      <c r="D8" s="133">
        <v>-179761517</v>
      </c>
    </row>
    <row r="9" spans="1:4" ht="19.5" customHeight="1">
      <c r="A9" s="97" t="s">
        <v>181</v>
      </c>
      <c r="B9" s="133">
        <v>1187778000</v>
      </c>
      <c r="C9" s="133">
        <v>1230411483</v>
      </c>
      <c r="D9" s="133">
        <v>42633483</v>
      </c>
    </row>
    <row r="10" spans="1:4" ht="19.5" customHeight="1">
      <c r="A10" s="97" t="s">
        <v>182</v>
      </c>
      <c r="B10" s="133">
        <v>222395000</v>
      </c>
      <c r="C10" s="133" t="s">
        <v>39</v>
      </c>
      <c r="D10" s="133">
        <v>-222395000</v>
      </c>
    </row>
    <row r="11" spans="1:4" ht="19.5" customHeight="1">
      <c r="A11" s="97" t="s">
        <v>183</v>
      </c>
      <c r="B11" s="133" t="s">
        <v>39</v>
      </c>
      <c r="C11" s="133" t="s">
        <v>39</v>
      </c>
      <c r="D11" s="133" t="s">
        <v>39</v>
      </c>
    </row>
    <row r="12" spans="1:4" ht="19.5" customHeight="1">
      <c r="A12" s="97" t="s">
        <v>184</v>
      </c>
      <c r="B12" s="133"/>
      <c r="C12" s="133"/>
      <c r="D12" s="133"/>
    </row>
    <row r="13" spans="1:4" ht="19.5" customHeight="1">
      <c r="A13" s="97"/>
      <c r="B13" s="133"/>
      <c r="C13" s="133"/>
      <c r="D13" s="133"/>
    </row>
    <row r="14" spans="1:4" ht="19.5" customHeight="1">
      <c r="A14" s="97" t="s">
        <v>185</v>
      </c>
      <c r="B14" s="133">
        <v>1410173000</v>
      </c>
      <c r="C14" s="133">
        <v>1247316093</v>
      </c>
      <c r="D14" s="133">
        <v>-162856907</v>
      </c>
    </row>
    <row r="15" spans="1:4" ht="19.5" customHeight="1">
      <c r="A15" s="97" t="s">
        <v>186</v>
      </c>
      <c r="B15" s="133">
        <v>1376173000</v>
      </c>
      <c r="C15" s="133">
        <v>1213316093</v>
      </c>
      <c r="D15" s="133">
        <v>-162856907</v>
      </c>
    </row>
    <row r="16" spans="1:4" ht="19.5" customHeight="1">
      <c r="A16" s="97" t="s">
        <v>187</v>
      </c>
      <c r="B16" s="133">
        <v>34000000</v>
      </c>
      <c r="C16" s="133">
        <v>34000000</v>
      </c>
      <c r="D16" s="133" t="s">
        <v>39</v>
      </c>
    </row>
    <row r="17" spans="1:4" ht="19.5" customHeight="1">
      <c r="A17" s="97"/>
      <c r="B17" s="133"/>
      <c r="C17" s="133"/>
      <c r="D17" s="133"/>
    </row>
    <row r="18" spans="1:4" ht="19.5" customHeight="1">
      <c r="A18" s="97" t="s">
        <v>188</v>
      </c>
      <c r="B18" s="133" t="s">
        <v>39</v>
      </c>
      <c r="C18" s="133">
        <v>-16904610</v>
      </c>
      <c r="D18" s="133">
        <v>-16904610</v>
      </c>
    </row>
    <row r="19" spans="1:4" ht="19.5" customHeight="1">
      <c r="A19" s="97"/>
      <c r="B19" s="133"/>
      <c r="C19" s="133"/>
      <c r="D19" s="133"/>
    </row>
    <row r="20" spans="1:4" ht="17.25" thickBot="1">
      <c r="A20" s="98"/>
      <c r="B20" s="134"/>
      <c r="C20" s="134"/>
      <c r="D20" s="134"/>
    </row>
  </sheetData>
  <mergeCells count="9">
    <mergeCell ref="A2:D2"/>
    <mergeCell ref="A3:D3"/>
    <mergeCell ref="A4:D4"/>
    <mergeCell ref="A5:B5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43"/>
  <sheetViews>
    <sheetView workbookViewId="0" topLeftCell="A1">
      <selection activeCell="I8" sqref="I8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3.875" style="80" bestFit="1" customWidth="1"/>
    <col min="6" max="7" width="11.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204</v>
      </c>
      <c r="B2" s="217"/>
      <c r="C2" s="217"/>
      <c r="D2" s="217"/>
      <c r="E2" s="217"/>
      <c r="F2" s="217"/>
      <c r="G2" s="217"/>
      <c r="H2" s="65"/>
      <c r="I2" s="65"/>
    </row>
    <row r="3" spans="1:9" s="85" customFormat="1" ht="16.5" thickBot="1">
      <c r="A3" s="218" t="s">
        <v>99</v>
      </c>
      <c r="B3" s="219"/>
      <c r="C3" s="219"/>
      <c r="D3" s="69"/>
      <c r="E3" s="69"/>
      <c r="F3" s="82"/>
      <c r="G3" s="82" t="s">
        <v>173</v>
      </c>
      <c r="H3" s="83"/>
      <c r="I3" s="84"/>
    </row>
    <row r="4" spans="1:7" ht="16.5">
      <c r="A4" s="213" t="s">
        <v>66</v>
      </c>
      <c r="B4" s="214"/>
      <c r="C4" s="214"/>
      <c r="D4" s="215"/>
      <c r="E4" s="220" t="s">
        <v>67</v>
      </c>
      <c r="F4" s="214"/>
      <c r="G4" s="221"/>
    </row>
    <row r="5" spans="1:7" ht="16.5">
      <c r="A5" s="53" t="s">
        <v>68</v>
      </c>
      <c r="B5" s="54" t="s">
        <v>69</v>
      </c>
      <c r="C5" s="54" t="s">
        <v>70</v>
      </c>
      <c r="D5" s="66" t="s">
        <v>71</v>
      </c>
      <c r="E5" s="54" t="s">
        <v>72</v>
      </c>
      <c r="F5" s="54" t="s">
        <v>73</v>
      </c>
      <c r="G5" s="55" t="s">
        <v>74</v>
      </c>
    </row>
    <row r="6" spans="1:7" ht="16.5">
      <c r="A6" s="56">
        <v>1</v>
      </c>
      <c r="B6" s="58"/>
      <c r="C6" s="58"/>
      <c r="D6" s="59" t="s">
        <v>75</v>
      </c>
      <c r="E6" s="74">
        <v>31220000</v>
      </c>
      <c r="F6" s="74">
        <v>20000</v>
      </c>
      <c r="G6" s="75">
        <v>31240000</v>
      </c>
    </row>
    <row r="7" spans="1:7" ht="16.5">
      <c r="A7" s="56"/>
      <c r="B7" s="58">
        <v>1</v>
      </c>
      <c r="C7" s="58"/>
      <c r="D7" s="59" t="s">
        <v>76</v>
      </c>
      <c r="E7" s="74">
        <v>31220000</v>
      </c>
      <c r="F7" s="74">
        <v>20000</v>
      </c>
      <c r="G7" s="75">
        <v>31240000</v>
      </c>
    </row>
    <row r="8" spans="1:7" ht="16.5">
      <c r="A8" s="56"/>
      <c r="B8" s="58"/>
      <c r="C8" s="58">
        <v>1</v>
      </c>
      <c r="D8" s="59" t="s">
        <v>77</v>
      </c>
      <c r="E8" s="74">
        <v>7249000</v>
      </c>
      <c r="F8" s="74">
        <v>20000</v>
      </c>
      <c r="G8" s="75">
        <v>7269000</v>
      </c>
    </row>
    <row r="9" spans="1:7" ht="16.5">
      <c r="A9" s="56"/>
      <c r="B9" s="58"/>
      <c r="C9" s="58">
        <v>2</v>
      </c>
      <c r="D9" s="59" t="s">
        <v>78</v>
      </c>
      <c r="E9" s="74">
        <v>23971000</v>
      </c>
      <c r="F9" s="74" t="s">
        <v>39</v>
      </c>
      <c r="G9" s="75">
        <v>23971000</v>
      </c>
    </row>
    <row r="10" spans="1:7" ht="16.5">
      <c r="A10" s="56">
        <v>2</v>
      </c>
      <c r="B10" s="58"/>
      <c r="C10" s="58"/>
      <c r="D10" s="59" t="s">
        <v>79</v>
      </c>
      <c r="E10" s="74">
        <v>142484000</v>
      </c>
      <c r="F10" s="74">
        <v>280000</v>
      </c>
      <c r="G10" s="75">
        <v>142764000</v>
      </c>
    </row>
    <row r="11" spans="1:7" ht="16.5">
      <c r="A11" s="56"/>
      <c r="B11" s="58">
        <v>1</v>
      </c>
      <c r="C11" s="58"/>
      <c r="D11" s="59" t="s">
        <v>80</v>
      </c>
      <c r="E11" s="74">
        <v>142484000</v>
      </c>
      <c r="F11" s="74">
        <v>280000</v>
      </c>
      <c r="G11" s="75">
        <v>142764000</v>
      </c>
    </row>
    <row r="12" spans="1:7" ht="16.5">
      <c r="A12" s="56"/>
      <c r="B12" s="58"/>
      <c r="C12" s="58">
        <v>1</v>
      </c>
      <c r="D12" s="59" t="s">
        <v>77</v>
      </c>
      <c r="E12" s="74">
        <v>137140000</v>
      </c>
      <c r="F12" s="74">
        <v>300000</v>
      </c>
      <c r="G12" s="75">
        <v>137440000</v>
      </c>
    </row>
    <row r="13" spans="1:7" ht="16.5">
      <c r="A13" s="56"/>
      <c r="B13" s="58"/>
      <c r="C13" s="58">
        <v>2</v>
      </c>
      <c r="D13" s="59" t="s">
        <v>81</v>
      </c>
      <c r="E13" s="74">
        <v>2161000</v>
      </c>
      <c r="F13" s="74" t="s">
        <v>39</v>
      </c>
      <c r="G13" s="75">
        <v>2161000</v>
      </c>
    </row>
    <row r="14" spans="1:7" ht="16.5">
      <c r="A14" s="56"/>
      <c r="B14" s="58"/>
      <c r="C14" s="58">
        <v>3</v>
      </c>
      <c r="D14" s="59" t="s">
        <v>82</v>
      </c>
      <c r="E14" s="74">
        <v>2605000</v>
      </c>
      <c r="F14" s="74">
        <v>-20000</v>
      </c>
      <c r="G14" s="75">
        <v>2585000</v>
      </c>
    </row>
    <row r="15" spans="1:7" ht="16.5">
      <c r="A15" s="56"/>
      <c r="B15" s="58"/>
      <c r="C15" s="58">
        <v>4</v>
      </c>
      <c r="D15" s="59" t="s">
        <v>83</v>
      </c>
      <c r="E15" s="74">
        <v>578000</v>
      </c>
      <c r="F15" s="74" t="s">
        <v>39</v>
      </c>
      <c r="G15" s="75">
        <v>578000</v>
      </c>
    </row>
    <row r="16" spans="1:7" ht="16.5">
      <c r="A16" s="56">
        <v>3</v>
      </c>
      <c r="B16" s="58"/>
      <c r="C16" s="58"/>
      <c r="D16" s="59" t="s">
        <v>84</v>
      </c>
      <c r="E16" s="74">
        <v>104106000</v>
      </c>
      <c r="F16" s="74">
        <v>1489000</v>
      </c>
      <c r="G16" s="75">
        <v>105595000</v>
      </c>
    </row>
    <row r="17" spans="1:7" ht="16.5">
      <c r="A17" s="56"/>
      <c r="B17" s="58">
        <v>1</v>
      </c>
      <c r="C17" s="58"/>
      <c r="D17" s="59" t="s">
        <v>80</v>
      </c>
      <c r="E17" s="74">
        <v>104106000</v>
      </c>
      <c r="F17" s="74">
        <v>1489000</v>
      </c>
      <c r="G17" s="75">
        <v>105595000</v>
      </c>
    </row>
    <row r="18" spans="1:7" ht="16.5">
      <c r="A18" s="56"/>
      <c r="B18" s="58"/>
      <c r="C18" s="58">
        <v>1</v>
      </c>
      <c r="D18" s="59" t="s">
        <v>85</v>
      </c>
      <c r="E18" s="74">
        <v>56517000</v>
      </c>
      <c r="F18" s="74">
        <v>53000</v>
      </c>
      <c r="G18" s="75">
        <v>56570000</v>
      </c>
    </row>
    <row r="19" spans="1:7" ht="16.5">
      <c r="A19" s="56"/>
      <c r="B19" s="58"/>
      <c r="C19" s="58">
        <v>2</v>
      </c>
      <c r="D19" s="59" t="s">
        <v>86</v>
      </c>
      <c r="E19" s="74">
        <v>26589000</v>
      </c>
      <c r="F19" s="74">
        <v>30000</v>
      </c>
      <c r="G19" s="75">
        <v>26619000</v>
      </c>
    </row>
    <row r="20" spans="1:7" ht="16.5">
      <c r="A20" s="56"/>
      <c r="B20" s="58"/>
      <c r="C20" s="58">
        <v>3</v>
      </c>
      <c r="D20" s="59" t="s">
        <v>87</v>
      </c>
      <c r="E20" s="74">
        <v>16935000</v>
      </c>
      <c r="F20" s="74">
        <v>220000</v>
      </c>
      <c r="G20" s="75">
        <v>17155000</v>
      </c>
    </row>
    <row r="21" spans="1:7" ht="16.5">
      <c r="A21" s="56"/>
      <c r="B21" s="58"/>
      <c r="C21" s="58">
        <v>4</v>
      </c>
      <c r="D21" s="59" t="s">
        <v>88</v>
      </c>
      <c r="E21" s="74">
        <v>3463000</v>
      </c>
      <c r="F21" s="74">
        <v>430000</v>
      </c>
      <c r="G21" s="75">
        <v>3893000</v>
      </c>
    </row>
    <row r="22" spans="1:7" ht="16.5">
      <c r="A22" s="56"/>
      <c r="B22" s="58"/>
      <c r="C22" s="58">
        <v>5</v>
      </c>
      <c r="D22" s="59" t="s">
        <v>89</v>
      </c>
      <c r="E22" s="74">
        <v>196000</v>
      </c>
      <c r="F22" s="74" t="s">
        <v>39</v>
      </c>
      <c r="G22" s="75">
        <v>196000</v>
      </c>
    </row>
    <row r="23" spans="1:7" ht="16.5">
      <c r="A23" s="56"/>
      <c r="B23" s="58"/>
      <c r="C23" s="58">
        <v>6</v>
      </c>
      <c r="D23" s="59" t="s">
        <v>90</v>
      </c>
      <c r="E23" s="74">
        <v>406000</v>
      </c>
      <c r="F23" s="74">
        <v>756000</v>
      </c>
      <c r="G23" s="75">
        <v>1162000</v>
      </c>
    </row>
    <row r="24" spans="1:7" ht="16.5">
      <c r="A24" s="56">
        <v>4</v>
      </c>
      <c r="B24" s="58"/>
      <c r="C24" s="58"/>
      <c r="D24" s="59" t="s">
        <v>91</v>
      </c>
      <c r="E24" s="74">
        <v>2580000</v>
      </c>
      <c r="F24" s="74" t="s">
        <v>39</v>
      </c>
      <c r="G24" s="75">
        <v>2580000</v>
      </c>
    </row>
    <row r="25" spans="1:7" ht="16.5">
      <c r="A25" s="56"/>
      <c r="B25" s="58">
        <v>1</v>
      </c>
      <c r="C25" s="58"/>
      <c r="D25" s="59" t="s">
        <v>80</v>
      </c>
      <c r="E25" s="74">
        <v>2580000</v>
      </c>
      <c r="F25" s="74" t="s">
        <v>39</v>
      </c>
      <c r="G25" s="75">
        <v>2580000</v>
      </c>
    </row>
    <row r="26" spans="1:7" ht="16.5">
      <c r="A26" s="56"/>
      <c r="B26" s="58"/>
      <c r="C26" s="58">
        <v>1</v>
      </c>
      <c r="D26" s="59" t="s">
        <v>92</v>
      </c>
      <c r="E26" s="74">
        <v>1580000</v>
      </c>
      <c r="F26" s="74" t="s">
        <v>39</v>
      </c>
      <c r="G26" s="75">
        <v>1580000</v>
      </c>
    </row>
    <row r="27" spans="1:7" ht="16.5">
      <c r="A27" s="56"/>
      <c r="B27" s="58"/>
      <c r="C27" s="58">
        <v>2</v>
      </c>
      <c r="D27" s="59" t="s">
        <v>93</v>
      </c>
      <c r="E27" s="74">
        <v>1000000</v>
      </c>
      <c r="F27" s="74" t="s">
        <v>39</v>
      </c>
      <c r="G27" s="75">
        <v>1000000</v>
      </c>
    </row>
    <row r="28" spans="1:7" ht="16.5">
      <c r="A28" s="56">
        <v>5</v>
      </c>
      <c r="B28" s="58"/>
      <c r="C28" s="58"/>
      <c r="D28" s="59" t="s">
        <v>94</v>
      </c>
      <c r="E28" s="74">
        <v>14676000</v>
      </c>
      <c r="F28" s="74">
        <v>3119000</v>
      </c>
      <c r="G28" s="75">
        <v>17795000</v>
      </c>
    </row>
    <row r="29" spans="1:7" ht="16.5">
      <c r="A29" s="56"/>
      <c r="B29" s="58">
        <v>1</v>
      </c>
      <c r="C29" s="58"/>
      <c r="D29" s="59" t="s">
        <v>80</v>
      </c>
      <c r="E29" s="74">
        <v>14676000</v>
      </c>
      <c r="F29" s="74">
        <v>3119000</v>
      </c>
      <c r="G29" s="75">
        <v>17795000</v>
      </c>
    </row>
    <row r="30" spans="1:7" ht="16.5">
      <c r="A30" s="56"/>
      <c r="B30" s="58"/>
      <c r="C30" s="58">
        <v>1</v>
      </c>
      <c r="D30" s="59" t="s">
        <v>95</v>
      </c>
      <c r="E30" s="74">
        <v>9494000</v>
      </c>
      <c r="F30" s="74">
        <v>3119000</v>
      </c>
      <c r="G30" s="75">
        <v>12613000</v>
      </c>
    </row>
    <row r="31" spans="1:7" ht="16.5">
      <c r="A31" s="56"/>
      <c r="B31" s="58"/>
      <c r="C31" s="58">
        <v>2</v>
      </c>
      <c r="D31" s="59" t="s">
        <v>96</v>
      </c>
      <c r="E31" s="74">
        <v>1259000</v>
      </c>
      <c r="F31" s="74" t="s">
        <v>39</v>
      </c>
      <c r="G31" s="75">
        <v>1259000</v>
      </c>
    </row>
    <row r="32" spans="1:7" ht="16.5">
      <c r="A32" s="56"/>
      <c r="B32" s="58"/>
      <c r="C32" s="58">
        <v>3</v>
      </c>
      <c r="D32" s="59" t="s">
        <v>97</v>
      </c>
      <c r="E32" s="74">
        <v>3923000</v>
      </c>
      <c r="F32" s="74" t="s">
        <v>39</v>
      </c>
      <c r="G32" s="75">
        <v>3923000</v>
      </c>
    </row>
    <row r="33" spans="1:7" ht="16.5">
      <c r="A33" s="56">
        <v>6</v>
      </c>
      <c r="B33" s="58"/>
      <c r="C33" s="58"/>
      <c r="D33" s="59" t="s">
        <v>98</v>
      </c>
      <c r="E33" s="74">
        <v>24146000</v>
      </c>
      <c r="F33" s="74">
        <v>2150000</v>
      </c>
      <c r="G33" s="75">
        <v>26296000</v>
      </c>
    </row>
    <row r="34" spans="1:7" ht="16.5">
      <c r="A34" s="56"/>
      <c r="B34" s="58">
        <v>1</v>
      </c>
      <c r="C34" s="58"/>
      <c r="D34" s="59" t="s">
        <v>100</v>
      </c>
      <c r="E34" s="74">
        <v>24146000</v>
      </c>
      <c r="F34" s="74">
        <v>2150000</v>
      </c>
      <c r="G34" s="75">
        <v>26296000</v>
      </c>
    </row>
    <row r="35" spans="1:7" ht="16.5">
      <c r="A35" s="56"/>
      <c r="B35" s="58"/>
      <c r="C35" s="58">
        <v>1</v>
      </c>
      <c r="D35" s="59" t="s">
        <v>77</v>
      </c>
      <c r="E35" s="74">
        <v>24146000</v>
      </c>
      <c r="F35" s="74">
        <v>2150000</v>
      </c>
      <c r="G35" s="75">
        <v>26296000</v>
      </c>
    </row>
    <row r="36" spans="1:7" ht="16.5">
      <c r="A36" s="56">
        <v>7</v>
      </c>
      <c r="B36" s="58"/>
      <c r="C36" s="58"/>
      <c r="D36" s="59" t="s">
        <v>101</v>
      </c>
      <c r="E36" s="74">
        <v>26998000</v>
      </c>
      <c r="F36" s="74">
        <v>12000000</v>
      </c>
      <c r="G36" s="75">
        <v>38998000</v>
      </c>
    </row>
    <row r="37" spans="1:7" ht="16.5">
      <c r="A37" s="56"/>
      <c r="B37" s="58">
        <v>1</v>
      </c>
      <c r="C37" s="58"/>
      <c r="D37" s="59" t="s">
        <v>80</v>
      </c>
      <c r="E37" s="74">
        <v>26998000</v>
      </c>
      <c r="F37" s="74">
        <v>12000000</v>
      </c>
      <c r="G37" s="75">
        <v>38998000</v>
      </c>
    </row>
    <row r="38" spans="1:7" ht="16.5">
      <c r="A38" s="56"/>
      <c r="B38" s="58"/>
      <c r="C38" s="58">
        <v>1</v>
      </c>
      <c r="D38" s="59" t="s">
        <v>102</v>
      </c>
      <c r="E38" s="74">
        <v>23893000</v>
      </c>
      <c r="F38" s="74">
        <v>12000000</v>
      </c>
      <c r="G38" s="75">
        <v>35893000</v>
      </c>
    </row>
    <row r="39" spans="1:7" ht="16.5">
      <c r="A39" s="56"/>
      <c r="B39" s="58"/>
      <c r="C39" s="58">
        <v>2</v>
      </c>
      <c r="D39" s="59" t="s">
        <v>103</v>
      </c>
      <c r="E39" s="74">
        <v>2481000</v>
      </c>
      <c r="F39" s="74" t="s">
        <v>39</v>
      </c>
      <c r="G39" s="75">
        <v>2481000</v>
      </c>
    </row>
    <row r="40" spans="1:7" ht="16.5">
      <c r="A40" s="56"/>
      <c r="B40" s="58"/>
      <c r="C40" s="58">
        <v>3</v>
      </c>
      <c r="D40" s="59" t="s">
        <v>104</v>
      </c>
      <c r="E40" s="74">
        <v>3000</v>
      </c>
      <c r="F40" s="74" t="s">
        <v>39</v>
      </c>
      <c r="G40" s="75">
        <v>3000</v>
      </c>
    </row>
    <row r="41" spans="1:7" ht="16.5">
      <c r="A41" s="56"/>
      <c r="B41" s="58"/>
      <c r="C41" s="58">
        <v>4</v>
      </c>
      <c r="D41" s="59" t="s">
        <v>105</v>
      </c>
      <c r="E41" s="74">
        <v>590000</v>
      </c>
      <c r="F41" s="74" t="s">
        <v>39</v>
      </c>
      <c r="G41" s="75">
        <v>590000</v>
      </c>
    </row>
    <row r="42" spans="1:7" ht="16.5">
      <c r="A42" s="154"/>
      <c r="B42" s="58"/>
      <c r="C42" s="58">
        <v>5</v>
      </c>
      <c r="D42" s="59" t="s">
        <v>106</v>
      </c>
      <c r="E42" s="74">
        <v>31000</v>
      </c>
      <c r="F42" s="74" t="s">
        <v>39</v>
      </c>
      <c r="G42" s="75">
        <v>31000</v>
      </c>
    </row>
    <row r="43" spans="1:7" ht="17.25" thickBot="1">
      <c r="A43" s="155"/>
      <c r="B43" s="121"/>
      <c r="C43" s="121"/>
      <c r="D43" s="121"/>
      <c r="E43" s="156"/>
      <c r="F43" s="156"/>
      <c r="G43" s="157"/>
    </row>
  </sheetData>
  <mergeCells count="4">
    <mergeCell ref="A4:D4"/>
    <mergeCell ref="A2:G2"/>
    <mergeCell ref="A3:C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4"/>
  <sheetViews>
    <sheetView workbookViewId="0" topLeftCell="A31">
      <selection activeCell="I41" sqref="I41"/>
    </sheetView>
  </sheetViews>
  <sheetFormatPr defaultColWidth="9.00390625" defaultRowHeight="16.5"/>
  <cols>
    <col min="1" max="3" width="3.625" style="0" customWidth="1"/>
    <col min="4" max="4" width="29.25390625" style="0" customWidth="1"/>
    <col min="5" max="5" width="13.875" style="80" bestFit="1" customWidth="1"/>
    <col min="6" max="7" width="11.62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205</v>
      </c>
      <c r="B2" s="217"/>
      <c r="C2" s="217"/>
      <c r="D2" s="217"/>
      <c r="E2" s="217"/>
      <c r="F2" s="217"/>
      <c r="G2" s="217"/>
      <c r="H2" s="65"/>
      <c r="I2" s="65"/>
    </row>
    <row r="3" spans="1:9" ht="17.25" thickBot="1">
      <c r="A3" s="218" t="s">
        <v>99</v>
      </c>
      <c r="B3" s="219"/>
      <c r="C3" s="219"/>
      <c r="D3" s="67"/>
      <c r="E3" s="67"/>
      <c r="F3" s="68"/>
      <c r="G3" s="81" t="s">
        <v>173</v>
      </c>
      <c r="H3" s="64"/>
      <c r="I3" s="63"/>
    </row>
    <row r="4" spans="1:7" ht="16.5">
      <c r="A4" s="213" t="s">
        <v>66</v>
      </c>
      <c r="B4" s="214"/>
      <c r="C4" s="214"/>
      <c r="D4" s="215"/>
      <c r="E4" s="220" t="s">
        <v>67</v>
      </c>
      <c r="F4" s="214"/>
      <c r="G4" s="221"/>
    </row>
    <row r="5" spans="1:7" ht="16.5">
      <c r="A5" s="53" t="s">
        <v>68</v>
      </c>
      <c r="B5" s="54" t="s">
        <v>69</v>
      </c>
      <c r="C5" s="54" t="s">
        <v>70</v>
      </c>
      <c r="D5" s="66" t="s">
        <v>71</v>
      </c>
      <c r="E5" s="54" t="s">
        <v>72</v>
      </c>
      <c r="F5" s="54" t="s">
        <v>73</v>
      </c>
      <c r="G5" s="55" t="s">
        <v>74</v>
      </c>
    </row>
    <row r="6" spans="1:7" ht="16.5">
      <c r="A6" s="56">
        <v>8</v>
      </c>
      <c r="B6" s="58"/>
      <c r="C6" s="58"/>
      <c r="D6" s="59" t="s">
        <v>107</v>
      </c>
      <c r="E6" s="74">
        <v>24244000</v>
      </c>
      <c r="F6" s="74">
        <v>200000</v>
      </c>
      <c r="G6" s="75">
        <v>24444000</v>
      </c>
    </row>
    <row r="7" spans="1:7" ht="16.5">
      <c r="A7" s="56"/>
      <c r="B7" s="58">
        <v>1</v>
      </c>
      <c r="C7" s="58"/>
      <c r="D7" s="59" t="s">
        <v>80</v>
      </c>
      <c r="E7" s="74">
        <v>24244000</v>
      </c>
      <c r="F7" s="74">
        <v>200000</v>
      </c>
      <c r="G7" s="75">
        <v>24444000</v>
      </c>
    </row>
    <row r="8" spans="1:7" ht="16.5">
      <c r="A8" s="56"/>
      <c r="B8" s="58"/>
      <c r="C8" s="58">
        <v>1</v>
      </c>
      <c r="D8" s="59" t="s">
        <v>108</v>
      </c>
      <c r="E8" s="74">
        <v>3000000</v>
      </c>
      <c r="F8" s="74">
        <v>200000</v>
      </c>
      <c r="G8" s="75">
        <v>3200000</v>
      </c>
    </row>
    <row r="9" spans="1:7" ht="16.5">
      <c r="A9" s="56"/>
      <c r="B9" s="58"/>
      <c r="C9" s="58">
        <v>2</v>
      </c>
      <c r="D9" s="59" t="s">
        <v>109</v>
      </c>
      <c r="E9" s="74">
        <v>632000</v>
      </c>
      <c r="F9" s="74" t="s">
        <v>39</v>
      </c>
      <c r="G9" s="75">
        <v>632000</v>
      </c>
    </row>
    <row r="10" spans="1:7" ht="16.5">
      <c r="A10" s="56"/>
      <c r="B10" s="58"/>
      <c r="C10" s="58">
        <v>3</v>
      </c>
      <c r="D10" s="59" t="s">
        <v>110</v>
      </c>
      <c r="E10" s="74">
        <v>20612000</v>
      </c>
      <c r="F10" s="74" t="s">
        <v>39</v>
      </c>
      <c r="G10" s="75">
        <v>20612000</v>
      </c>
    </row>
    <row r="11" spans="1:7" ht="16.5">
      <c r="A11" s="56">
        <v>9</v>
      </c>
      <c r="B11" s="58"/>
      <c r="C11" s="58"/>
      <c r="D11" s="59" t="s">
        <v>111</v>
      </c>
      <c r="E11" s="74">
        <v>2039000</v>
      </c>
      <c r="F11" s="74" t="s">
        <v>39</v>
      </c>
      <c r="G11" s="75">
        <v>2039000</v>
      </c>
    </row>
    <row r="12" spans="1:7" ht="16.5">
      <c r="A12" s="56"/>
      <c r="B12" s="58">
        <v>1</v>
      </c>
      <c r="C12" s="58"/>
      <c r="D12" s="59" t="s">
        <v>80</v>
      </c>
      <c r="E12" s="74">
        <v>2039000</v>
      </c>
      <c r="F12" s="74" t="s">
        <v>39</v>
      </c>
      <c r="G12" s="75">
        <v>2039000</v>
      </c>
    </row>
    <row r="13" spans="1:7" ht="16.5">
      <c r="A13" s="56"/>
      <c r="B13" s="58"/>
      <c r="C13" s="58">
        <v>1</v>
      </c>
      <c r="D13" s="59" t="s">
        <v>112</v>
      </c>
      <c r="E13" s="74">
        <v>2039000</v>
      </c>
      <c r="F13" s="74" t="s">
        <v>39</v>
      </c>
      <c r="G13" s="75">
        <v>2039000</v>
      </c>
    </row>
    <row r="14" spans="1:7" ht="16.5">
      <c r="A14" s="56">
        <v>10</v>
      </c>
      <c r="B14" s="58"/>
      <c r="C14" s="58"/>
      <c r="D14" s="59" t="s">
        <v>113</v>
      </c>
      <c r="E14" s="74">
        <v>13737000</v>
      </c>
      <c r="F14" s="74" t="s">
        <v>39</v>
      </c>
      <c r="G14" s="75">
        <v>13737000</v>
      </c>
    </row>
    <row r="15" spans="1:7" ht="16.5">
      <c r="A15" s="56"/>
      <c r="B15" s="58">
        <v>1</v>
      </c>
      <c r="C15" s="58"/>
      <c r="D15" s="59" t="s">
        <v>80</v>
      </c>
      <c r="E15" s="74">
        <v>11361000</v>
      </c>
      <c r="F15" s="74" t="s">
        <v>39</v>
      </c>
      <c r="G15" s="75">
        <v>11361000</v>
      </c>
    </row>
    <row r="16" spans="1:7" ht="16.5">
      <c r="A16" s="56"/>
      <c r="B16" s="58"/>
      <c r="C16" s="58">
        <v>1</v>
      </c>
      <c r="D16" s="59" t="s">
        <v>114</v>
      </c>
      <c r="E16" s="74">
        <v>597000</v>
      </c>
      <c r="F16" s="74" t="s">
        <v>39</v>
      </c>
      <c r="G16" s="75">
        <v>597000</v>
      </c>
    </row>
    <row r="17" spans="1:7" ht="16.5">
      <c r="A17" s="56"/>
      <c r="B17" s="58"/>
      <c r="C17" s="58">
        <v>2</v>
      </c>
      <c r="D17" s="59" t="s">
        <v>115</v>
      </c>
      <c r="E17" s="74">
        <v>10719000</v>
      </c>
      <c r="F17" s="74" t="s">
        <v>39</v>
      </c>
      <c r="G17" s="75">
        <v>10719000</v>
      </c>
    </row>
    <row r="18" spans="1:7" ht="16.5">
      <c r="A18" s="56"/>
      <c r="B18" s="58"/>
      <c r="C18" s="58">
        <v>3</v>
      </c>
      <c r="D18" s="59" t="s">
        <v>116</v>
      </c>
      <c r="E18" s="74">
        <v>45000</v>
      </c>
      <c r="F18" s="74" t="s">
        <v>39</v>
      </c>
      <c r="G18" s="75">
        <v>45000</v>
      </c>
    </row>
    <row r="19" spans="1:7" ht="16.5">
      <c r="A19" s="56"/>
      <c r="B19" s="58">
        <v>2</v>
      </c>
      <c r="C19" s="58"/>
      <c r="D19" s="59" t="s">
        <v>117</v>
      </c>
      <c r="E19" s="74">
        <v>2376000</v>
      </c>
      <c r="F19" s="74" t="s">
        <v>39</v>
      </c>
      <c r="G19" s="75">
        <v>2376000</v>
      </c>
    </row>
    <row r="20" spans="1:7" ht="16.5">
      <c r="A20" s="56"/>
      <c r="B20" s="58"/>
      <c r="C20" s="58">
        <v>1</v>
      </c>
      <c r="D20" s="59" t="s">
        <v>77</v>
      </c>
      <c r="E20" s="74">
        <v>1922000</v>
      </c>
      <c r="F20" s="74" t="s">
        <v>39</v>
      </c>
      <c r="G20" s="75">
        <v>1922000</v>
      </c>
    </row>
    <row r="21" spans="1:7" ht="16.5">
      <c r="A21" s="56"/>
      <c r="B21" s="58"/>
      <c r="C21" s="58">
        <v>2</v>
      </c>
      <c r="D21" s="59" t="s">
        <v>118</v>
      </c>
      <c r="E21" s="74">
        <v>454000</v>
      </c>
      <c r="F21" s="74" t="s">
        <v>39</v>
      </c>
      <c r="G21" s="75">
        <v>454000</v>
      </c>
    </row>
    <row r="22" spans="1:7" ht="16.5">
      <c r="A22" s="56">
        <v>12</v>
      </c>
      <c r="B22" s="58"/>
      <c r="C22" s="58"/>
      <c r="D22" s="59" t="s">
        <v>119</v>
      </c>
      <c r="E22" s="74">
        <v>240550000</v>
      </c>
      <c r="F22" s="74">
        <v>14700000</v>
      </c>
      <c r="G22" s="75">
        <v>255250000</v>
      </c>
    </row>
    <row r="23" spans="1:7" ht="16.5">
      <c r="A23" s="56"/>
      <c r="B23" s="58">
        <v>1</v>
      </c>
      <c r="C23" s="58"/>
      <c r="D23" s="59" t="s">
        <v>80</v>
      </c>
      <c r="E23" s="74">
        <v>240550000</v>
      </c>
      <c r="F23" s="74">
        <v>14700000</v>
      </c>
      <c r="G23" s="75">
        <v>255250000</v>
      </c>
    </row>
    <row r="24" spans="1:7" ht="16.5">
      <c r="A24" s="56"/>
      <c r="B24" s="58"/>
      <c r="C24" s="58">
        <v>1</v>
      </c>
      <c r="D24" s="59" t="s">
        <v>120</v>
      </c>
      <c r="E24" s="74">
        <v>240550000</v>
      </c>
      <c r="F24" s="74">
        <v>14700000</v>
      </c>
      <c r="G24" s="75">
        <v>255250000</v>
      </c>
    </row>
    <row r="25" spans="1:7" ht="16.5">
      <c r="A25" s="56">
        <v>13</v>
      </c>
      <c r="B25" s="58"/>
      <c r="C25" s="58"/>
      <c r="D25" s="59" t="s">
        <v>121</v>
      </c>
      <c r="E25" s="74">
        <v>68858000</v>
      </c>
      <c r="F25" s="74">
        <v>1080000</v>
      </c>
      <c r="G25" s="75">
        <v>69938000</v>
      </c>
    </row>
    <row r="26" spans="1:7" ht="16.5">
      <c r="A26" s="56"/>
      <c r="B26" s="58">
        <v>1</v>
      </c>
      <c r="C26" s="58"/>
      <c r="D26" s="59" t="s">
        <v>80</v>
      </c>
      <c r="E26" s="74">
        <v>20146000</v>
      </c>
      <c r="F26" s="74" t="s">
        <v>39</v>
      </c>
      <c r="G26" s="75">
        <v>20146000</v>
      </c>
    </row>
    <row r="27" spans="1:7" ht="16.5">
      <c r="A27" s="56"/>
      <c r="B27" s="58"/>
      <c r="C27" s="58">
        <v>2</v>
      </c>
      <c r="D27" s="59" t="s">
        <v>122</v>
      </c>
      <c r="E27" s="74">
        <v>19313000</v>
      </c>
      <c r="F27" s="74" t="s">
        <v>39</v>
      </c>
      <c r="G27" s="75">
        <v>19313000</v>
      </c>
    </row>
    <row r="28" spans="1:7" ht="16.5">
      <c r="A28" s="56"/>
      <c r="B28" s="58"/>
      <c r="C28" s="58">
        <v>3</v>
      </c>
      <c r="D28" s="59" t="s">
        <v>123</v>
      </c>
      <c r="E28" s="74">
        <v>500000</v>
      </c>
      <c r="F28" s="74" t="s">
        <v>39</v>
      </c>
      <c r="G28" s="75">
        <v>500000</v>
      </c>
    </row>
    <row r="29" spans="1:7" ht="16.5">
      <c r="A29" s="56"/>
      <c r="B29" s="58"/>
      <c r="C29" s="58">
        <v>4</v>
      </c>
      <c r="D29" s="59" t="s">
        <v>124</v>
      </c>
      <c r="E29" s="74">
        <v>333000</v>
      </c>
      <c r="F29" s="74" t="s">
        <v>39</v>
      </c>
      <c r="G29" s="75">
        <v>333000</v>
      </c>
    </row>
    <row r="30" spans="1:7" ht="16.5">
      <c r="A30" s="56"/>
      <c r="B30" s="58">
        <v>2</v>
      </c>
      <c r="C30" s="58"/>
      <c r="D30" s="59" t="s">
        <v>125</v>
      </c>
      <c r="E30" s="74">
        <v>46852000</v>
      </c>
      <c r="F30" s="74">
        <v>1080000</v>
      </c>
      <c r="G30" s="75">
        <v>47932000</v>
      </c>
    </row>
    <row r="31" spans="1:7" ht="16.5">
      <c r="A31" s="56"/>
      <c r="B31" s="58"/>
      <c r="C31" s="58">
        <v>1</v>
      </c>
      <c r="D31" s="59" t="s">
        <v>77</v>
      </c>
      <c r="E31" s="74">
        <v>23552000</v>
      </c>
      <c r="F31" s="74" t="s">
        <v>39</v>
      </c>
      <c r="G31" s="75">
        <v>23552000</v>
      </c>
    </row>
    <row r="32" spans="1:7" ht="16.5">
      <c r="A32" s="56"/>
      <c r="B32" s="58"/>
      <c r="C32" s="58">
        <v>2</v>
      </c>
      <c r="D32" s="59" t="s">
        <v>126</v>
      </c>
      <c r="E32" s="74">
        <v>23300000</v>
      </c>
      <c r="F32" s="74">
        <v>1080000</v>
      </c>
      <c r="G32" s="75">
        <v>24380000</v>
      </c>
    </row>
    <row r="33" spans="1:7" ht="16.5">
      <c r="A33" s="56"/>
      <c r="B33" s="58">
        <v>3</v>
      </c>
      <c r="C33" s="58"/>
      <c r="D33" s="59" t="s">
        <v>127</v>
      </c>
      <c r="E33" s="74">
        <v>1860000</v>
      </c>
      <c r="F33" s="74" t="s">
        <v>39</v>
      </c>
      <c r="G33" s="75">
        <v>1860000</v>
      </c>
    </row>
    <row r="34" spans="1:7" ht="16.5">
      <c r="A34" s="56"/>
      <c r="B34" s="58"/>
      <c r="C34" s="58">
        <v>2</v>
      </c>
      <c r="D34" s="59" t="s">
        <v>128</v>
      </c>
      <c r="E34" s="74">
        <v>1860000</v>
      </c>
      <c r="F34" s="74" t="s">
        <v>39</v>
      </c>
      <c r="G34" s="75">
        <v>1860000</v>
      </c>
    </row>
    <row r="35" spans="1:7" ht="16.5">
      <c r="A35" s="56">
        <v>14</v>
      </c>
      <c r="B35" s="58"/>
      <c r="C35" s="58"/>
      <c r="D35" s="59" t="s">
        <v>129</v>
      </c>
      <c r="E35" s="74">
        <v>6096000</v>
      </c>
      <c r="F35" s="74">
        <v>150000</v>
      </c>
      <c r="G35" s="75">
        <v>6246000</v>
      </c>
    </row>
    <row r="36" spans="1:7" ht="16.5">
      <c r="A36" s="56"/>
      <c r="B36" s="58">
        <v>1</v>
      </c>
      <c r="C36" s="58"/>
      <c r="D36" s="59" t="s">
        <v>80</v>
      </c>
      <c r="E36" s="74">
        <v>6096000</v>
      </c>
      <c r="F36" s="74">
        <v>150000</v>
      </c>
      <c r="G36" s="75">
        <v>6246000</v>
      </c>
    </row>
    <row r="37" spans="1:7" ht="16.5">
      <c r="A37" s="56"/>
      <c r="B37" s="58"/>
      <c r="C37" s="58">
        <v>1</v>
      </c>
      <c r="D37" s="59" t="s">
        <v>130</v>
      </c>
      <c r="E37" s="74">
        <v>6096000</v>
      </c>
      <c r="F37" s="74">
        <v>150000</v>
      </c>
      <c r="G37" s="75">
        <v>6246000</v>
      </c>
    </row>
    <row r="38" spans="1:7" ht="16.5">
      <c r="A38" s="154">
        <v>15</v>
      </c>
      <c r="B38" s="58"/>
      <c r="C38" s="58"/>
      <c r="D38" s="59" t="s">
        <v>131</v>
      </c>
      <c r="E38" s="74">
        <v>238738000</v>
      </c>
      <c r="F38" s="74">
        <v>705000</v>
      </c>
      <c r="G38" s="75">
        <v>239443000</v>
      </c>
    </row>
    <row r="39" spans="1:7" ht="16.5">
      <c r="A39" s="154"/>
      <c r="B39" s="58">
        <v>1</v>
      </c>
      <c r="C39" s="58"/>
      <c r="D39" s="59" t="s">
        <v>80</v>
      </c>
      <c r="E39" s="74">
        <v>1319000</v>
      </c>
      <c r="F39" s="74" t="s">
        <v>39</v>
      </c>
      <c r="G39" s="75">
        <v>1319000</v>
      </c>
    </row>
    <row r="40" spans="1:7" ht="16.5">
      <c r="A40" s="154"/>
      <c r="B40" s="58"/>
      <c r="C40" s="58">
        <v>1</v>
      </c>
      <c r="D40" s="59" t="s">
        <v>132</v>
      </c>
      <c r="E40" s="74">
        <v>1319000</v>
      </c>
      <c r="F40" s="74" t="s">
        <v>39</v>
      </c>
      <c r="G40" s="75">
        <v>1319000</v>
      </c>
    </row>
    <row r="41" spans="1:7" ht="16.5">
      <c r="A41" s="154"/>
      <c r="B41" s="58">
        <v>2</v>
      </c>
      <c r="C41" s="58"/>
      <c r="D41" s="59" t="s">
        <v>133</v>
      </c>
      <c r="E41" s="74">
        <v>237419000</v>
      </c>
      <c r="F41" s="74">
        <v>705000</v>
      </c>
      <c r="G41" s="75">
        <v>238124000</v>
      </c>
    </row>
    <row r="42" spans="1:7" ht="16.5">
      <c r="A42" s="154"/>
      <c r="B42" s="58"/>
      <c r="C42" s="58">
        <v>1</v>
      </c>
      <c r="D42" s="59" t="s">
        <v>77</v>
      </c>
      <c r="E42" s="74">
        <v>171971000</v>
      </c>
      <c r="F42" s="74">
        <v>705000</v>
      </c>
      <c r="G42" s="75">
        <v>172676000</v>
      </c>
    </row>
    <row r="43" spans="1:7" ht="16.5">
      <c r="A43" s="154"/>
      <c r="B43" s="58"/>
      <c r="C43" s="58">
        <v>2</v>
      </c>
      <c r="D43" s="59" t="s">
        <v>134</v>
      </c>
      <c r="E43" s="74">
        <v>65448000</v>
      </c>
      <c r="F43" s="74" t="s">
        <v>39</v>
      </c>
      <c r="G43" s="75">
        <v>65448000</v>
      </c>
    </row>
    <row r="44" spans="1:7" ht="17.25" thickBot="1">
      <c r="A44" s="155"/>
      <c r="B44" s="121"/>
      <c r="C44" s="121"/>
      <c r="D44" s="121"/>
      <c r="E44" s="156"/>
      <c r="F44" s="156"/>
      <c r="G44" s="157"/>
    </row>
  </sheetData>
  <mergeCells count="4">
    <mergeCell ref="A4:D4"/>
    <mergeCell ref="E4:G4"/>
    <mergeCell ref="A3:C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4"/>
  <sheetViews>
    <sheetView workbookViewId="0" topLeftCell="A22">
      <selection activeCell="J31" sqref="J31"/>
    </sheetView>
  </sheetViews>
  <sheetFormatPr defaultColWidth="9.00390625" defaultRowHeight="16.5"/>
  <cols>
    <col min="1" max="3" width="3.625" style="70" customWidth="1"/>
    <col min="4" max="4" width="29.25390625" style="0" customWidth="1"/>
    <col min="5" max="5" width="13.875" style="80" bestFit="1" customWidth="1"/>
    <col min="6" max="6" width="11.625" style="80" bestFit="1" customWidth="1"/>
    <col min="7" max="7" width="13.375" style="80" bestFit="1" customWidth="1"/>
  </cols>
  <sheetData>
    <row r="1" spans="4:9" ht="16.5">
      <c r="D1" s="63"/>
      <c r="E1" s="79"/>
      <c r="F1" s="79"/>
      <c r="G1" s="79"/>
      <c r="H1" s="63"/>
      <c r="I1" s="63"/>
    </row>
    <row r="2" spans="1:9" ht="19.5">
      <c r="A2" s="216" t="s">
        <v>206</v>
      </c>
      <c r="B2" s="217"/>
      <c r="C2" s="217"/>
      <c r="D2" s="217"/>
      <c r="E2" s="217"/>
      <c r="F2" s="217"/>
      <c r="G2" s="217"/>
      <c r="H2" s="65"/>
      <c r="I2" s="65"/>
    </row>
    <row r="3" spans="4:9" ht="16.5">
      <c r="D3" s="64"/>
      <c r="E3" s="223"/>
      <c r="F3" s="223"/>
      <c r="G3" s="223"/>
      <c r="H3" s="64"/>
      <c r="I3" s="64"/>
    </row>
    <row r="4" spans="1:9" s="85" customFormat="1" ht="16.5" thickBot="1">
      <c r="A4" s="218" t="s">
        <v>99</v>
      </c>
      <c r="B4" s="219"/>
      <c r="C4" s="219"/>
      <c r="D4" s="69"/>
      <c r="E4" s="69"/>
      <c r="F4" s="82"/>
      <c r="G4" s="82" t="s">
        <v>173</v>
      </c>
      <c r="H4" s="83"/>
      <c r="I4" s="84"/>
    </row>
    <row r="5" spans="1:7" ht="16.5">
      <c r="A5" s="213" t="s">
        <v>66</v>
      </c>
      <c r="B5" s="214"/>
      <c r="C5" s="214"/>
      <c r="D5" s="215"/>
      <c r="E5" s="220" t="s">
        <v>67</v>
      </c>
      <c r="F5" s="214"/>
      <c r="G5" s="221"/>
    </row>
    <row r="6" spans="1:7" ht="16.5">
      <c r="A6" s="53" t="s">
        <v>68</v>
      </c>
      <c r="B6" s="54" t="s">
        <v>69</v>
      </c>
      <c r="C6" s="54" t="s">
        <v>70</v>
      </c>
      <c r="D6" s="66" t="s">
        <v>71</v>
      </c>
      <c r="E6" s="54" t="s">
        <v>72</v>
      </c>
      <c r="F6" s="54" t="s">
        <v>73</v>
      </c>
      <c r="G6" s="55" t="s">
        <v>74</v>
      </c>
    </row>
    <row r="7" spans="1:7" ht="16.5">
      <c r="A7" s="56">
        <v>16</v>
      </c>
      <c r="B7" s="58"/>
      <c r="C7" s="58"/>
      <c r="D7" s="59" t="s">
        <v>135</v>
      </c>
      <c r="E7" s="74">
        <v>57242000</v>
      </c>
      <c r="F7" s="74" t="s">
        <v>39</v>
      </c>
      <c r="G7" s="75">
        <v>57242000</v>
      </c>
    </row>
    <row r="8" spans="1:7" ht="16.5">
      <c r="A8" s="56"/>
      <c r="B8" s="58">
        <v>1</v>
      </c>
      <c r="C8" s="58"/>
      <c r="D8" s="59" t="s">
        <v>80</v>
      </c>
      <c r="E8" s="74">
        <v>57242000</v>
      </c>
      <c r="F8" s="74" t="s">
        <v>39</v>
      </c>
      <c r="G8" s="75">
        <v>57242000</v>
      </c>
    </row>
    <row r="9" spans="1:7" ht="16.5">
      <c r="A9" s="56"/>
      <c r="B9" s="58"/>
      <c r="C9" s="58">
        <v>1</v>
      </c>
      <c r="D9" s="59" t="s">
        <v>136</v>
      </c>
      <c r="E9" s="74">
        <v>55197000</v>
      </c>
      <c r="F9" s="74" t="s">
        <v>39</v>
      </c>
      <c r="G9" s="75">
        <v>55197000</v>
      </c>
    </row>
    <row r="10" spans="1:7" ht="16.5">
      <c r="A10" s="56"/>
      <c r="B10" s="58"/>
      <c r="C10" s="58">
        <v>2</v>
      </c>
      <c r="D10" s="59" t="s">
        <v>137</v>
      </c>
      <c r="E10" s="74">
        <v>2045000</v>
      </c>
      <c r="F10" s="74" t="s">
        <v>39</v>
      </c>
      <c r="G10" s="75">
        <v>2045000</v>
      </c>
    </row>
    <row r="11" spans="1:7" ht="16.5">
      <c r="A11" s="154">
        <v>17</v>
      </c>
      <c r="B11" s="58"/>
      <c r="C11" s="58"/>
      <c r="D11" s="59" t="s">
        <v>138</v>
      </c>
      <c r="E11" s="74">
        <v>5000000</v>
      </c>
      <c r="F11" s="74">
        <v>-1614000</v>
      </c>
      <c r="G11" s="75">
        <v>3386000</v>
      </c>
    </row>
    <row r="12" spans="1:7" ht="16.5">
      <c r="A12" s="154"/>
      <c r="B12" s="58">
        <v>1</v>
      </c>
      <c r="C12" s="58"/>
      <c r="D12" s="59" t="s">
        <v>80</v>
      </c>
      <c r="E12" s="74">
        <v>5000000</v>
      </c>
      <c r="F12" s="74">
        <v>-1614000</v>
      </c>
      <c r="G12" s="75">
        <v>3386000</v>
      </c>
    </row>
    <row r="13" spans="1:7" ht="16.5">
      <c r="A13" s="154"/>
      <c r="B13" s="58"/>
      <c r="C13" s="58">
        <v>1</v>
      </c>
      <c r="D13" s="59" t="s">
        <v>139</v>
      </c>
      <c r="E13" s="74">
        <v>5000000</v>
      </c>
      <c r="F13" s="74">
        <v>-1614000</v>
      </c>
      <c r="G13" s="75">
        <v>3386000</v>
      </c>
    </row>
    <row r="14" spans="1:7" ht="16.5">
      <c r="A14" s="154">
        <v>18</v>
      </c>
      <c r="B14" s="58"/>
      <c r="C14" s="58"/>
      <c r="D14" s="59" t="s">
        <v>140</v>
      </c>
      <c r="E14" s="74">
        <v>2000000</v>
      </c>
      <c r="F14" s="74" t="s">
        <v>39</v>
      </c>
      <c r="G14" s="75">
        <v>2000000</v>
      </c>
    </row>
    <row r="15" spans="1:7" ht="16.5">
      <c r="A15" s="154"/>
      <c r="B15" s="58">
        <v>1</v>
      </c>
      <c r="C15" s="58"/>
      <c r="D15" s="59" t="s">
        <v>80</v>
      </c>
      <c r="E15" s="74">
        <v>2000000</v>
      </c>
      <c r="F15" s="74" t="s">
        <v>39</v>
      </c>
      <c r="G15" s="75">
        <v>2000000</v>
      </c>
    </row>
    <row r="16" spans="1:7" ht="16.5">
      <c r="A16" s="154"/>
      <c r="B16" s="58"/>
      <c r="C16" s="58">
        <v>1</v>
      </c>
      <c r="D16" s="59" t="s">
        <v>141</v>
      </c>
      <c r="E16" s="74">
        <v>2000000</v>
      </c>
      <c r="F16" s="74" t="s">
        <v>39</v>
      </c>
      <c r="G16" s="75">
        <v>2000000</v>
      </c>
    </row>
    <row r="17" spans="1:7" ht="16.5">
      <c r="A17" s="154">
        <v>19</v>
      </c>
      <c r="B17" s="58"/>
      <c r="C17" s="58"/>
      <c r="D17" s="59" t="s">
        <v>142</v>
      </c>
      <c r="E17" s="74">
        <v>12200000</v>
      </c>
      <c r="F17" s="74" t="s">
        <v>39</v>
      </c>
      <c r="G17" s="75">
        <v>12200000</v>
      </c>
    </row>
    <row r="18" spans="1:7" ht="16.5">
      <c r="A18" s="154"/>
      <c r="B18" s="58">
        <v>4</v>
      </c>
      <c r="C18" s="58"/>
      <c r="D18" s="59" t="s">
        <v>143</v>
      </c>
      <c r="E18" s="74">
        <v>12200000</v>
      </c>
      <c r="F18" s="74" t="s">
        <v>39</v>
      </c>
      <c r="G18" s="75">
        <v>12200000</v>
      </c>
    </row>
    <row r="19" spans="1:7" ht="16.5">
      <c r="A19" s="154"/>
      <c r="B19" s="58"/>
      <c r="C19" s="58">
        <v>1</v>
      </c>
      <c r="D19" s="59" t="s">
        <v>144</v>
      </c>
      <c r="E19" s="74">
        <v>12200000</v>
      </c>
      <c r="F19" s="74" t="s">
        <v>39</v>
      </c>
      <c r="G19" s="75">
        <v>12200000</v>
      </c>
    </row>
    <row r="20" spans="1:7" ht="16.5">
      <c r="A20" s="154"/>
      <c r="B20" s="58"/>
      <c r="C20" s="58"/>
      <c r="D20" s="59" t="s">
        <v>145</v>
      </c>
      <c r="E20" s="74">
        <v>1016914000</v>
      </c>
      <c r="F20" s="74">
        <v>34279000</v>
      </c>
      <c r="G20" s="75">
        <v>1051193000</v>
      </c>
    </row>
    <row r="21" spans="1:7" ht="17.25" thickBot="1">
      <c r="A21" s="160"/>
      <c r="B21" s="71"/>
      <c r="C21" s="71"/>
      <c r="D21" s="62"/>
      <c r="E21" s="76"/>
      <c r="F21" s="76"/>
      <c r="G21" s="77"/>
    </row>
    <row r="22" spans="1:7" ht="16.5">
      <c r="A22" s="72"/>
      <c r="B22" s="72"/>
      <c r="C22" s="72"/>
      <c r="D22" s="69"/>
      <c r="E22" s="78"/>
      <c r="F22" s="78"/>
      <c r="G22" s="78"/>
    </row>
    <row r="23" spans="1:7" ht="17.25" thickBot="1">
      <c r="A23" s="218" t="s">
        <v>153</v>
      </c>
      <c r="B23" s="219"/>
      <c r="C23" s="219"/>
      <c r="D23" s="35"/>
      <c r="E23" s="78"/>
      <c r="F23" s="78"/>
      <c r="G23" s="78"/>
    </row>
    <row r="24" spans="1:7" ht="16.5">
      <c r="A24" s="213" t="s">
        <v>66</v>
      </c>
      <c r="B24" s="214"/>
      <c r="C24" s="214"/>
      <c r="D24" s="215"/>
      <c r="E24" s="220" t="s">
        <v>67</v>
      </c>
      <c r="F24" s="214"/>
      <c r="G24" s="221"/>
    </row>
    <row r="25" spans="1:7" ht="16.5">
      <c r="A25" s="53" t="s">
        <v>68</v>
      </c>
      <c r="B25" s="54" t="s">
        <v>69</v>
      </c>
      <c r="C25" s="54" t="s">
        <v>70</v>
      </c>
      <c r="D25" s="66" t="s">
        <v>71</v>
      </c>
      <c r="E25" s="54" t="s">
        <v>72</v>
      </c>
      <c r="F25" s="54" t="s">
        <v>73</v>
      </c>
      <c r="G25" s="55" t="s">
        <v>74</v>
      </c>
    </row>
    <row r="26" spans="1:7" ht="16.5">
      <c r="A26" s="56">
        <v>1</v>
      </c>
      <c r="B26" s="58"/>
      <c r="C26" s="58"/>
      <c r="D26" s="59" t="s">
        <v>146</v>
      </c>
      <c r="E26" s="74">
        <v>709000</v>
      </c>
      <c r="F26" s="74" t="s">
        <v>39</v>
      </c>
      <c r="G26" s="75">
        <v>709000</v>
      </c>
    </row>
    <row r="27" spans="1:7" ht="16.5">
      <c r="A27" s="56"/>
      <c r="B27" s="58">
        <v>1</v>
      </c>
      <c r="C27" s="58"/>
      <c r="D27" s="59" t="s">
        <v>76</v>
      </c>
      <c r="E27" s="74">
        <v>709000</v>
      </c>
      <c r="F27" s="74" t="s">
        <v>39</v>
      </c>
      <c r="G27" s="75">
        <v>709000</v>
      </c>
    </row>
    <row r="28" spans="1:7" ht="16.5">
      <c r="A28" s="56"/>
      <c r="B28" s="58"/>
      <c r="C28" s="58">
        <v>3</v>
      </c>
      <c r="D28" s="59" t="s">
        <v>147</v>
      </c>
      <c r="E28" s="74">
        <v>709000</v>
      </c>
      <c r="F28" s="74" t="s">
        <v>39</v>
      </c>
      <c r="G28" s="75">
        <v>709000</v>
      </c>
    </row>
    <row r="29" spans="1:7" ht="16.5">
      <c r="A29" s="56">
        <v>2</v>
      </c>
      <c r="B29" s="58"/>
      <c r="C29" s="58"/>
      <c r="D29" s="59" t="s">
        <v>148</v>
      </c>
      <c r="E29" s="74">
        <v>3213000</v>
      </c>
      <c r="F29" s="74" t="s">
        <v>39</v>
      </c>
      <c r="G29" s="75">
        <v>3213000</v>
      </c>
    </row>
    <row r="30" spans="1:7" ht="16.5">
      <c r="A30" s="56"/>
      <c r="B30" s="58">
        <v>1</v>
      </c>
      <c r="C30" s="58"/>
      <c r="D30" s="59" t="s">
        <v>80</v>
      </c>
      <c r="E30" s="74">
        <v>3213000</v>
      </c>
      <c r="F30" s="74" t="s">
        <v>39</v>
      </c>
      <c r="G30" s="75">
        <v>3213000</v>
      </c>
    </row>
    <row r="31" spans="1:7" ht="16.5">
      <c r="A31" s="56"/>
      <c r="B31" s="58"/>
      <c r="C31" s="58">
        <v>5</v>
      </c>
      <c r="D31" s="59" t="s">
        <v>147</v>
      </c>
      <c r="E31" s="74">
        <v>3213000</v>
      </c>
      <c r="F31" s="74" t="s">
        <v>39</v>
      </c>
      <c r="G31" s="75">
        <v>3213000</v>
      </c>
    </row>
    <row r="32" spans="1:7" ht="16.5">
      <c r="A32" s="56">
        <v>3</v>
      </c>
      <c r="B32" s="58"/>
      <c r="C32" s="58"/>
      <c r="D32" s="59" t="s">
        <v>149</v>
      </c>
      <c r="E32" s="74">
        <v>35905000</v>
      </c>
      <c r="F32" s="74">
        <v>915000</v>
      </c>
      <c r="G32" s="75">
        <v>36820000</v>
      </c>
    </row>
    <row r="33" spans="1:7" ht="16.5">
      <c r="A33" s="56"/>
      <c r="B33" s="58">
        <v>1</v>
      </c>
      <c r="C33" s="58"/>
      <c r="D33" s="59" t="s">
        <v>80</v>
      </c>
      <c r="E33" s="74">
        <v>35905000</v>
      </c>
      <c r="F33" s="74">
        <v>915000</v>
      </c>
      <c r="G33" s="75">
        <v>36820000</v>
      </c>
    </row>
    <row r="34" spans="1:7" ht="16.5">
      <c r="A34" s="56"/>
      <c r="B34" s="58"/>
      <c r="C34" s="58">
        <v>7</v>
      </c>
      <c r="D34" s="59" t="s">
        <v>147</v>
      </c>
      <c r="E34" s="74">
        <v>35905000</v>
      </c>
      <c r="F34" s="74">
        <v>915000</v>
      </c>
      <c r="G34" s="75">
        <v>36820000</v>
      </c>
    </row>
    <row r="35" spans="1:7" ht="16.5">
      <c r="A35" s="56">
        <v>4</v>
      </c>
      <c r="B35" s="58"/>
      <c r="C35" s="58"/>
      <c r="D35" s="59" t="s">
        <v>150</v>
      </c>
      <c r="E35" s="74">
        <v>110000</v>
      </c>
      <c r="F35" s="74" t="s">
        <v>39</v>
      </c>
      <c r="G35" s="75">
        <v>110000</v>
      </c>
    </row>
    <row r="36" spans="1:7" ht="16.5">
      <c r="A36" s="56"/>
      <c r="B36" s="58">
        <v>1</v>
      </c>
      <c r="C36" s="58"/>
      <c r="D36" s="59" t="s">
        <v>80</v>
      </c>
      <c r="E36" s="74">
        <v>110000</v>
      </c>
      <c r="F36" s="74" t="s">
        <v>39</v>
      </c>
      <c r="G36" s="75">
        <v>110000</v>
      </c>
    </row>
    <row r="37" spans="1:7" ht="16.5">
      <c r="A37" s="56"/>
      <c r="B37" s="58"/>
      <c r="C37" s="58">
        <v>4</v>
      </c>
      <c r="D37" s="59" t="s">
        <v>147</v>
      </c>
      <c r="E37" s="74">
        <v>110000</v>
      </c>
      <c r="F37" s="74" t="s">
        <v>39</v>
      </c>
      <c r="G37" s="75">
        <v>110000</v>
      </c>
    </row>
    <row r="38" spans="1:7" ht="16.5">
      <c r="A38" s="56">
        <v>5</v>
      </c>
      <c r="B38" s="58"/>
      <c r="C38" s="58"/>
      <c r="D38" s="59" t="s">
        <v>151</v>
      </c>
      <c r="E38" s="74">
        <v>3000000</v>
      </c>
      <c r="F38" s="74">
        <v>1500000</v>
      </c>
      <c r="G38" s="75">
        <v>4500000</v>
      </c>
    </row>
    <row r="39" spans="1:7" ht="16.5">
      <c r="A39" s="154"/>
      <c r="B39" s="58">
        <v>1</v>
      </c>
      <c r="C39" s="58"/>
      <c r="D39" s="59" t="s">
        <v>80</v>
      </c>
      <c r="E39" s="74">
        <v>3000000</v>
      </c>
      <c r="F39" s="74">
        <v>1500000</v>
      </c>
      <c r="G39" s="75">
        <v>4500000</v>
      </c>
    </row>
    <row r="40" spans="1:7" ht="16.5">
      <c r="A40" s="154"/>
      <c r="B40" s="58"/>
      <c r="C40" s="58">
        <v>4</v>
      </c>
      <c r="D40" s="59" t="s">
        <v>147</v>
      </c>
      <c r="E40" s="74">
        <v>3000000</v>
      </c>
      <c r="F40" s="74">
        <v>1500000</v>
      </c>
      <c r="G40" s="75">
        <v>4500000</v>
      </c>
    </row>
    <row r="41" spans="1:7" ht="16.5">
      <c r="A41" s="154">
        <v>6</v>
      </c>
      <c r="B41" s="58"/>
      <c r="C41" s="58"/>
      <c r="D41" s="59" t="s">
        <v>152</v>
      </c>
      <c r="E41" s="74">
        <v>6010000</v>
      </c>
      <c r="F41" s="74" t="s">
        <v>39</v>
      </c>
      <c r="G41" s="75">
        <v>6010000</v>
      </c>
    </row>
    <row r="42" spans="1:7" ht="16.5">
      <c r="A42" s="154"/>
      <c r="B42" s="58">
        <v>1</v>
      </c>
      <c r="C42" s="58"/>
      <c r="D42" s="59" t="s">
        <v>100</v>
      </c>
      <c r="E42" s="74">
        <v>6010000</v>
      </c>
      <c r="F42" s="74" t="s">
        <v>39</v>
      </c>
      <c r="G42" s="75">
        <v>6010000</v>
      </c>
    </row>
    <row r="43" spans="1:7" ht="16.5">
      <c r="A43" s="154"/>
      <c r="B43" s="58"/>
      <c r="C43" s="58">
        <v>2</v>
      </c>
      <c r="D43" s="59" t="s">
        <v>147</v>
      </c>
      <c r="E43" s="74">
        <v>6010000</v>
      </c>
      <c r="F43" s="74" t="s">
        <v>39</v>
      </c>
      <c r="G43" s="75">
        <v>6010000</v>
      </c>
    </row>
    <row r="44" spans="1:7" ht="17.25" thickBot="1">
      <c r="A44" s="158"/>
      <c r="B44" s="159"/>
      <c r="C44" s="159"/>
      <c r="D44" s="121"/>
      <c r="E44" s="156"/>
      <c r="F44" s="156"/>
      <c r="G44" s="157"/>
    </row>
  </sheetData>
  <mergeCells count="7">
    <mergeCell ref="A24:D24"/>
    <mergeCell ref="E24:G24"/>
    <mergeCell ref="A23:C23"/>
    <mergeCell ref="A2:G2"/>
    <mergeCell ref="A5:D5"/>
    <mergeCell ref="E5:G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2013-06-26T02:01:04Z</cp:lastPrinted>
  <dcterms:created xsi:type="dcterms:W3CDTF">1997-01-14T01:50:29Z</dcterms:created>
  <dcterms:modified xsi:type="dcterms:W3CDTF">2013-06-28T07:55:47Z</dcterms:modified>
  <cp:category/>
  <cp:version/>
  <cp:contentType/>
  <cp:contentStatus/>
</cp:coreProperties>
</file>