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5" windowWidth="11940" windowHeight="4320" activeTab="1"/>
  </bookViews>
  <sheets>
    <sheet name="9-1垃圾清運處理" sheetId="1" r:id="rId1"/>
    <sheet name="9-1垃圾清運處理(續)" sheetId="2" r:id="rId2"/>
  </sheets>
  <definedNames/>
  <calcPr calcMode="manual" fullCalcOnLoad="1"/>
</workbook>
</file>

<file path=xl/sharedStrings.xml><?xml version="1.0" encoding="utf-8"?>
<sst xmlns="http://schemas.openxmlformats.org/spreadsheetml/2006/main" count="172" uniqueCount="102">
  <si>
    <t>Environment Protection</t>
  </si>
  <si>
    <r>
      <t>(</t>
    </r>
    <r>
      <rPr>
        <sz val="8"/>
        <color indexed="8"/>
        <rFont val="華康粗圓體"/>
        <family val="3"/>
      </rPr>
      <t>含溝泥，不含巨大垃圾、廚餘、回收資源、底渣、事業廢棄物及遷移舊垃圾</t>
    </r>
    <r>
      <rPr>
        <sz val="8"/>
        <color indexed="8"/>
        <rFont val="Arial Narrow"/>
        <family val="2"/>
      </rPr>
      <t>)</t>
    </r>
  </si>
  <si>
    <t>Grand Total</t>
  </si>
  <si>
    <t>Bulk hlaste Recycling and Reuse</t>
  </si>
  <si>
    <t>Total</t>
  </si>
  <si>
    <t>Incineration</t>
  </si>
  <si>
    <t>Sanitary</t>
  </si>
  <si>
    <t>Landfill</t>
  </si>
  <si>
    <t>Others</t>
  </si>
  <si>
    <t>Bulk Waste
lncineration</t>
  </si>
  <si>
    <t>Bulk Waste
Sanitary
Landfill</t>
  </si>
  <si>
    <t>composting</t>
  </si>
  <si>
    <t xml:space="preserve">pig
Feed </t>
  </si>
  <si>
    <t>others</t>
  </si>
  <si>
    <t>Garbage Recycled</t>
  </si>
  <si>
    <t>Trash</t>
  </si>
  <si>
    <t>Bulk     Waste</t>
  </si>
  <si>
    <t>Organic Garboge</t>
  </si>
  <si>
    <t xml:space="preserve">Amount of Refuse Collected Kg/Per Capita Per Day </t>
  </si>
  <si>
    <t>Proper Disposal Rate (%)</t>
  </si>
  <si>
    <t>Resource Recovery Rate(%)</t>
  </si>
  <si>
    <t>Total</t>
  </si>
  <si>
    <t>Environmental Protection Agencies</t>
  </si>
  <si>
    <t>Entrust by EPA's</t>
  </si>
  <si>
    <t>Other Locations</t>
  </si>
  <si>
    <t>Environmental Protection Authority</t>
  </si>
  <si>
    <t>Communities,   Schools and Organizations</t>
  </si>
  <si>
    <t xml:space="preserve">End of Year  </t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</si>
  <si>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Tons</t>
    </r>
  </si>
  <si>
    <r>
      <rPr>
        <sz val="9"/>
        <rFont val="華康中黑體"/>
        <family val="3"/>
      </rPr>
      <t>環境保護</t>
    </r>
  </si>
  <si>
    <r>
      <rPr>
        <sz val="8.5"/>
        <rFont val="華康中黑體"/>
        <family val="3"/>
      </rPr>
      <t>單位：公噸</t>
    </r>
  </si>
  <si>
    <r>
      <rPr>
        <sz val="8"/>
        <rFont val="華康粗圓體"/>
        <family val="3"/>
      </rPr>
      <t>年底別</t>
    </r>
  </si>
  <si>
    <r>
      <rPr>
        <sz val="8"/>
        <color indexed="8"/>
        <rFont val="華康粗圓體"/>
        <family val="3"/>
      </rPr>
      <t>總計</t>
    </r>
  </si>
  <si>
    <r>
      <rPr>
        <sz val="8"/>
        <color indexed="8"/>
        <rFont val="華康粗圓體"/>
        <family val="3"/>
      </rPr>
      <t>　　　　　　　　　　　　垃圾清運量</t>
    </r>
  </si>
  <si>
    <r>
      <rPr>
        <sz val="8"/>
        <color indexed="8"/>
        <rFont val="華康粗圓體"/>
        <family val="3"/>
      </rPr>
      <t>巨大垃圾
回收再利用</t>
    </r>
  </si>
  <si>
    <r>
      <rPr>
        <sz val="8"/>
        <color indexed="8"/>
        <rFont val="華康粗圓體"/>
        <family val="3"/>
      </rPr>
      <t>資源回收</t>
    </r>
  </si>
  <si>
    <r>
      <rPr>
        <sz val="8"/>
        <color indexed="8"/>
        <rFont val="華康粗圓體"/>
        <family val="3"/>
      </rPr>
      <t>小計</t>
    </r>
  </si>
  <si>
    <r>
      <rPr>
        <sz val="8"/>
        <color indexed="8"/>
        <rFont val="華康粗圓體"/>
        <family val="3"/>
      </rPr>
      <t>焚化</t>
    </r>
  </si>
  <si>
    <r>
      <rPr>
        <sz val="8"/>
        <color indexed="8"/>
        <rFont val="華康粗圓體"/>
        <family val="3"/>
      </rPr>
      <t>衛生掩埋</t>
    </r>
  </si>
  <si>
    <r>
      <rPr>
        <sz val="8"/>
        <color indexed="8"/>
        <rFont val="華康粗圓體"/>
        <family val="3"/>
      </rPr>
      <t>一般掩埋</t>
    </r>
  </si>
  <si>
    <r>
      <rPr>
        <sz val="8"/>
        <color indexed="8"/>
        <rFont val="華康粗圓體"/>
        <family val="3"/>
      </rPr>
      <t>巨大
垃圾焚化</t>
    </r>
  </si>
  <si>
    <r>
      <rPr>
        <sz val="8"/>
        <color indexed="8"/>
        <rFont val="華康粗圓體"/>
        <family val="3"/>
      </rPr>
      <t>巨大垃圾
衛生掩埋</t>
    </r>
  </si>
  <si>
    <r>
      <rPr>
        <sz val="8"/>
        <color indexed="8"/>
        <rFont val="華康粗圓體"/>
        <family val="3"/>
      </rPr>
      <t>堆肥</t>
    </r>
  </si>
  <si>
    <r>
      <rPr>
        <sz val="8"/>
        <color indexed="8"/>
        <rFont val="華康粗圓體"/>
        <family val="3"/>
      </rPr>
      <t>養豬</t>
    </r>
  </si>
  <si>
    <r>
      <rPr>
        <sz val="8"/>
        <color indexed="8"/>
        <rFont val="華康粗圓體"/>
        <family val="3"/>
      </rPr>
      <t>其他廚餘
再利用方式</t>
    </r>
  </si>
  <si>
    <r>
      <rPr>
        <sz val="9"/>
        <rFont val="華康粗圓體"/>
        <family val="3"/>
      </rPr>
      <t>－</t>
    </r>
  </si>
  <si>
    <r>
      <rPr>
        <sz val="9"/>
        <rFont val="華康粗圓體"/>
        <family val="3"/>
      </rPr>
      <t>－</t>
    </r>
  </si>
  <si>
    <r>
      <rPr>
        <sz val="9"/>
        <rFont val="新細明體"/>
        <family val="1"/>
      </rPr>
      <t>－</t>
    </r>
  </si>
  <si>
    <r>
      <rPr>
        <sz val="9"/>
        <rFont val="新細明體"/>
        <family val="1"/>
      </rPr>
      <t>－</t>
    </r>
  </si>
  <si>
    <r>
      <rPr>
        <sz val="9"/>
        <rFont val="華康中黑體"/>
        <family val="3"/>
      </rPr>
      <t>說　　明：清運單位及回收管道合計與處理方式合計差異，係因四捨五入誤差所致。</t>
    </r>
  </si>
  <si>
    <r>
      <rPr>
        <sz val="8"/>
        <color indexed="8"/>
        <rFont val="華康粗圓體"/>
        <family val="3"/>
      </rPr>
      <t>垃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圾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產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生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量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按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處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方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式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分</t>
    </r>
    <r>
      <rPr>
        <sz val="8"/>
        <color indexed="8"/>
        <rFont val="Arial Narrow"/>
        <family val="2"/>
      </rPr>
      <t xml:space="preserve"> (</t>
    </r>
    <r>
      <rPr>
        <sz val="8"/>
        <color indexed="8"/>
        <rFont val="華康粗圓體"/>
        <family val="3"/>
      </rPr>
      <t>公噸</t>
    </r>
    <r>
      <rPr>
        <sz val="8"/>
        <color indexed="8"/>
        <rFont val="Arial Narrow"/>
        <family val="2"/>
      </rPr>
      <t>)</t>
    </r>
  </si>
  <si>
    <r>
      <rPr>
        <sz val="8"/>
        <color indexed="8"/>
        <rFont val="華康粗圓體"/>
        <family val="3"/>
      </rPr>
      <t>　　　　　　　　　　　　</t>
    </r>
    <r>
      <rPr>
        <sz val="8"/>
        <color indexed="8"/>
        <rFont val="Arial Narrow"/>
        <family val="2"/>
      </rPr>
      <t>Volume of Garbage Clearance</t>
    </r>
  </si>
  <si>
    <r>
      <rPr>
        <sz val="8"/>
        <color indexed="8"/>
        <rFont val="華康粗圓體"/>
        <family val="3"/>
      </rPr>
      <t xml:space="preserve">其他
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含打包</t>
    </r>
    <r>
      <rPr>
        <sz val="8"/>
        <color indexed="8"/>
        <rFont val="Arial Narrow"/>
        <family val="2"/>
      </rPr>
      <t>)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</si>
  <si>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97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2008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</si>
  <si>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98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2009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</si>
  <si>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99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2010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</si>
  <si>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100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2011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</si>
  <si>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101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2012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</si>
  <si>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</si>
  <si>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Note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The difference between the total of garbage disposed of and recycled and the grand total is due to rounding discrepancies.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</si>
  <si>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102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2013</t>
    </r>
  </si>
  <si>
    <t>－</t>
  </si>
  <si>
    <r>
      <rPr>
        <sz val="8"/>
        <color indexed="8"/>
        <rFont val="華康粗圓體"/>
        <family val="3"/>
      </rPr>
      <t>廚餘回收量</t>
    </r>
    <r>
      <rPr>
        <sz val="8"/>
        <color indexed="8"/>
        <rFont val="Arial Narrow"/>
        <family val="2"/>
      </rPr>
      <t xml:space="preserve">                                      </t>
    </r>
  </si>
  <si>
    <t>Food Wastes Recycled</t>
  </si>
  <si>
    <t>9-2、Collection and Disposal of Municipal Solid Waste(Cont.1)</t>
  </si>
  <si>
    <t>Volume of Garbage General Per Disprsal Method(Tones)</t>
  </si>
  <si>
    <r>
      <rPr>
        <sz val="8"/>
        <color indexed="8"/>
        <rFont val="華康粗圓體"/>
        <family val="3"/>
      </rPr>
      <t>一般垃圾</t>
    </r>
  </si>
  <si>
    <r>
      <rPr>
        <sz val="8"/>
        <color indexed="8"/>
        <rFont val="華康粗圓體"/>
        <family val="3"/>
      </rPr>
      <t>巨大垃圾</t>
    </r>
  </si>
  <si>
    <r>
      <rPr>
        <sz val="8"/>
        <color indexed="8"/>
        <rFont val="華康粗圓體"/>
        <family val="3"/>
      </rPr>
      <t>廚餘回收</t>
    </r>
  </si>
  <si>
    <r>
      <rPr>
        <sz val="8"/>
        <color indexed="8"/>
        <rFont val="華康粗圓體"/>
        <family val="3"/>
      </rPr>
      <t>環保單位
自行清運</t>
    </r>
  </si>
  <si>
    <r>
      <rPr>
        <sz val="8"/>
        <color indexed="8"/>
        <rFont val="華康粗圓體"/>
        <family val="3"/>
      </rPr>
      <t>環保單位
委託清運</t>
    </r>
  </si>
  <si>
    <r>
      <rPr>
        <sz val="8"/>
        <color indexed="8"/>
        <rFont val="華康粗圓體"/>
        <family val="3"/>
      </rPr>
      <t>公私處所自行或委託清運</t>
    </r>
  </si>
  <si>
    <r>
      <rPr>
        <sz val="8"/>
        <color indexed="8"/>
        <rFont val="華康粗圓體"/>
        <family val="3"/>
      </rPr>
      <t>環保單位
回收</t>
    </r>
  </si>
  <si>
    <r>
      <rPr>
        <sz val="8"/>
        <color indexed="8"/>
        <rFont val="華康粗圓體"/>
        <family val="3"/>
      </rPr>
      <t>學校、社區、機關團體回收</t>
    </r>
  </si>
  <si>
    <r>
      <rPr>
        <sz val="9"/>
        <rFont val="超研澤中黑"/>
        <family val="3"/>
      </rPr>
      <t>說　　明：清運單位及回收管道合計與處理方式合計差異，係因四捨五入誤差所致。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</si>
  <si>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97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2008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</si>
  <si>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98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2009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</si>
  <si>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99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2010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</si>
  <si>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100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2011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</si>
  <si>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101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2012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</si>
  <si>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</si>
  <si>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Note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The difference between the total of garbage disposed of and recycled and the grand total is due to rounding discrepancies.</t>
    </r>
  </si>
  <si>
    <r>
      <rPr>
        <sz val="9"/>
        <rFont val="華康中黑體"/>
        <family val="3"/>
      </rPr>
      <t>環境保護</t>
    </r>
  </si>
  <si>
    <r>
      <t>9-2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Collection and Disposal of Municipal Solid Waste (Cont.End)</t>
    </r>
  </si>
  <si>
    <r>
      <rPr>
        <sz val="8.5"/>
        <rFont val="華康中黑體"/>
        <family val="3"/>
      </rPr>
      <t>單位：公噸</t>
    </r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</si>
  <si>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Tonnes</t>
    </r>
  </si>
  <si>
    <r>
      <rPr>
        <sz val="8"/>
        <rFont val="華康粗圓體"/>
        <family val="3"/>
      </rPr>
      <t>年底別</t>
    </r>
  </si>
  <si>
    <r>
      <rPr>
        <sz val="8"/>
        <color indexed="8"/>
        <rFont val="華康粗圓體"/>
        <family val="3"/>
      </rPr>
      <t xml:space="preserve">平均每人每日垃圾清運量
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公斤</t>
    </r>
    <r>
      <rPr>
        <sz val="8"/>
        <color indexed="8"/>
        <rFont val="Arial Narrow"/>
        <family val="2"/>
      </rPr>
      <t>)</t>
    </r>
  </si>
  <si>
    <r>
      <rPr>
        <sz val="8"/>
        <color indexed="8"/>
        <rFont val="華康粗圓體"/>
        <family val="3"/>
      </rPr>
      <t xml:space="preserve">垃圾妥善
處理率
</t>
    </r>
    <r>
      <rPr>
        <sz val="8"/>
        <color indexed="8"/>
        <rFont val="Arial Narrow"/>
        <family val="2"/>
      </rPr>
      <t>(%)</t>
    </r>
  </si>
  <si>
    <r>
      <rPr>
        <sz val="8"/>
        <color indexed="8"/>
        <rFont val="華康粗圓體"/>
        <family val="3"/>
      </rPr>
      <t>執行機關
資源回收率</t>
    </r>
    <r>
      <rPr>
        <sz val="8"/>
        <color indexed="8"/>
        <rFont val="Arial Narrow"/>
        <family val="2"/>
      </rPr>
      <t>(%)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</si>
  <si>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103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2014</t>
    </r>
  </si>
  <si>
    <t>資料來源：根據桃園市統計年報。</t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</si>
  <si>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104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2015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</si>
  <si>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9-1</t>
    </r>
    <r>
      <rPr>
        <sz val="12"/>
        <rFont val="華康粗圓體"/>
        <family val="3"/>
      </rPr>
      <t>、本區垃圾清運處理狀況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</si>
  <si>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9-1</t>
    </r>
    <r>
      <rPr>
        <sz val="12"/>
        <rFont val="華康粗圓體"/>
        <family val="3"/>
      </rPr>
      <t>、本區垃圾清運處理狀況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 Narrow"/>
        <family val="2"/>
      </rPr>
      <t>)</t>
    </r>
    <r>
      <rPr>
        <sz val="12"/>
        <rFont val="華康粗圓體"/>
        <family val="3"/>
      </rPr>
      <t>　</t>
    </r>
  </si>
  <si>
    <r>
      <rPr>
        <sz val="8"/>
        <color indexed="8"/>
        <rFont val="華康粗圓體"/>
        <family val="3"/>
      </rPr>
      <t>垃圾產生量按清運單位或回收管道分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公噸</t>
    </r>
    <r>
      <rPr>
        <sz val="8"/>
        <color indexed="8"/>
        <rFont val="Arial Narrow"/>
        <family val="2"/>
      </rPr>
      <t>)</t>
    </r>
  </si>
  <si>
    <r>
      <rPr>
        <sz val="8"/>
        <color indexed="8"/>
        <rFont val="細明體"/>
        <family val="3"/>
      </rPr>
      <t>垃圾產生量按清運單位或回收管道分</t>
    </r>
    <r>
      <rPr>
        <sz val="8"/>
        <color indexed="8"/>
        <rFont val="Arial Narrow"/>
        <family val="2"/>
      </rPr>
      <t>(</t>
    </r>
    <r>
      <rPr>
        <sz val="8"/>
        <color indexed="8"/>
        <rFont val="細明體"/>
        <family val="3"/>
      </rPr>
      <t>公噸</t>
    </r>
    <r>
      <rPr>
        <sz val="8"/>
        <color indexed="8"/>
        <rFont val="Arial Narrow"/>
        <family val="2"/>
      </rPr>
      <t>)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</si>
  <si>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105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2016</t>
    </r>
  </si>
  <si>
    <r>
      <t>民國</t>
    </r>
    <r>
      <rPr>
        <sz val="8"/>
        <rFont val="Arial Narrow"/>
        <family val="2"/>
      </rPr>
      <t>105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2016</t>
    </r>
  </si>
  <si>
    <r>
      <rPr>
        <sz val="9.5"/>
        <rFont val="華康粗圓體"/>
        <family val="3"/>
      </rPr>
      <t>平均每日
垃圾清運量
（公噸）</t>
    </r>
  </si>
  <si>
    <t>Volume of Waste Clearance 
Per Day
(Tons)</t>
  </si>
  <si>
    <t>Volume of Waste Clearance 
Per Day
(Tons)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</si>
</sst>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.0;[Red]#,##0.0"/>
    <numFmt numFmtId="185" formatCode="0.0_);[Red]\(0.0\)"/>
    <numFmt numFmtId="186" formatCode="0.0_ "/>
    <numFmt numFmtId="187" formatCode="#,##0.0_);\(#,##0.0\)"/>
    <numFmt numFmtId="188" formatCode="0.000%"/>
    <numFmt numFmtId="189" formatCode="#,##0.000;[Red]#,##0.000"/>
    <numFmt numFmtId="190" formatCode="#,##0_);\(#,##0\)"/>
    <numFmt numFmtId="191" formatCode="#,##0.00_);\(#,##0.00\)"/>
    <numFmt numFmtId="192" formatCode="0.00;[Red]0.00"/>
    <numFmt numFmtId="193" formatCode="0.00_);[Red]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_ "/>
    <numFmt numFmtId="198" formatCode="#,##0\ [$€-1];[Red]\-#,##0\ [$€-1]"/>
    <numFmt numFmtId="199" formatCode="#,##0_);[Red]\(#,##0\)"/>
    <numFmt numFmtId="200" formatCode="0_ "/>
    <numFmt numFmtId="201" formatCode="m&quot;月&quot;d&quot;日&quot;"/>
    <numFmt numFmtId="202" formatCode="#,##0_ "/>
    <numFmt numFmtId="203" formatCode="#,##0.00_);[Red]\(#,##0.00\)"/>
    <numFmt numFmtId="204" formatCode="###,###,##0"/>
    <numFmt numFmtId="205" formatCode="#,##0.0_);[Red]\(#,##0.0\)"/>
  </numFmts>
  <fonts count="62">
    <font>
      <sz val="12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sz val="9"/>
      <name val="新細明體"/>
      <family val="1"/>
    </font>
    <font>
      <sz val="9"/>
      <name val="華康粗圓體"/>
      <family val="3"/>
    </font>
    <font>
      <sz val="11"/>
      <name val="Arial Narrow"/>
      <family val="2"/>
    </font>
    <font>
      <sz val="8"/>
      <name val="華康粗圓體"/>
      <family val="3"/>
    </font>
    <font>
      <sz val="9"/>
      <name val="超研澤中黑"/>
      <family val="3"/>
    </font>
    <font>
      <sz val="7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name val="Arial Narrow"/>
      <family val="2"/>
    </font>
    <font>
      <sz val="10.5"/>
      <color indexed="8"/>
      <name val="Arial Narrow"/>
      <family val="2"/>
    </font>
    <font>
      <sz val="8"/>
      <name val="Arial Narrow"/>
      <family val="2"/>
    </font>
    <font>
      <sz val="9"/>
      <name val="華康中黑體"/>
      <family val="3"/>
    </font>
    <font>
      <sz val="8.5"/>
      <name val="Arial Narrow"/>
      <family val="2"/>
    </font>
    <font>
      <sz val="8.5"/>
      <name val="華康中黑體"/>
      <family val="3"/>
    </font>
    <font>
      <sz val="8"/>
      <name val="華康中黑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name val="新細明體"/>
      <family val="1"/>
    </font>
    <font>
      <sz val="8"/>
      <name val="新細明體"/>
      <family val="1"/>
    </font>
    <font>
      <sz val="8"/>
      <color indexed="8"/>
      <name val="細明體"/>
      <family val="3"/>
    </font>
    <font>
      <sz val="9.5"/>
      <name val="華康粗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2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2" borderId="4" applyNumberFormat="0" applyFont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2" applyNumberFormat="0" applyAlignment="0" applyProtection="0"/>
    <xf numFmtId="0" fontId="58" fillId="21" borderId="8" applyNumberFormat="0" applyAlignment="0" applyProtection="0"/>
    <xf numFmtId="0" fontId="59" fillId="30" borderId="9" applyNumberFormat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5" xfId="0" applyFont="1" applyFill="1" applyBorder="1" applyAlignment="1">
      <alignment vertical="center" wrapText="1"/>
    </xf>
    <xf numFmtId="10" fontId="18" fillId="0" borderId="0" xfId="35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horizontal="right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199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35" applyNumberFormat="1" applyFont="1" applyFill="1" applyBorder="1" applyAlignment="1">
      <alignment horizontal="right" vertical="center"/>
    </xf>
    <xf numFmtId="183" fontId="5" fillId="0" borderId="10" xfId="0" applyNumberFormat="1" applyFont="1" applyFill="1" applyBorder="1" applyAlignment="1">
      <alignment/>
    </xf>
    <xf numFmtId="183" fontId="5" fillId="0" borderId="10" xfId="35" applyNumberFormat="1" applyFont="1" applyFill="1" applyBorder="1" applyAlignment="1">
      <alignment horizontal="right" wrapText="1"/>
    </xf>
    <xf numFmtId="183" fontId="9" fillId="0" borderId="10" xfId="0" applyNumberFormat="1" applyFont="1" applyFill="1" applyBorder="1" applyAlignment="1">
      <alignment/>
    </xf>
    <xf numFmtId="183" fontId="9" fillId="0" borderId="10" xfId="35" applyNumberFormat="1" applyFont="1" applyFill="1" applyBorder="1" applyAlignment="1">
      <alignment horizontal="right" wrapText="1"/>
    </xf>
    <xf numFmtId="199" fontId="9" fillId="0" borderId="25" xfId="0" applyNumberFormat="1" applyFont="1" applyFill="1" applyBorder="1" applyAlignment="1">
      <alignment horizontal="right" vertical="center"/>
    </xf>
    <xf numFmtId="199" fontId="9" fillId="0" borderId="0" xfId="35" applyNumberFormat="1" applyFont="1" applyFill="1" applyBorder="1" applyAlignment="1">
      <alignment horizontal="right" vertical="center" wrapText="1"/>
    </xf>
    <xf numFmtId="203" fontId="23" fillId="0" borderId="0" xfId="0" applyNumberFormat="1" applyFont="1" applyFill="1" applyBorder="1" applyAlignment="1">
      <alignment horizontal="right" vertical="center" wrapText="1"/>
    </xf>
    <xf numFmtId="203" fontId="9" fillId="0" borderId="0" xfId="43" applyNumberFormat="1" applyFont="1" applyFill="1" applyBorder="1" applyAlignment="1">
      <alignment horizontal="right" vertical="center"/>
    </xf>
    <xf numFmtId="197" fontId="23" fillId="0" borderId="0" xfId="0" applyNumberFormat="1" applyFont="1" applyFill="1" applyBorder="1" applyAlignment="1">
      <alignment horizontal="right" vertical="center" wrapText="1"/>
    </xf>
    <xf numFmtId="199" fontId="9" fillId="0" borderId="25" xfId="0" applyNumberFormat="1" applyFont="1" applyBorder="1" applyAlignment="1">
      <alignment horizontal="right" vertical="center"/>
    </xf>
    <xf numFmtId="199" fontId="9" fillId="0" borderId="0" xfId="0" applyNumberFormat="1" applyFont="1" applyBorder="1" applyAlignment="1">
      <alignment horizontal="right" vertical="center"/>
    </xf>
    <xf numFmtId="199" fontId="9" fillId="0" borderId="0" xfId="36" applyNumberFormat="1" applyFont="1" applyFill="1" applyBorder="1" applyAlignment="1">
      <alignment horizontal="right" vertical="center"/>
    </xf>
    <xf numFmtId="203" fontId="23" fillId="0" borderId="0" xfId="43" applyNumberFormat="1" applyFont="1" applyFill="1" applyBorder="1" applyAlignment="1">
      <alignment horizontal="right" vertical="center"/>
    </xf>
    <xf numFmtId="183" fontId="14" fillId="0" borderId="26" xfId="0" applyNumberFormat="1" applyFont="1" applyFill="1" applyBorder="1" applyAlignment="1">
      <alignment/>
    </xf>
    <xf numFmtId="183" fontId="14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right" vertical="center" wrapText="1"/>
    </xf>
    <xf numFmtId="10" fontId="15" fillId="0" borderId="10" xfId="0" applyNumberFormat="1" applyFont="1" applyFill="1" applyBorder="1" applyAlignment="1">
      <alignment horizontal="right" vertical="center" wrapText="1"/>
    </xf>
    <xf numFmtId="0" fontId="10" fillId="0" borderId="20" xfId="0" applyFont="1" applyBorder="1" applyAlignment="1">
      <alignment vertic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wrapText="1"/>
    </xf>
    <xf numFmtId="0" fontId="22" fillId="0" borderId="22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41" fontId="9" fillId="0" borderId="0" xfId="33" applyNumberFormat="1" applyFont="1" applyBorder="1" applyAlignment="1">
      <alignment horizontal="right" vertical="center"/>
      <protection/>
    </xf>
    <xf numFmtId="43" fontId="9" fillId="0" borderId="0" xfId="34" applyNumberFormat="1" applyFont="1" applyBorder="1" applyAlignment="1">
      <alignment horizontal="right" vertical="center"/>
      <protection/>
    </xf>
    <xf numFmtId="0" fontId="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5" fillId="0" borderId="29" xfId="0" applyFont="1" applyBorder="1" applyAlignment="1">
      <alignment horizontal="center" vertical="center" wrapText="1"/>
    </xf>
    <xf numFmtId="203" fontId="9" fillId="0" borderId="0" xfId="0" applyNumberFormat="1" applyFont="1" applyBorder="1" applyAlignment="1">
      <alignment horizontal="right" vertical="center"/>
    </xf>
    <xf numFmtId="203" fontId="9" fillId="0" borderId="0" xfId="0" applyNumberFormat="1" applyFont="1" applyFill="1" applyBorder="1" applyAlignment="1">
      <alignment horizontal="right" vertical="center"/>
    </xf>
    <xf numFmtId="203" fontId="9" fillId="0" borderId="0" xfId="33" applyNumberFormat="1" applyFont="1" applyBorder="1" applyAlignment="1">
      <alignment horizontal="right" vertical="center"/>
      <protection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2" fillId="0" borderId="27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22" fillId="0" borderId="19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32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2" fillId="0" borderId="35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184" fontId="16" fillId="0" borderId="34" xfId="0" applyNumberFormat="1" applyFont="1" applyFill="1" applyBorder="1" applyAlignment="1">
      <alignment horizontal="center" vertical="center" wrapText="1"/>
    </xf>
    <xf numFmtId="184" fontId="16" fillId="0" borderId="12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184" fontId="16" fillId="0" borderId="16" xfId="0" applyNumberFormat="1" applyFont="1" applyFill="1" applyBorder="1" applyAlignment="1">
      <alignment horizontal="center" vertical="center" wrapText="1"/>
    </xf>
    <xf numFmtId="184" fontId="16" fillId="0" borderId="11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184" fontId="16" fillId="0" borderId="19" xfId="0" applyNumberFormat="1" applyFont="1" applyFill="1" applyBorder="1" applyAlignment="1">
      <alignment horizontal="center" vertical="center" wrapText="1"/>
    </xf>
    <xf numFmtId="184" fontId="16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2" xfId="33"/>
    <cellStyle name="一般_Sheet3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4">
      <pane ySplit="6" topLeftCell="A13" activePane="bottomLeft" state="frozen"/>
      <selection pane="topLeft" activeCell="A4" sqref="A4"/>
      <selection pane="bottomLeft" activeCell="O19" sqref="O19"/>
    </sheetView>
  </sheetViews>
  <sheetFormatPr defaultColWidth="9.00390625" defaultRowHeight="16.5"/>
  <cols>
    <col min="1" max="1" width="16.00390625" style="18" customWidth="1"/>
    <col min="2" max="3" width="7.625" style="18" customWidth="1"/>
    <col min="4" max="4" width="7.375" style="18" customWidth="1"/>
    <col min="5" max="5" width="7.125" style="18" customWidth="1"/>
    <col min="6" max="7" width="7.50390625" style="18" customWidth="1"/>
    <col min="8" max="9" width="8.625" style="18" customWidth="1"/>
    <col min="10" max="10" width="20.375" style="18" customWidth="1"/>
    <col min="11" max="14" width="8.625" style="18" customWidth="1"/>
    <col min="15" max="15" width="15.875" style="18" customWidth="1"/>
    <col min="16" max="16384" width="9.00390625" style="18" customWidth="1"/>
  </cols>
  <sheetData>
    <row r="1" spans="1:18" ht="15.75">
      <c r="A1" s="5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 t="s">
        <v>0</v>
      </c>
      <c r="P1" s="2"/>
      <c r="Q1" s="2"/>
      <c r="R1" s="6"/>
    </row>
    <row r="2" spans="1:18" ht="16.5">
      <c r="A2" s="75" t="s">
        <v>93</v>
      </c>
      <c r="B2" s="75"/>
      <c r="C2" s="75"/>
      <c r="D2" s="75"/>
      <c r="E2" s="75"/>
      <c r="F2" s="75"/>
      <c r="G2" s="75"/>
      <c r="H2" s="76"/>
      <c r="I2" s="76"/>
      <c r="J2" s="75" t="s">
        <v>64</v>
      </c>
      <c r="K2" s="76"/>
      <c r="L2" s="76"/>
      <c r="M2" s="76"/>
      <c r="N2" s="76"/>
      <c r="O2" s="76"/>
      <c r="P2" s="17"/>
      <c r="Q2" s="17"/>
      <c r="R2" s="17"/>
    </row>
    <row r="3" spans="1:18" ht="17.25" thickBot="1">
      <c r="A3" s="7"/>
      <c r="B3" s="7"/>
      <c r="C3" s="8"/>
      <c r="D3" s="7"/>
      <c r="E3" s="7"/>
      <c r="F3" s="9"/>
      <c r="G3" s="84" t="s">
        <v>30</v>
      </c>
      <c r="H3" s="85"/>
      <c r="I3" s="85"/>
      <c r="J3" s="8"/>
      <c r="K3" s="8"/>
      <c r="L3" s="8"/>
      <c r="M3" s="8"/>
      <c r="N3" s="8"/>
      <c r="O3" s="8" t="s">
        <v>28</v>
      </c>
      <c r="P3" s="21"/>
      <c r="Q3" s="22"/>
      <c r="R3" s="9"/>
    </row>
    <row r="4" spans="1:17" ht="16.5" customHeight="1">
      <c r="A4" s="86" t="s">
        <v>31</v>
      </c>
      <c r="B4" s="99" t="s">
        <v>50</v>
      </c>
      <c r="C4" s="100"/>
      <c r="D4" s="100"/>
      <c r="E4" s="100"/>
      <c r="F4" s="100"/>
      <c r="G4" s="100"/>
      <c r="H4" s="29"/>
      <c r="I4" s="54"/>
      <c r="J4" s="77" t="s">
        <v>65</v>
      </c>
      <c r="K4" s="78"/>
      <c r="L4" s="78"/>
      <c r="M4" s="78"/>
      <c r="N4" s="78"/>
      <c r="O4" s="78"/>
      <c r="P4" s="23"/>
      <c r="Q4" s="23"/>
    </row>
    <row r="5" spans="1:15" ht="16.5" customHeight="1">
      <c r="A5" s="87"/>
      <c r="B5" s="93" t="s">
        <v>32</v>
      </c>
      <c r="C5" s="79" t="s">
        <v>33</v>
      </c>
      <c r="D5" s="80"/>
      <c r="E5" s="80"/>
      <c r="F5" s="80"/>
      <c r="G5" s="80"/>
      <c r="H5" s="80"/>
      <c r="I5" s="80"/>
      <c r="J5" s="101" t="s">
        <v>34</v>
      </c>
      <c r="K5" s="88" t="s">
        <v>62</v>
      </c>
      <c r="L5" s="95"/>
      <c r="M5" s="95"/>
      <c r="N5" s="96"/>
      <c r="O5" s="88" t="s">
        <v>35</v>
      </c>
    </row>
    <row r="6" spans="1:15" ht="15.75" customHeight="1">
      <c r="A6" s="87"/>
      <c r="B6" s="94"/>
      <c r="C6" s="81" t="s">
        <v>51</v>
      </c>
      <c r="D6" s="82"/>
      <c r="E6" s="82"/>
      <c r="F6" s="82"/>
      <c r="G6" s="82"/>
      <c r="H6" s="82"/>
      <c r="I6" s="83"/>
      <c r="J6" s="102"/>
      <c r="K6" s="89" t="s">
        <v>63</v>
      </c>
      <c r="L6" s="97"/>
      <c r="M6" s="97"/>
      <c r="N6" s="98"/>
      <c r="O6" s="89"/>
    </row>
    <row r="7" spans="1:15" ht="16.5" customHeight="1">
      <c r="A7" s="90" t="s">
        <v>27</v>
      </c>
      <c r="B7" s="94"/>
      <c r="C7" s="30"/>
      <c r="D7" s="31"/>
      <c r="E7" s="31"/>
      <c r="F7" s="31"/>
      <c r="G7" s="31"/>
      <c r="H7" s="56"/>
      <c r="I7" s="62"/>
      <c r="J7" s="102"/>
      <c r="K7" s="57"/>
      <c r="L7" s="58"/>
      <c r="M7" s="58"/>
      <c r="N7" s="59"/>
      <c r="O7" s="89"/>
    </row>
    <row r="8" spans="1:15" ht="24" customHeight="1">
      <c r="A8" s="91"/>
      <c r="B8" s="104" t="s">
        <v>2</v>
      </c>
      <c r="C8" s="25" t="s">
        <v>36</v>
      </c>
      <c r="D8" s="25" t="s">
        <v>37</v>
      </c>
      <c r="E8" s="25" t="s">
        <v>38</v>
      </c>
      <c r="F8" s="25" t="s">
        <v>39</v>
      </c>
      <c r="G8" s="55" t="s">
        <v>52</v>
      </c>
      <c r="H8" s="26" t="s">
        <v>40</v>
      </c>
      <c r="I8" s="28" t="s">
        <v>41</v>
      </c>
      <c r="J8" s="102" t="s">
        <v>3</v>
      </c>
      <c r="K8" s="25" t="s">
        <v>36</v>
      </c>
      <c r="L8" s="25" t="s">
        <v>42</v>
      </c>
      <c r="M8" s="25" t="s">
        <v>43</v>
      </c>
      <c r="N8" s="25" t="s">
        <v>44</v>
      </c>
      <c r="O8" s="89"/>
    </row>
    <row r="9" spans="1:15" ht="36.75" customHeight="1" thickBot="1">
      <c r="A9" s="92"/>
      <c r="B9" s="105"/>
      <c r="C9" s="11" t="s">
        <v>4</v>
      </c>
      <c r="D9" s="11" t="s">
        <v>5</v>
      </c>
      <c r="E9" s="11" t="s">
        <v>6</v>
      </c>
      <c r="F9" s="11" t="s">
        <v>7</v>
      </c>
      <c r="G9" s="13" t="s">
        <v>8</v>
      </c>
      <c r="H9" s="12" t="s">
        <v>9</v>
      </c>
      <c r="I9" s="13" t="s">
        <v>10</v>
      </c>
      <c r="J9" s="103"/>
      <c r="K9" s="11" t="s">
        <v>4</v>
      </c>
      <c r="L9" s="11" t="s">
        <v>11</v>
      </c>
      <c r="M9" s="11" t="s">
        <v>12</v>
      </c>
      <c r="N9" s="24" t="s">
        <v>13</v>
      </c>
      <c r="O9" s="13" t="s">
        <v>14</v>
      </c>
    </row>
    <row r="10" spans="1:15" ht="39" customHeight="1">
      <c r="A10" s="60" t="s">
        <v>53</v>
      </c>
      <c r="B10" s="35">
        <v>68887.185</v>
      </c>
      <c r="C10" s="35">
        <v>36513.37</v>
      </c>
      <c r="D10" s="35">
        <f>36248.51+E10</f>
        <v>36513.37</v>
      </c>
      <c r="E10" s="35">
        <v>264.86</v>
      </c>
      <c r="F10" s="36" t="s">
        <v>45</v>
      </c>
      <c r="G10" s="36" t="s">
        <v>46</v>
      </c>
      <c r="H10" s="36" t="s">
        <v>46</v>
      </c>
      <c r="I10" s="36" t="s">
        <v>46</v>
      </c>
      <c r="J10" s="35">
        <v>19.16</v>
      </c>
      <c r="K10" s="35">
        <v>10944</v>
      </c>
      <c r="L10" s="36">
        <v>250</v>
      </c>
      <c r="M10" s="35">
        <v>10694</v>
      </c>
      <c r="N10" s="36" t="s">
        <v>46</v>
      </c>
      <c r="O10" s="35">
        <v>21410.655000000002</v>
      </c>
    </row>
    <row r="11" spans="1:15" ht="39" customHeight="1">
      <c r="A11" s="60" t="s">
        <v>54</v>
      </c>
      <c r="B11" s="35">
        <v>76639.239</v>
      </c>
      <c r="C11" s="35">
        <v>36528.411</v>
      </c>
      <c r="D11" s="35">
        <f>36231.84+E11</f>
        <v>36528.411</v>
      </c>
      <c r="E11" s="35">
        <v>296.571</v>
      </c>
      <c r="F11" s="36" t="s">
        <v>47</v>
      </c>
      <c r="G11" s="36" t="s">
        <v>47</v>
      </c>
      <c r="H11" s="35" t="s">
        <v>47</v>
      </c>
      <c r="I11" s="35" t="s">
        <v>47</v>
      </c>
      <c r="J11" s="35">
        <v>26.824</v>
      </c>
      <c r="K11" s="35">
        <v>11283</v>
      </c>
      <c r="L11" s="35">
        <v>538</v>
      </c>
      <c r="M11" s="35">
        <v>10745</v>
      </c>
      <c r="N11" s="36" t="s">
        <v>47</v>
      </c>
      <c r="O11" s="35">
        <v>28801.004</v>
      </c>
    </row>
    <row r="12" spans="1:15" ht="39" customHeight="1">
      <c r="A12" s="60" t="s">
        <v>55</v>
      </c>
      <c r="B12" s="35">
        <v>83225</v>
      </c>
      <c r="C12" s="35">
        <v>37008</v>
      </c>
      <c r="D12" s="35">
        <v>37008</v>
      </c>
      <c r="E12" s="36" t="s">
        <v>48</v>
      </c>
      <c r="F12" s="36" t="s">
        <v>48</v>
      </c>
      <c r="G12" s="36" t="s">
        <v>48</v>
      </c>
      <c r="H12" s="35">
        <v>124</v>
      </c>
      <c r="I12" s="36" t="s">
        <v>48</v>
      </c>
      <c r="J12" s="35">
        <v>55</v>
      </c>
      <c r="K12" s="35">
        <v>11860</v>
      </c>
      <c r="L12" s="35">
        <v>848</v>
      </c>
      <c r="M12" s="35">
        <v>11012</v>
      </c>
      <c r="N12" s="36" t="s">
        <v>47</v>
      </c>
      <c r="O12" s="35">
        <v>34302</v>
      </c>
    </row>
    <row r="13" spans="1:15" ht="39" customHeight="1">
      <c r="A13" s="60" t="s">
        <v>56</v>
      </c>
      <c r="B13" s="35">
        <v>81174</v>
      </c>
      <c r="C13" s="35">
        <v>35881</v>
      </c>
      <c r="D13" s="35">
        <v>35826</v>
      </c>
      <c r="E13" s="36">
        <v>55</v>
      </c>
      <c r="F13" s="36" t="s">
        <v>48</v>
      </c>
      <c r="G13" s="36" t="s">
        <v>48</v>
      </c>
      <c r="H13" s="36" t="s">
        <v>48</v>
      </c>
      <c r="I13" s="36">
        <v>55</v>
      </c>
      <c r="J13" s="35">
        <v>55</v>
      </c>
      <c r="K13" s="35">
        <v>11244</v>
      </c>
      <c r="L13" s="35">
        <v>932</v>
      </c>
      <c r="M13" s="35">
        <v>10312</v>
      </c>
      <c r="N13" s="36" t="s">
        <v>47</v>
      </c>
      <c r="O13" s="35">
        <v>33956</v>
      </c>
    </row>
    <row r="14" spans="1:15" ht="39" customHeight="1">
      <c r="A14" s="60" t="s">
        <v>57</v>
      </c>
      <c r="B14" s="35">
        <v>84552</v>
      </c>
      <c r="C14" s="35">
        <v>35729</v>
      </c>
      <c r="D14" s="35">
        <v>35719</v>
      </c>
      <c r="E14" s="36">
        <v>10</v>
      </c>
      <c r="F14" s="36">
        <v>10</v>
      </c>
      <c r="G14" s="36" t="s">
        <v>48</v>
      </c>
      <c r="H14" s="36">
        <v>4</v>
      </c>
      <c r="I14" s="36">
        <v>10</v>
      </c>
      <c r="J14" s="35">
        <v>276</v>
      </c>
      <c r="K14" s="35">
        <v>12714</v>
      </c>
      <c r="L14" s="35">
        <v>830</v>
      </c>
      <c r="M14" s="35">
        <v>11884</v>
      </c>
      <c r="N14" s="36" t="s">
        <v>47</v>
      </c>
      <c r="O14" s="35">
        <v>35803</v>
      </c>
    </row>
    <row r="15" spans="1:15" ht="39" customHeight="1">
      <c r="A15" s="60" t="s">
        <v>60</v>
      </c>
      <c r="B15" s="35">
        <v>86157.6</v>
      </c>
      <c r="C15" s="35">
        <v>36052.85</v>
      </c>
      <c r="D15" s="35">
        <v>36032.89</v>
      </c>
      <c r="E15" s="36">
        <v>20</v>
      </c>
      <c r="F15" s="36" t="s">
        <v>61</v>
      </c>
      <c r="G15" s="36">
        <v>20</v>
      </c>
      <c r="H15" s="36">
        <v>20</v>
      </c>
      <c r="I15" s="36">
        <v>20</v>
      </c>
      <c r="J15" s="35">
        <v>146.63</v>
      </c>
      <c r="K15" s="35">
        <v>13788.62</v>
      </c>
      <c r="L15" s="35">
        <v>272.43</v>
      </c>
      <c r="M15" s="35">
        <v>13516.19</v>
      </c>
      <c r="N15" s="36" t="s">
        <v>47</v>
      </c>
      <c r="O15" s="35">
        <v>36169.5</v>
      </c>
    </row>
    <row r="16" spans="1:15" ht="39" customHeight="1">
      <c r="A16" s="60" t="s">
        <v>90</v>
      </c>
      <c r="B16" s="35">
        <v>88269.033</v>
      </c>
      <c r="C16" s="35">
        <v>36928.6</v>
      </c>
      <c r="D16" s="35">
        <v>36916.46</v>
      </c>
      <c r="E16" s="36">
        <v>12.14</v>
      </c>
      <c r="F16" s="36" t="s">
        <v>61</v>
      </c>
      <c r="G16" s="36" t="s">
        <v>61</v>
      </c>
      <c r="H16" s="36">
        <v>9.71</v>
      </c>
      <c r="I16" s="36">
        <v>12.14</v>
      </c>
      <c r="J16" s="35">
        <v>49.38</v>
      </c>
      <c r="K16" s="35">
        <v>13370.51</v>
      </c>
      <c r="L16" s="35" t="s">
        <v>61</v>
      </c>
      <c r="M16" s="35">
        <v>13370.51</v>
      </c>
      <c r="N16" s="36" t="s">
        <v>47</v>
      </c>
      <c r="O16" s="35">
        <v>37920.543</v>
      </c>
    </row>
    <row r="17" spans="1:15" ht="39" customHeight="1">
      <c r="A17" s="60" t="s">
        <v>92</v>
      </c>
      <c r="B17" s="35">
        <v>78792.05</v>
      </c>
      <c r="C17" s="35">
        <v>37790.22</v>
      </c>
      <c r="D17" s="35">
        <v>37790.22</v>
      </c>
      <c r="E17" s="36" t="s">
        <v>47</v>
      </c>
      <c r="F17" s="36" t="s">
        <v>47</v>
      </c>
      <c r="G17" s="36" t="s">
        <v>47</v>
      </c>
      <c r="H17" s="36">
        <v>99.93</v>
      </c>
      <c r="I17" s="36" t="s">
        <v>47</v>
      </c>
      <c r="J17" s="35">
        <v>37.07</v>
      </c>
      <c r="K17" s="35">
        <v>2824.47</v>
      </c>
      <c r="L17" s="35" t="s">
        <v>61</v>
      </c>
      <c r="M17" s="35">
        <v>2824.47</v>
      </c>
      <c r="N17" s="36" t="s">
        <v>47</v>
      </c>
      <c r="O17" s="35">
        <v>38140.29</v>
      </c>
    </row>
    <row r="18" spans="1:15" ht="39" customHeight="1">
      <c r="A18" s="60" t="s">
        <v>97</v>
      </c>
      <c r="B18" s="35">
        <f>C18+J18+K18+O18</f>
        <v>87973.825</v>
      </c>
      <c r="C18" s="35">
        <v>37211.38</v>
      </c>
      <c r="D18" s="35">
        <v>37211.38</v>
      </c>
      <c r="E18" s="36">
        <v>0</v>
      </c>
      <c r="F18" s="36">
        <v>0</v>
      </c>
      <c r="G18" s="36">
        <v>0</v>
      </c>
      <c r="H18" s="36">
        <v>0</v>
      </c>
      <c r="I18" s="36" t="s">
        <v>47</v>
      </c>
      <c r="J18" s="36">
        <v>175</v>
      </c>
      <c r="K18" s="35">
        <v>4360</v>
      </c>
      <c r="L18" s="35">
        <v>0</v>
      </c>
      <c r="M18" s="35">
        <v>4360</v>
      </c>
      <c r="N18" s="36">
        <v>0</v>
      </c>
      <c r="O18" s="35">
        <v>46227.445</v>
      </c>
    </row>
    <row r="19" spans="1:15" ht="5.25" customHeight="1" thickBot="1">
      <c r="A19" s="61"/>
      <c r="B19" s="37"/>
      <c r="C19" s="37"/>
      <c r="D19" s="37"/>
      <c r="E19" s="38"/>
      <c r="F19" s="37"/>
      <c r="G19" s="38"/>
      <c r="H19" s="39"/>
      <c r="I19" s="39"/>
      <c r="J19" s="39"/>
      <c r="K19" s="39"/>
      <c r="L19" s="40"/>
      <c r="M19" s="39"/>
      <c r="N19" s="40"/>
      <c r="O19" s="39"/>
    </row>
    <row r="20" spans="1:15" ht="15.75">
      <c r="A20" s="66" t="s">
        <v>91</v>
      </c>
      <c r="B20" s="3"/>
      <c r="C20" s="3"/>
      <c r="D20" s="3"/>
      <c r="E20" s="4"/>
      <c r="F20" s="4"/>
      <c r="G20" s="1"/>
      <c r="I20" s="1"/>
      <c r="J20" s="15" t="s">
        <v>58</v>
      </c>
      <c r="K20" s="1"/>
      <c r="L20" s="1"/>
      <c r="M20" s="1"/>
      <c r="N20" s="1"/>
      <c r="O20" s="1"/>
    </row>
    <row r="21" spans="1:15" ht="15.75">
      <c r="A21" s="5" t="s">
        <v>49</v>
      </c>
      <c r="B21" s="2"/>
      <c r="C21" s="2"/>
      <c r="D21" s="2"/>
      <c r="E21" s="1"/>
      <c r="F21" s="1"/>
      <c r="G21" s="1"/>
      <c r="I21" s="1"/>
      <c r="J21" s="10" t="s">
        <v>59</v>
      </c>
      <c r="K21" s="1"/>
      <c r="L21" s="1"/>
      <c r="M21" s="1"/>
      <c r="N21" s="1"/>
      <c r="O21" s="1"/>
    </row>
  </sheetData>
  <sheetProtection/>
  <mergeCells count="16">
    <mergeCell ref="K5:N5"/>
    <mergeCell ref="K6:N6"/>
    <mergeCell ref="B4:G4"/>
    <mergeCell ref="J5:J7"/>
    <mergeCell ref="J8:J9"/>
    <mergeCell ref="B8:B9"/>
    <mergeCell ref="A2:I2"/>
    <mergeCell ref="J2:O2"/>
    <mergeCell ref="J4:O4"/>
    <mergeCell ref="C5:I5"/>
    <mergeCell ref="C6:I6"/>
    <mergeCell ref="G3:I3"/>
    <mergeCell ref="A4:A6"/>
    <mergeCell ref="O5:O8"/>
    <mergeCell ref="A7:A9"/>
    <mergeCell ref="B5:B7"/>
  </mergeCells>
  <printOptions/>
  <pageMargins left="0.984251968503937" right="0.984251968503937" top="0.984251968503937" bottom="0.984251968503937" header="0.5118110236220472" footer="0.5118110236220472"/>
  <pageSetup firstPageNumber="140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tabSelected="1" view="pageBreakPreview" zoomScaleSheetLayoutView="100" zoomScalePageLayoutView="0" workbookViewId="0" topLeftCell="A4">
      <pane ySplit="6" topLeftCell="A10" activePane="bottomLeft" state="frozen"/>
      <selection pane="topLeft" activeCell="A4" sqref="A4"/>
      <selection pane="bottomLeft" activeCell="O15" sqref="O15"/>
    </sheetView>
  </sheetViews>
  <sheetFormatPr defaultColWidth="9.00390625" defaultRowHeight="16.5"/>
  <cols>
    <col min="1" max="1" width="13.625" style="18" customWidth="1"/>
    <col min="2" max="2" width="6.625" style="16" customWidth="1"/>
    <col min="3" max="3" width="8.125" style="16" customWidth="1"/>
    <col min="4" max="4" width="7.50390625" style="16" bestFit="1" customWidth="1"/>
    <col min="5" max="5" width="10.00390625" style="16" customWidth="1"/>
    <col min="6" max="6" width="4.625" style="16" customWidth="1"/>
    <col min="7" max="7" width="8.125" style="16" customWidth="1"/>
    <col min="8" max="8" width="11.375" style="16" customWidth="1"/>
    <col min="9" max="9" width="7.375" style="16" customWidth="1"/>
    <col min="10" max="10" width="6.625" style="16" customWidth="1"/>
    <col min="11" max="11" width="7.75390625" style="16" customWidth="1"/>
    <col min="12" max="14" width="7.625" style="16" customWidth="1"/>
    <col min="15" max="15" width="7.75390625" style="16" customWidth="1"/>
    <col min="16" max="16" width="7.50390625" style="16" customWidth="1"/>
    <col min="17" max="17" width="6.875" style="16" customWidth="1"/>
    <col min="18" max="18" width="8.375" style="16" customWidth="1"/>
    <col min="19" max="16384" width="9.00390625" style="18" customWidth="1"/>
  </cols>
  <sheetData>
    <row r="1" spans="1:18" ht="15.75">
      <c r="A1" s="5" t="s">
        <v>82</v>
      </c>
      <c r="B1" s="1"/>
      <c r="C1" s="1"/>
      <c r="I1" s="15"/>
      <c r="J1" s="15"/>
      <c r="K1" s="15"/>
      <c r="L1" s="15"/>
      <c r="M1" s="15"/>
      <c r="N1" s="15"/>
      <c r="O1" s="15"/>
      <c r="P1" s="15"/>
      <c r="Q1" s="15"/>
      <c r="R1" s="6" t="s">
        <v>0</v>
      </c>
    </row>
    <row r="2" spans="1:18" ht="16.5">
      <c r="A2" s="75" t="s">
        <v>94</v>
      </c>
      <c r="B2" s="130"/>
      <c r="C2" s="130"/>
      <c r="D2" s="130"/>
      <c r="E2" s="130"/>
      <c r="F2" s="130"/>
      <c r="G2" s="130"/>
      <c r="H2" s="130"/>
      <c r="I2" s="75" t="s">
        <v>83</v>
      </c>
      <c r="J2" s="75"/>
      <c r="K2" s="75"/>
      <c r="L2" s="75"/>
      <c r="M2" s="75"/>
      <c r="N2" s="75"/>
      <c r="O2" s="75"/>
      <c r="P2" s="75"/>
      <c r="Q2" s="75"/>
      <c r="R2" s="75"/>
    </row>
    <row r="3" spans="1:18" ht="16.5" thickBot="1">
      <c r="A3" s="16"/>
      <c r="B3" s="1"/>
      <c r="C3" s="1"/>
      <c r="D3" s="1"/>
      <c r="E3" s="1"/>
      <c r="F3" s="1"/>
      <c r="G3" s="1"/>
      <c r="H3" s="70" t="s">
        <v>84</v>
      </c>
      <c r="I3" s="18"/>
      <c r="J3" s="18"/>
      <c r="K3" s="1"/>
      <c r="L3" s="1"/>
      <c r="M3" s="1"/>
      <c r="N3" s="1"/>
      <c r="O3" s="1"/>
      <c r="P3" s="1"/>
      <c r="Q3" s="19"/>
      <c r="R3" s="9" t="s">
        <v>85</v>
      </c>
    </row>
    <row r="4" spans="1:18" ht="16.5" customHeight="1">
      <c r="A4" s="124" t="s">
        <v>86</v>
      </c>
      <c r="B4" s="127" t="s">
        <v>95</v>
      </c>
      <c r="C4" s="117"/>
      <c r="D4" s="117"/>
      <c r="E4" s="117"/>
      <c r="F4" s="117"/>
      <c r="G4" s="117"/>
      <c r="H4" s="117"/>
      <c r="I4" s="117" t="s">
        <v>96</v>
      </c>
      <c r="J4" s="117"/>
      <c r="K4" s="117"/>
      <c r="L4" s="117"/>
      <c r="M4" s="117"/>
      <c r="N4" s="118"/>
      <c r="O4" s="106" t="s">
        <v>99</v>
      </c>
      <c r="P4" s="106" t="s">
        <v>87</v>
      </c>
      <c r="Q4" s="106" t="s">
        <v>88</v>
      </c>
      <c r="R4" s="132" t="s">
        <v>89</v>
      </c>
    </row>
    <row r="5" spans="1:18" ht="15.75">
      <c r="A5" s="90"/>
      <c r="B5" s="110" t="s">
        <v>66</v>
      </c>
      <c r="C5" s="111"/>
      <c r="D5" s="111"/>
      <c r="E5" s="112"/>
      <c r="F5" s="113" t="s">
        <v>67</v>
      </c>
      <c r="G5" s="111"/>
      <c r="H5" s="111"/>
      <c r="I5" s="111" t="s">
        <v>68</v>
      </c>
      <c r="J5" s="111"/>
      <c r="K5" s="112"/>
      <c r="L5" s="113" t="s">
        <v>35</v>
      </c>
      <c r="M5" s="111"/>
      <c r="N5" s="112"/>
      <c r="O5" s="107"/>
      <c r="P5" s="107"/>
      <c r="Q5" s="107"/>
      <c r="R5" s="114"/>
    </row>
    <row r="6" spans="1:18" ht="16.5" customHeight="1">
      <c r="A6" s="90"/>
      <c r="B6" s="125" t="s">
        <v>15</v>
      </c>
      <c r="C6" s="115"/>
      <c r="D6" s="115"/>
      <c r="E6" s="116"/>
      <c r="F6" s="114"/>
      <c r="G6" s="115"/>
      <c r="H6" s="115"/>
      <c r="I6" s="115"/>
      <c r="J6" s="115"/>
      <c r="K6" s="116"/>
      <c r="L6" s="114"/>
      <c r="M6" s="115"/>
      <c r="N6" s="116"/>
      <c r="O6" s="107"/>
      <c r="P6" s="107"/>
      <c r="Q6" s="107"/>
      <c r="R6" s="114"/>
    </row>
    <row r="7" spans="1:18" ht="27" customHeight="1">
      <c r="A7" s="90"/>
      <c r="B7" s="126" t="s">
        <v>1</v>
      </c>
      <c r="C7" s="120"/>
      <c r="D7" s="120"/>
      <c r="E7" s="121"/>
      <c r="F7" s="119" t="s">
        <v>16</v>
      </c>
      <c r="G7" s="120"/>
      <c r="H7" s="120"/>
      <c r="I7" s="120" t="s">
        <v>17</v>
      </c>
      <c r="J7" s="120"/>
      <c r="K7" s="121"/>
      <c r="L7" s="119" t="s">
        <v>14</v>
      </c>
      <c r="M7" s="120"/>
      <c r="N7" s="121"/>
      <c r="O7" s="107" t="s">
        <v>100</v>
      </c>
      <c r="P7" s="107"/>
      <c r="Q7" s="107"/>
      <c r="R7" s="114"/>
    </row>
    <row r="8" spans="1:18" ht="41.25" customHeight="1">
      <c r="A8" s="90" t="s">
        <v>27</v>
      </c>
      <c r="B8" s="63" t="s">
        <v>36</v>
      </c>
      <c r="C8" s="32" t="s">
        <v>69</v>
      </c>
      <c r="D8" s="32" t="s">
        <v>70</v>
      </c>
      <c r="E8" s="32" t="s">
        <v>71</v>
      </c>
      <c r="F8" s="32" t="s">
        <v>36</v>
      </c>
      <c r="G8" s="32" t="s">
        <v>69</v>
      </c>
      <c r="H8" s="27" t="s">
        <v>71</v>
      </c>
      <c r="I8" s="33" t="s">
        <v>36</v>
      </c>
      <c r="J8" s="32" t="s">
        <v>72</v>
      </c>
      <c r="K8" s="32" t="s">
        <v>73</v>
      </c>
      <c r="L8" s="32" t="s">
        <v>36</v>
      </c>
      <c r="M8" s="32" t="s">
        <v>72</v>
      </c>
      <c r="N8" s="32" t="s">
        <v>73</v>
      </c>
      <c r="O8" s="108" t="s">
        <v>101</v>
      </c>
      <c r="P8" s="108" t="s">
        <v>18</v>
      </c>
      <c r="Q8" s="122" t="s">
        <v>19</v>
      </c>
      <c r="R8" s="128" t="s">
        <v>20</v>
      </c>
    </row>
    <row r="9" spans="1:18" ht="51" customHeight="1" thickBot="1">
      <c r="A9" s="131"/>
      <c r="B9" s="14" t="s">
        <v>21</v>
      </c>
      <c r="C9" s="11" t="s">
        <v>22</v>
      </c>
      <c r="D9" s="11" t="s">
        <v>23</v>
      </c>
      <c r="E9" s="11" t="s">
        <v>24</v>
      </c>
      <c r="F9" s="11" t="s">
        <v>21</v>
      </c>
      <c r="G9" s="11" t="s">
        <v>22</v>
      </c>
      <c r="H9" s="13" t="s">
        <v>24</v>
      </c>
      <c r="I9" s="12" t="s">
        <v>21</v>
      </c>
      <c r="J9" s="13" t="s">
        <v>25</v>
      </c>
      <c r="K9" s="11" t="s">
        <v>26</v>
      </c>
      <c r="L9" s="11" t="s">
        <v>21</v>
      </c>
      <c r="M9" s="12" t="s">
        <v>25</v>
      </c>
      <c r="N9" s="12" t="s">
        <v>26</v>
      </c>
      <c r="O9" s="109"/>
      <c r="P9" s="109"/>
      <c r="Q9" s="123"/>
      <c r="R9" s="129"/>
    </row>
    <row r="10" spans="1:18" ht="39" customHeight="1">
      <c r="A10" s="64" t="s">
        <v>75</v>
      </c>
      <c r="B10" s="46">
        <v>36248.51</v>
      </c>
      <c r="C10" s="47">
        <v>36248.51</v>
      </c>
      <c r="D10" s="36" t="s">
        <v>47</v>
      </c>
      <c r="E10" s="36" t="s">
        <v>47</v>
      </c>
      <c r="F10" s="42">
        <v>284.02</v>
      </c>
      <c r="G10" s="47">
        <v>284.02</v>
      </c>
      <c r="H10" s="36" t="s">
        <v>47</v>
      </c>
      <c r="I10" s="47">
        <v>10944</v>
      </c>
      <c r="J10" s="47">
        <v>1341</v>
      </c>
      <c r="K10" s="47">
        <v>9603</v>
      </c>
      <c r="L10" s="47">
        <v>21410.655000000002</v>
      </c>
      <c r="M10" s="47">
        <v>7332.669</v>
      </c>
      <c r="N10" s="47">
        <v>14077.985999999999</v>
      </c>
      <c r="O10" s="72">
        <v>100.04</v>
      </c>
      <c r="P10" s="43">
        <v>0.489</v>
      </c>
      <c r="Q10" s="44">
        <v>100</v>
      </c>
      <c r="R10" s="45">
        <v>31.08</v>
      </c>
    </row>
    <row r="11" spans="1:18" ht="39" customHeight="1">
      <c r="A11" s="64" t="s">
        <v>76</v>
      </c>
      <c r="B11" s="41">
        <v>36231.84</v>
      </c>
      <c r="C11" s="34">
        <v>36231.84</v>
      </c>
      <c r="D11" s="36" t="s">
        <v>47</v>
      </c>
      <c r="E11" s="36" t="s">
        <v>47</v>
      </c>
      <c r="F11" s="42">
        <v>323.395</v>
      </c>
      <c r="G11" s="42">
        <v>323.395</v>
      </c>
      <c r="H11" s="36" t="s">
        <v>47</v>
      </c>
      <c r="I11" s="34">
        <v>11283</v>
      </c>
      <c r="J11" s="34">
        <v>1335</v>
      </c>
      <c r="K11" s="34">
        <v>9948</v>
      </c>
      <c r="L11" s="34">
        <v>28801.004</v>
      </c>
      <c r="M11" s="34">
        <v>3637.556</v>
      </c>
      <c r="N11" s="34">
        <v>25163.448</v>
      </c>
      <c r="O11" s="73">
        <v>100.08</v>
      </c>
      <c r="P11" s="43">
        <v>0.486</v>
      </c>
      <c r="Q11" s="44">
        <v>100</v>
      </c>
      <c r="R11" s="45">
        <v>37.58</v>
      </c>
    </row>
    <row r="12" spans="1:18" ht="39" customHeight="1">
      <c r="A12" s="65" t="s">
        <v>77</v>
      </c>
      <c r="B12" s="41">
        <v>36884</v>
      </c>
      <c r="C12" s="34">
        <v>36884</v>
      </c>
      <c r="D12" s="36" t="s">
        <v>47</v>
      </c>
      <c r="E12" s="36" t="s">
        <v>47</v>
      </c>
      <c r="F12" s="34">
        <v>180</v>
      </c>
      <c r="G12" s="34">
        <v>146</v>
      </c>
      <c r="H12" s="34">
        <v>33.91</v>
      </c>
      <c r="I12" s="34">
        <v>11860</v>
      </c>
      <c r="J12" s="34">
        <v>2016</v>
      </c>
      <c r="K12" s="34">
        <v>9844</v>
      </c>
      <c r="L12" s="34">
        <v>34302</v>
      </c>
      <c r="M12" s="34">
        <v>3095</v>
      </c>
      <c r="N12" s="34">
        <v>31207</v>
      </c>
      <c r="O12" s="73">
        <v>101.39</v>
      </c>
      <c r="P12" s="43">
        <v>0.49</v>
      </c>
      <c r="Q12" s="44">
        <v>100</v>
      </c>
      <c r="R12" s="45">
        <v>41.22</v>
      </c>
    </row>
    <row r="13" spans="1:18" ht="39" customHeight="1">
      <c r="A13" s="65" t="s">
        <v>78</v>
      </c>
      <c r="B13" s="41">
        <v>35826</v>
      </c>
      <c r="C13" s="34">
        <v>35826</v>
      </c>
      <c r="D13" s="36" t="s">
        <v>47</v>
      </c>
      <c r="E13" s="36" t="s">
        <v>47</v>
      </c>
      <c r="F13" s="34">
        <v>149</v>
      </c>
      <c r="G13" s="34">
        <v>145</v>
      </c>
      <c r="H13" s="34">
        <v>4</v>
      </c>
      <c r="I13" s="34">
        <v>11244</v>
      </c>
      <c r="J13" s="34">
        <v>2180</v>
      </c>
      <c r="K13" s="34">
        <v>9064</v>
      </c>
      <c r="L13" s="34">
        <v>33956</v>
      </c>
      <c r="M13" s="34">
        <v>2971</v>
      </c>
      <c r="N13" s="34">
        <v>30984</v>
      </c>
      <c r="O13" s="73">
        <v>98.3</v>
      </c>
      <c r="P13" s="43">
        <v>0.47</v>
      </c>
      <c r="Q13" s="44">
        <v>100</v>
      </c>
      <c r="R13" s="45">
        <v>41.83</v>
      </c>
    </row>
    <row r="14" spans="1:18" ht="39" customHeight="1">
      <c r="A14" s="65" t="s">
        <v>79</v>
      </c>
      <c r="B14" s="46">
        <v>35714.72</v>
      </c>
      <c r="C14" s="47">
        <v>35714.72</v>
      </c>
      <c r="D14" s="36" t="s">
        <v>47</v>
      </c>
      <c r="E14" s="36" t="s">
        <v>47</v>
      </c>
      <c r="F14" s="48">
        <v>289.94</v>
      </c>
      <c r="G14" s="47">
        <v>289.1</v>
      </c>
      <c r="H14" s="47">
        <v>0.84</v>
      </c>
      <c r="I14" s="47">
        <v>12714</v>
      </c>
      <c r="J14" s="47">
        <v>1851</v>
      </c>
      <c r="K14" s="47">
        <v>10863</v>
      </c>
      <c r="L14" s="47">
        <v>35803.456</v>
      </c>
      <c r="M14" s="47">
        <v>3018.55</v>
      </c>
      <c r="N14" s="47">
        <v>32784.906</v>
      </c>
      <c r="O14" s="72">
        <v>97.89</v>
      </c>
      <c r="P14" s="43">
        <v>0.47</v>
      </c>
      <c r="Q14" s="44">
        <v>100</v>
      </c>
      <c r="R14" s="49">
        <v>42.36</v>
      </c>
    </row>
    <row r="15" spans="1:18" ht="39" customHeight="1">
      <c r="A15" s="64" t="s">
        <v>60</v>
      </c>
      <c r="B15" s="47">
        <v>36031.06</v>
      </c>
      <c r="C15" s="47">
        <v>36031.06</v>
      </c>
      <c r="D15" s="36" t="s">
        <v>47</v>
      </c>
      <c r="E15" s="36" t="s">
        <v>47</v>
      </c>
      <c r="F15" s="48">
        <v>168.42</v>
      </c>
      <c r="G15" s="47">
        <v>158.77</v>
      </c>
      <c r="H15" s="47">
        <v>9.65</v>
      </c>
      <c r="I15" s="47">
        <v>13788.62</v>
      </c>
      <c r="J15" s="47">
        <v>1276.06</v>
      </c>
      <c r="K15" s="47">
        <v>12512.56</v>
      </c>
      <c r="L15" s="47">
        <v>36169.5</v>
      </c>
      <c r="M15" s="47">
        <v>2780.573</v>
      </c>
      <c r="N15" s="47">
        <v>33388.927</v>
      </c>
      <c r="O15" s="72">
        <v>98.77</v>
      </c>
      <c r="P15" s="43">
        <v>0.47</v>
      </c>
      <c r="Q15" s="44">
        <v>100</v>
      </c>
      <c r="R15" s="49">
        <v>58.155</v>
      </c>
    </row>
    <row r="16" spans="1:19" ht="39" customHeight="1">
      <c r="A16" s="64" t="s">
        <v>90</v>
      </c>
      <c r="B16" s="67">
        <v>36906.75</v>
      </c>
      <c r="C16" s="67">
        <v>36906.75</v>
      </c>
      <c r="D16" s="36" t="s">
        <v>47</v>
      </c>
      <c r="E16" s="36" t="s">
        <v>47</v>
      </c>
      <c r="F16" s="67">
        <v>71.23</v>
      </c>
      <c r="G16" s="67">
        <v>66.6</v>
      </c>
      <c r="H16" s="67">
        <v>4.63</v>
      </c>
      <c r="I16" s="67">
        <v>13370.51</v>
      </c>
      <c r="J16" s="67">
        <v>742.5</v>
      </c>
      <c r="K16" s="67">
        <v>12628.01</v>
      </c>
      <c r="L16" s="67">
        <v>37920.543</v>
      </c>
      <c r="M16" s="67">
        <v>5590.65</v>
      </c>
      <c r="N16" s="67">
        <v>32329.893</v>
      </c>
      <c r="O16" s="74">
        <v>101.17</v>
      </c>
      <c r="P16" s="68">
        <v>0.478</v>
      </c>
      <c r="Q16" s="68">
        <f>1*100</f>
        <v>100</v>
      </c>
      <c r="R16" s="68">
        <v>58.163</v>
      </c>
      <c r="S16" s="68"/>
    </row>
    <row r="17" spans="1:19" ht="39" customHeight="1">
      <c r="A17" s="64" t="s">
        <v>92</v>
      </c>
      <c r="B17" s="67">
        <v>37690.29</v>
      </c>
      <c r="C17" s="67">
        <v>37690.29</v>
      </c>
      <c r="D17" s="36">
        <v>0</v>
      </c>
      <c r="E17" s="36">
        <v>0</v>
      </c>
      <c r="F17" s="67">
        <v>137</v>
      </c>
      <c r="G17" s="67">
        <v>123.94</v>
      </c>
      <c r="H17" s="67">
        <v>13.06</v>
      </c>
      <c r="I17" s="67">
        <v>2824.47</v>
      </c>
      <c r="J17" s="67">
        <v>752.153</v>
      </c>
      <c r="K17" s="67">
        <v>2072.317</v>
      </c>
      <c r="L17" s="67">
        <v>38140.286</v>
      </c>
      <c r="M17" s="67">
        <v>5407.506</v>
      </c>
      <c r="N17" s="67">
        <v>32732.78</v>
      </c>
      <c r="O17" s="74">
        <v>103.53</v>
      </c>
      <c r="P17" s="68">
        <v>0.481</v>
      </c>
      <c r="Q17" s="68">
        <v>100</v>
      </c>
      <c r="R17" s="68">
        <v>52.038</v>
      </c>
      <c r="S17" s="68"/>
    </row>
    <row r="18" spans="1:19" ht="39" customHeight="1">
      <c r="A18" s="71" t="s">
        <v>98</v>
      </c>
      <c r="B18" s="67">
        <v>37211</v>
      </c>
      <c r="C18" s="67">
        <v>37211</v>
      </c>
      <c r="D18" s="36">
        <v>0</v>
      </c>
      <c r="E18" s="36">
        <v>0</v>
      </c>
      <c r="F18" s="67">
        <v>175</v>
      </c>
      <c r="G18" s="67">
        <v>171</v>
      </c>
      <c r="H18" s="67">
        <v>4</v>
      </c>
      <c r="I18" s="67">
        <v>4360</v>
      </c>
      <c r="J18" s="67">
        <v>1235</v>
      </c>
      <c r="K18" s="67">
        <v>3125</v>
      </c>
      <c r="L18" s="67">
        <v>46228</v>
      </c>
      <c r="M18" s="67">
        <v>5979</v>
      </c>
      <c r="N18" s="67">
        <v>40249</v>
      </c>
      <c r="O18" s="74">
        <v>101.67</v>
      </c>
      <c r="P18" s="68">
        <v>0.46</v>
      </c>
      <c r="Q18" s="68">
        <v>100</v>
      </c>
      <c r="R18" s="68">
        <v>57.702</v>
      </c>
      <c r="S18" s="68"/>
    </row>
    <row r="19" spans="1:18" ht="4.5" customHeight="1" thickBot="1">
      <c r="A19" s="20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3"/>
      <c r="R19" s="53"/>
    </row>
    <row r="20" spans="1:18" ht="15.75">
      <c r="A20" s="69" t="s">
        <v>91</v>
      </c>
      <c r="B20" s="2"/>
      <c r="C20" s="5"/>
      <c r="D20" s="2"/>
      <c r="E20" s="2"/>
      <c r="F20" s="1"/>
      <c r="G20" s="1"/>
      <c r="H20" s="1"/>
      <c r="I20" s="15" t="s">
        <v>80</v>
      </c>
      <c r="J20" s="1"/>
      <c r="K20" s="1"/>
      <c r="L20" s="1"/>
      <c r="M20" s="1"/>
      <c r="N20" s="1"/>
      <c r="O20" s="1"/>
      <c r="P20" s="1"/>
      <c r="Q20" s="1"/>
      <c r="R20" s="1"/>
    </row>
    <row r="21" spans="1:18" ht="15.75">
      <c r="A21" s="5" t="s">
        <v>74</v>
      </c>
      <c r="B21" s="2"/>
      <c r="C21" s="2"/>
      <c r="D21" s="2"/>
      <c r="E21" s="2"/>
      <c r="F21" s="1"/>
      <c r="G21" s="1"/>
      <c r="H21" s="1"/>
      <c r="I21" s="10" t="s">
        <v>81</v>
      </c>
      <c r="J21" s="1"/>
      <c r="K21" s="1"/>
      <c r="L21" s="1"/>
      <c r="M21" s="1"/>
      <c r="N21" s="1"/>
      <c r="O21" s="1"/>
      <c r="P21" s="1"/>
      <c r="Q21" s="1"/>
      <c r="R21" s="1"/>
    </row>
  </sheetData>
  <sheetProtection/>
  <mergeCells count="23">
    <mergeCell ref="R8:R9"/>
    <mergeCell ref="A2:H2"/>
    <mergeCell ref="I2:R2"/>
    <mergeCell ref="A8:A9"/>
    <mergeCell ref="P4:P7"/>
    <mergeCell ref="Q4:Q7"/>
    <mergeCell ref="R4:R7"/>
    <mergeCell ref="I5:K6"/>
    <mergeCell ref="P8:P9"/>
    <mergeCell ref="Q8:Q9"/>
    <mergeCell ref="A4:A7"/>
    <mergeCell ref="F5:H6"/>
    <mergeCell ref="B6:E6"/>
    <mergeCell ref="B7:E7"/>
    <mergeCell ref="F7:H7"/>
    <mergeCell ref="I7:K7"/>
    <mergeCell ref="B4:H4"/>
    <mergeCell ref="O4:O7"/>
    <mergeCell ref="O8:O9"/>
    <mergeCell ref="B5:E5"/>
    <mergeCell ref="L5:N6"/>
    <mergeCell ref="I4:N4"/>
    <mergeCell ref="L7:N7"/>
  </mergeCells>
  <printOptions/>
  <pageMargins left="1.1811023622047245" right="1.1811023622047245" top="1.5748031496062993" bottom="1.1811023622047245" header="0" footer="0.9055118110236221"/>
  <pageSetup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王慈苑</cp:lastModifiedBy>
  <cp:lastPrinted>2017-11-17T07:28:00Z</cp:lastPrinted>
  <dcterms:created xsi:type="dcterms:W3CDTF">1999-07-17T03:52:56Z</dcterms:created>
  <dcterms:modified xsi:type="dcterms:W3CDTF">2017-12-08T03:50:14Z</dcterms:modified>
  <cp:category/>
  <cp:version/>
  <cp:contentType/>
  <cp:contentStatus/>
</cp:coreProperties>
</file>