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11940" windowHeight="4320" activeTab="0"/>
  </bookViews>
  <sheets>
    <sheet name="9-1本市環保人員概況" sheetId="1" r:id="rId1"/>
    <sheet name="9-1垃圾清運處理" sheetId="2" r:id="rId2"/>
    <sheet name="9-1垃圾清運處理(續)" sheetId="3" r:id="rId3"/>
    <sheet name="9-2廢棄機動車" sheetId="4" r:id="rId4"/>
    <sheet name="9-2廢棄機動車(續)" sheetId="5" r:id="rId5"/>
    <sheet name="9-4資源回收成果" sheetId="6" r:id="rId6"/>
    <sheet name="9-5廢棄污染源稽查處分" sheetId="7" r:id="rId7"/>
  </sheets>
  <definedNames/>
  <calcPr fullCalcOnLoad="1"/>
</workbook>
</file>

<file path=xl/sharedStrings.xml><?xml version="1.0" encoding="utf-8"?>
<sst xmlns="http://schemas.openxmlformats.org/spreadsheetml/2006/main" count="498" uniqueCount="264">
  <si>
    <t>環境保護</t>
  </si>
  <si>
    <t xml:space="preserve">          單位：輛%</t>
  </si>
  <si>
    <t>　計</t>
  </si>
  <si>
    <t>　汽車</t>
  </si>
  <si>
    <t>　機車</t>
  </si>
  <si>
    <t>資料來源：根據本所清潔隊提供。</t>
  </si>
  <si>
    <t xml:space="preserve">說　　明：1、48小時內移置率為48小時內（本月張貼)除張貼通知數減48小時內執行，惟      </t>
  </si>
  <si>
    <t>　　　　　2、總移置率為完成移置數除張貼通知數加非本月張貼之百分比。</t>
  </si>
  <si>
    <t>環境保護</t>
  </si>
  <si>
    <t>Environment Protection</t>
  </si>
  <si>
    <r>
      <t>(</t>
    </r>
    <r>
      <rPr>
        <sz val="8"/>
        <color indexed="8"/>
        <rFont val="華康粗圓體"/>
        <family val="3"/>
      </rPr>
      <t>含溝泥，不含巨大垃圾、廚餘、回收資源、底渣、事業廢棄物及遷移舊垃圾</t>
    </r>
    <r>
      <rPr>
        <sz val="8"/>
        <color indexed="8"/>
        <rFont val="Arial Narrow"/>
        <family val="2"/>
      </rPr>
      <t>)</t>
    </r>
  </si>
  <si>
    <t>Total</t>
  </si>
  <si>
    <t>Motorcycles</t>
  </si>
  <si>
    <r>
      <t>8月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August</t>
    </r>
  </si>
  <si>
    <r>
      <t>9月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September</t>
    </r>
  </si>
  <si>
    <r>
      <t>10月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October</t>
    </r>
  </si>
  <si>
    <r>
      <t>11月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November</t>
    </r>
  </si>
  <si>
    <r>
      <t>12月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December</t>
    </r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</si>
  <si>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Cleaning Team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</si>
  <si>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number, %</t>
    </r>
  </si>
  <si>
    <r>
      <t>1月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January</t>
    </r>
  </si>
  <si>
    <r>
      <t>2月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February</t>
    </r>
  </si>
  <si>
    <r>
      <t>3月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March</t>
    </r>
  </si>
  <si>
    <r>
      <t>4月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April</t>
    </r>
  </si>
  <si>
    <r>
      <t>5月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May</t>
    </r>
  </si>
  <si>
    <r>
      <t>6月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June</t>
    </r>
  </si>
  <si>
    <r>
      <t>7月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July</t>
    </r>
  </si>
  <si>
    <t>環境保護</t>
  </si>
  <si>
    <r>
      <t>總 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Total</t>
    </r>
  </si>
  <si>
    <r>
      <t xml:space="preserve">月　別
</t>
    </r>
    <r>
      <rPr>
        <sz val="9"/>
        <rFont val="Arial Narrow"/>
        <family val="2"/>
      </rPr>
      <t>month</t>
    </r>
  </si>
  <si>
    <r>
      <t xml:space="preserve">稽查(查核)
人力(人次)
</t>
    </r>
    <r>
      <rPr>
        <sz val="9"/>
        <rFont val="Arial Narrow"/>
        <family val="2"/>
      </rPr>
      <t>Man-time</t>
    </r>
    <r>
      <rPr>
        <sz val="9"/>
        <rFont val="華康粗圓體"/>
        <family val="3"/>
      </rPr>
      <t xml:space="preserve">
</t>
    </r>
  </si>
  <si>
    <r>
      <t xml:space="preserve">稽查(查核)
次數(次)
</t>
    </r>
    <r>
      <rPr>
        <sz val="9"/>
        <rFont val="Arial Narrow"/>
        <family val="2"/>
      </rPr>
      <t>Inspection times</t>
    </r>
    <r>
      <rPr>
        <sz val="9"/>
        <rFont val="華康粗圓體"/>
        <family val="3"/>
      </rPr>
      <t xml:space="preserve">
</t>
    </r>
  </si>
  <si>
    <r>
      <t xml:space="preserve">罰鍰次數
(次)
</t>
    </r>
    <r>
      <rPr>
        <sz val="9"/>
        <rFont val="Arial Narrow"/>
        <family val="2"/>
      </rPr>
      <t>3 of fines</t>
    </r>
    <r>
      <rPr>
        <sz val="9"/>
        <rFont val="華康粗圓體"/>
        <family val="3"/>
      </rPr>
      <t xml:space="preserve">
</t>
    </r>
  </si>
  <si>
    <r>
      <t xml:space="preserve">罰鍰總金額
(千元)
</t>
    </r>
    <r>
      <rPr>
        <sz val="9"/>
        <rFont val="Arial Narrow"/>
        <family val="2"/>
      </rPr>
      <t>Amount of fines (thousand dollars)</t>
    </r>
    <r>
      <rPr>
        <sz val="9"/>
        <rFont val="華康粗圓體"/>
        <family val="3"/>
      </rPr>
      <t xml:space="preserve">
</t>
    </r>
  </si>
  <si>
    <r>
      <t xml:space="preserve">實收罰鍰金額
(千元)
(不以本月開出之處分書為限)
</t>
    </r>
    <r>
      <rPr>
        <sz val="9"/>
        <rFont val="Arial Narrow"/>
        <family val="2"/>
      </rPr>
      <t xml:space="preserve">Fines collected (thousand dollars)
</t>
    </r>
    <r>
      <rPr>
        <sz val="9"/>
        <rFont val="華康粗圓體"/>
        <family val="3"/>
      </rPr>
      <t>（</t>
    </r>
    <r>
      <rPr>
        <sz val="9"/>
        <rFont val="Arial Narrow"/>
        <family val="2"/>
      </rPr>
      <t>not limited to tickets issued this month)</t>
    </r>
  </si>
  <si>
    <t>單位：公斤</t>
  </si>
  <si>
    <t xml:space="preserve"> </t>
  </si>
  <si>
    <t xml:space="preserve"> </t>
  </si>
  <si>
    <t>表9-3、本市廢棄機動車輛認定及移置</t>
  </si>
  <si>
    <r>
      <t xml:space="preserve"> 9-3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 xml:space="preserve"> Identification and Disposal of Junked Motor Vehicles</t>
    </r>
  </si>
  <si>
    <t>表9-3、本市廢棄機動車輛認定及移置(續)</t>
  </si>
  <si>
    <r>
      <t xml:space="preserve"> 9-3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 xml:space="preserve"> Identification and Disposal of Junked Motor Vehicles(Cont.)</t>
    </r>
  </si>
  <si>
    <t>表9-4、本市資源回收成果</t>
  </si>
  <si>
    <r>
      <t xml:space="preserve">表9-5、本市廢棄物污染源稽查(查核)處分概況
</t>
    </r>
    <r>
      <rPr>
        <sz val="12"/>
        <rFont val="Arial"/>
        <family val="2"/>
      </rPr>
      <t xml:space="preserve"> 9-5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Inspection and punishment of pollutant</t>
    </r>
  </si>
  <si>
    <r>
      <t>Source</t>
    </r>
    <r>
      <rPr>
        <sz val="8"/>
        <rFont val="標楷體"/>
        <family val="4"/>
      </rPr>
      <t>：</t>
    </r>
    <r>
      <rPr>
        <sz val="8"/>
        <rFont val="Arial Narrow"/>
        <family val="2"/>
      </rPr>
      <t>Cleaning Team</t>
    </r>
  </si>
  <si>
    <r>
      <t>Notes</t>
    </r>
    <r>
      <rPr>
        <sz val="8"/>
        <rFont val="標楷體"/>
        <family val="4"/>
      </rPr>
      <t>：</t>
    </r>
    <r>
      <rPr>
        <sz val="8"/>
        <rFont val="Arial Narrow"/>
        <family val="2"/>
      </rPr>
      <t xml:space="preserve">1. Disposal rate within 48 hours refer to number of those posted (posted this month) minus  </t>
    </r>
  </si>
  <si>
    <t xml:space="preserve">                     cannot be moved (posted this month).</t>
  </si>
  <si>
    <t xml:space="preserve">              2. Total disposal rate refers to disposal completed divided by number of notices plus those not posted this month.</t>
  </si>
  <si>
    <t>6月
June</t>
  </si>
  <si>
    <t>7月
July</t>
  </si>
  <si>
    <t>8月
August</t>
  </si>
  <si>
    <t>9月
September</t>
  </si>
  <si>
    <t>10月
October</t>
  </si>
  <si>
    <t>11月
November</t>
  </si>
  <si>
    <t>12月
December</t>
  </si>
  <si>
    <t xml:space="preserve"> 9-4、 Resource recovery achievement</t>
  </si>
  <si>
    <t>Unit：kg</t>
  </si>
  <si>
    <t>月份別
Month</t>
  </si>
  <si>
    <t>總計
 Total</t>
  </si>
  <si>
    <t>其他金屬
製品
Other metal products</t>
  </si>
  <si>
    <t>舊衣類
Clothes</t>
  </si>
  <si>
    <t>廢電池
Batteries</t>
  </si>
  <si>
    <t>合 計
Total</t>
  </si>
  <si>
    <t>1月
January</t>
  </si>
  <si>
    <t>2月
February</t>
  </si>
  <si>
    <t>3月
March</t>
  </si>
  <si>
    <t>4月
April</t>
  </si>
  <si>
    <t>5月
May</t>
  </si>
  <si>
    <t>Source：Cleaning Team</t>
  </si>
  <si>
    <t>其他</t>
  </si>
  <si>
    <t>其他
Others</t>
  </si>
  <si>
    <t>照明光源
Fluorescent tubes</t>
  </si>
  <si>
    <t>玻璃
容器
Glass containers</t>
  </si>
  <si>
    <t>家電
Home appliances</t>
  </si>
  <si>
    <t>Grand Total</t>
  </si>
  <si>
    <t>Bulk hlaste Recycling and Reuse</t>
  </si>
  <si>
    <t>Total</t>
  </si>
  <si>
    <t>Incineration</t>
  </si>
  <si>
    <t>Sanitary</t>
  </si>
  <si>
    <t>Landfill</t>
  </si>
  <si>
    <t>Others</t>
  </si>
  <si>
    <t>Bulk Waste
lncineration</t>
  </si>
  <si>
    <t>Bulk Waste
Sanitary
Landfill</t>
  </si>
  <si>
    <t>composting</t>
  </si>
  <si>
    <t xml:space="preserve">pig
Feed </t>
  </si>
  <si>
    <t>others</t>
  </si>
  <si>
    <t>Garbage Recycled</t>
  </si>
  <si>
    <t>Trash</t>
  </si>
  <si>
    <t>Bulk     Waste</t>
  </si>
  <si>
    <t>Organic Garboge</t>
  </si>
  <si>
    <t xml:space="preserve">Amount of Refuse Collected Kg/Per Capita Per Day </t>
  </si>
  <si>
    <t>Proper Disposal Rate (%)</t>
  </si>
  <si>
    <t>Resource Recovery Rate(%)</t>
  </si>
  <si>
    <t>Total</t>
  </si>
  <si>
    <t>Environmental Protection Agencies</t>
  </si>
  <si>
    <t>Entrust by EPA's</t>
  </si>
  <si>
    <t>Other Locations</t>
  </si>
  <si>
    <t>Environmental Protection Authority</t>
  </si>
  <si>
    <t>Communities,   Schools and Organizations</t>
  </si>
  <si>
    <t xml:space="preserve">End of Year  </t>
  </si>
  <si>
    <t>　　　　　　 無法完成移置（本月張貼)之百分比。</t>
  </si>
  <si>
    <t>Environment Protection</t>
  </si>
  <si>
    <r>
      <t>Unit</t>
    </r>
    <r>
      <rPr>
        <sz val="9"/>
        <rFont val="新細明體"/>
        <family val="1"/>
      </rPr>
      <t>：</t>
    </r>
    <r>
      <rPr>
        <sz val="9"/>
        <rFont val="Arial Narrow"/>
        <family val="2"/>
      </rPr>
      <t>person</t>
    </r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</si>
  <si>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Tons</t>
    </r>
  </si>
  <si>
    <t>鋁罐
Aluminum</t>
  </si>
  <si>
    <t>鐵類
Metal</t>
  </si>
  <si>
    <t>紙類
Paper</t>
  </si>
  <si>
    <t>寶特瓶
Plastic bottles</t>
  </si>
  <si>
    <t xml:space="preserve">塑膠製品（廢寶特瓶除外)
Plastics other than bottles </t>
  </si>
  <si>
    <t>鉛蓄電池
Lead</t>
  </si>
  <si>
    <r>
      <t xml:space="preserve">食用油   </t>
    </r>
    <r>
      <rPr>
        <sz val="8"/>
        <rFont val="新細明體"/>
        <family val="1"/>
      </rPr>
      <t>Bio-diesel</t>
    </r>
  </si>
  <si>
    <t xml:space="preserve">塑膠類
</t>
  </si>
  <si>
    <t>of vehicles disposed of</t>
  </si>
  <si>
    <r>
      <t xml:space="preserve">查(通)報數
</t>
    </r>
    <r>
      <rPr>
        <sz val="9"/>
        <rFont val="Arial Narrow"/>
        <family val="2"/>
      </rPr>
      <t>Vehicles found and reported</t>
    </r>
  </si>
  <si>
    <r>
      <t xml:space="preserve">現場查核數
</t>
    </r>
    <r>
      <rPr>
        <sz val="9"/>
        <rFont val="Arial Narrow"/>
        <family val="2"/>
      </rPr>
      <t>Inspections
carried out on-site</t>
    </r>
  </si>
  <si>
    <r>
      <t xml:space="preserve">張貼通知數
</t>
    </r>
    <r>
      <rPr>
        <sz val="9"/>
        <rFont val="Arial Narrow"/>
        <family val="2"/>
      </rPr>
      <t xml:space="preserve">Notices posted
</t>
    </r>
  </si>
  <si>
    <r>
      <t xml:space="preserve">          </t>
    </r>
    <r>
      <rPr>
        <sz val="9"/>
        <rFont val="華康粗圓體"/>
        <family val="3"/>
      </rPr>
      <t>完　成　移　置　數</t>
    </r>
    <r>
      <rPr>
        <sz val="9"/>
        <rFont val="Arial Narrow"/>
        <family val="2"/>
      </rPr>
      <t xml:space="preserve">                    </t>
    </r>
  </si>
  <si>
    <t xml:space="preserve"> of vehicles disposed of</t>
  </si>
  <si>
    <r>
      <t>7</t>
    </r>
    <r>
      <rPr>
        <sz val="9"/>
        <rFont val="華康粗圓體"/>
        <family val="3"/>
      </rPr>
      <t xml:space="preserve">日內執行，惟無法完成移置
</t>
    </r>
    <r>
      <rPr>
        <sz val="9"/>
        <rFont val="Arial Narrow"/>
        <family val="2"/>
      </rPr>
      <t xml:space="preserve">Enforced within 48 hours without completion
</t>
    </r>
  </si>
  <si>
    <r>
      <t>7</t>
    </r>
    <r>
      <rPr>
        <sz val="9"/>
        <rFont val="華康粗圓體"/>
        <family val="3"/>
      </rPr>
      <t xml:space="preserve">日執行，惟無法完全移置
</t>
    </r>
    <r>
      <rPr>
        <sz val="9"/>
        <rFont val="Arial Narrow"/>
        <family val="2"/>
      </rPr>
      <t>Enforced over 48 without complete disposal</t>
    </r>
    <r>
      <rPr>
        <sz val="9"/>
        <rFont val="華康粗圓體"/>
        <family val="3"/>
      </rPr>
      <t xml:space="preserve">
</t>
    </r>
  </si>
  <si>
    <r>
      <t>7</t>
    </r>
    <r>
      <rPr>
        <sz val="9"/>
        <rFont val="華康粗圓體"/>
        <family val="3"/>
      </rPr>
      <t xml:space="preserve">日內
移置率
</t>
    </r>
    <r>
      <rPr>
        <sz val="9"/>
        <rFont val="Arial Narrow"/>
        <family val="2"/>
      </rPr>
      <t>Disposal rate within 48 hours</t>
    </r>
    <r>
      <rPr>
        <sz val="9"/>
        <rFont val="華康粗圓體"/>
        <family val="3"/>
      </rPr>
      <t xml:space="preserve">
</t>
    </r>
  </si>
  <si>
    <r>
      <t>總移置率</t>
    </r>
    <r>
      <rPr>
        <sz val="9"/>
        <rFont val="Arial Narrow"/>
        <family val="2"/>
      </rPr>
      <t>(%)</t>
    </r>
    <r>
      <rPr>
        <sz val="9"/>
        <rFont val="華康粗圓體"/>
        <family val="3"/>
      </rPr>
      <t xml:space="preserve">
</t>
    </r>
    <r>
      <rPr>
        <sz val="9"/>
        <rFont val="Arial Narrow"/>
        <family val="2"/>
      </rPr>
      <t xml:space="preserve">Total disposal rate
</t>
    </r>
    <r>
      <rPr>
        <sz val="9"/>
        <rFont val="華康粗圓體"/>
        <family val="3"/>
      </rPr>
      <t xml:space="preserve">
</t>
    </r>
  </si>
  <si>
    <r>
      <t xml:space="preserve">本月底 
貯存數
</t>
    </r>
    <r>
      <rPr>
        <sz val="9"/>
        <rFont val="Arial Narrow"/>
        <family val="2"/>
      </rPr>
      <t xml:space="preserve"># stored by month-end
</t>
    </r>
    <r>
      <rPr>
        <sz val="9"/>
        <rFont val="華康粗圓體"/>
        <family val="3"/>
      </rPr>
      <t xml:space="preserve">
</t>
    </r>
  </si>
  <si>
    <r>
      <t xml:space="preserve">計
</t>
    </r>
    <r>
      <rPr>
        <sz val="9"/>
        <rFont val="Arial Narrow"/>
        <family val="2"/>
      </rPr>
      <t xml:space="preserve">
Total</t>
    </r>
    <r>
      <rPr>
        <sz val="9"/>
        <rFont val="華康粗圓體"/>
        <family val="3"/>
      </rPr>
      <t xml:space="preserve">
</t>
    </r>
  </si>
  <si>
    <t xml:space="preserve">7日內
Within 7 days </t>
  </si>
  <si>
    <r>
      <t xml:space="preserve">超過7日
</t>
    </r>
    <r>
      <rPr>
        <sz val="9"/>
        <rFont val="Arial Narrow"/>
        <family val="2"/>
      </rPr>
      <t xml:space="preserve">Over 7 days </t>
    </r>
  </si>
  <si>
    <t>本月張貼
(posted this month)</t>
  </si>
  <si>
    <r>
      <t xml:space="preserve">非本月張貼
</t>
    </r>
    <r>
      <rPr>
        <sz val="9"/>
        <rFont val="Arial Narrow"/>
        <family val="2"/>
      </rPr>
      <t>Not posted this month</t>
    </r>
  </si>
  <si>
    <r>
      <t xml:space="preserve">本月張貼
</t>
    </r>
    <r>
      <rPr>
        <sz val="9"/>
        <rFont val="Arial Narrow"/>
        <family val="2"/>
      </rPr>
      <t>Posted this month</t>
    </r>
  </si>
  <si>
    <r>
      <t>6月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June</t>
    </r>
  </si>
  <si>
    <t>Cars</t>
  </si>
  <si>
    <r>
      <t>7月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July</t>
    </r>
  </si>
  <si>
    <r>
      <t>8月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August</t>
    </r>
  </si>
  <si>
    <r>
      <t>9月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September</t>
    </r>
  </si>
  <si>
    <r>
      <t>10月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October</t>
    </r>
  </si>
  <si>
    <r>
      <t>11月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November</t>
    </r>
  </si>
  <si>
    <r>
      <t>12月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December</t>
    </r>
  </si>
  <si>
    <r>
      <t xml:space="preserve">          </t>
    </r>
    <r>
      <rPr>
        <sz val="9"/>
        <rFont val="華康粗圓體"/>
        <family val="3"/>
      </rPr>
      <t>完　成　移　置　數</t>
    </r>
    <r>
      <rPr>
        <sz val="9"/>
        <rFont val="Arial Narrow"/>
        <family val="2"/>
      </rPr>
      <t xml:space="preserve">                     </t>
    </r>
  </si>
  <si>
    <r>
      <t xml:space="preserve">總計
</t>
    </r>
    <r>
      <rPr>
        <sz val="9"/>
        <rFont val="Arial Narrow"/>
        <family val="2"/>
      </rPr>
      <t>Total</t>
    </r>
  </si>
  <si>
    <r>
      <t xml:space="preserve">1月
</t>
    </r>
    <r>
      <rPr>
        <sz val="9"/>
        <rFont val="Arial Narrow"/>
        <family val="2"/>
      </rPr>
      <t>January</t>
    </r>
  </si>
  <si>
    <r>
      <t xml:space="preserve">2月
</t>
    </r>
    <r>
      <rPr>
        <sz val="9"/>
        <rFont val="Arial Narrow"/>
        <family val="2"/>
      </rPr>
      <t>February</t>
    </r>
  </si>
  <si>
    <r>
      <t xml:space="preserve">3月
</t>
    </r>
    <r>
      <rPr>
        <sz val="9"/>
        <rFont val="Arial Narrow"/>
        <family val="2"/>
      </rPr>
      <t>March</t>
    </r>
  </si>
  <si>
    <r>
      <t xml:space="preserve">4月
</t>
    </r>
    <r>
      <rPr>
        <sz val="9"/>
        <rFont val="Arial Narrow"/>
        <family val="2"/>
      </rPr>
      <t>April</t>
    </r>
  </si>
  <si>
    <r>
      <t xml:space="preserve">5月
</t>
    </r>
    <r>
      <rPr>
        <sz val="9"/>
        <rFont val="Arial Narrow"/>
        <family val="2"/>
      </rPr>
      <t>May</t>
    </r>
  </si>
  <si>
    <r>
      <t xml:space="preserve">月  份  別
</t>
    </r>
    <r>
      <rPr>
        <sz val="9"/>
        <rFont val="Arial Narrow"/>
        <family val="2"/>
      </rPr>
      <t>Month</t>
    </r>
  </si>
  <si>
    <t>民國102年</t>
  </si>
  <si>
    <t>農藥廢容器及特殊環境用藥廢容器</t>
  </si>
  <si>
    <t>鋁箔包
Tetra paks</t>
  </si>
  <si>
    <t>光碟片
CD/DVD</t>
  </si>
  <si>
    <t>行動電話 (含充電器)</t>
  </si>
  <si>
    <t>紙容器
Paper containers</t>
  </si>
  <si>
    <t>乾電池
Dry</t>
  </si>
  <si>
    <t>輪胎
Tires</t>
  </si>
  <si>
    <t>電腦
PC</t>
  </si>
  <si>
    <r>
      <rPr>
        <sz val="9"/>
        <rFont val="華康中黑體"/>
        <family val="3"/>
      </rPr>
      <t>資料來源：根據本所清潔隊提供。</t>
    </r>
  </si>
  <si>
    <r>
      <rPr>
        <sz val="9"/>
        <rFont val="華康中黑體"/>
        <family val="3"/>
      </rPr>
      <t>環境保護</t>
    </r>
  </si>
  <si>
    <r>
      <rPr>
        <sz val="9"/>
        <rFont val="華康中黑體"/>
        <family val="3"/>
      </rPr>
      <t>環境保護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</si>
  <si>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9-1</t>
    </r>
    <r>
      <rPr>
        <sz val="12"/>
        <rFont val="華康粗圓體"/>
        <family val="3"/>
      </rPr>
      <t>、本市環保人員概況</t>
    </r>
  </si>
  <si>
    <r>
      <t>9-1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Environment protection personnel</t>
    </r>
  </si>
  <si>
    <r>
      <rPr>
        <sz val="12"/>
        <rFont val="細明體"/>
        <family val="3"/>
      </rPr>
      <t>民國</t>
    </r>
    <r>
      <rPr>
        <sz val="12"/>
        <rFont val="Arial Narrow"/>
        <family val="2"/>
      </rPr>
      <t>102</t>
    </r>
    <r>
      <rPr>
        <sz val="12"/>
        <rFont val="細明體"/>
        <family val="3"/>
      </rPr>
      <t>年</t>
    </r>
  </si>
  <si>
    <r>
      <rPr>
        <sz val="9"/>
        <rFont val="華康中黑體"/>
        <family val="3"/>
      </rPr>
      <t>單位：人</t>
    </r>
  </si>
  <si>
    <r>
      <rPr>
        <sz val="9"/>
        <rFont val="新細明體"/>
        <family val="1"/>
      </rPr>
      <t>項目別</t>
    </r>
  </si>
  <si>
    <r>
      <rPr>
        <sz val="9"/>
        <rFont val="新細明體"/>
        <family val="1"/>
      </rPr>
      <t>廢棄物清運處理單位</t>
    </r>
  </si>
  <si>
    <r>
      <rPr>
        <sz val="9"/>
        <rFont val="新細明體"/>
        <family val="1"/>
      </rPr>
      <t>總</t>
    </r>
    <r>
      <rPr>
        <sz val="9"/>
        <rFont val="Arial Narrow"/>
        <family val="2"/>
      </rPr>
      <t xml:space="preserve"> </t>
    </r>
    <r>
      <rPr>
        <sz val="9"/>
        <rFont val="新細明體"/>
        <family val="1"/>
      </rPr>
      <t>計</t>
    </r>
  </si>
  <si>
    <r>
      <rPr>
        <sz val="9"/>
        <rFont val="新細明體"/>
        <family val="1"/>
      </rPr>
      <t>垃</t>
    </r>
    <r>
      <rPr>
        <sz val="9"/>
        <rFont val="Arial Narrow"/>
        <family val="2"/>
      </rPr>
      <t xml:space="preserve"> </t>
    </r>
    <r>
      <rPr>
        <sz val="9"/>
        <rFont val="新細明體"/>
        <family val="1"/>
      </rPr>
      <t>圾</t>
    </r>
  </si>
  <si>
    <r>
      <rPr>
        <sz val="9"/>
        <rFont val="新細明體"/>
        <family val="1"/>
      </rPr>
      <t>水</t>
    </r>
    <r>
      <rPr>
        <sz val="9"/>
        <rFont val="Arial Narrow"/>
        <family val="2"/>
      </rPr>
      <t xml:space="preserve"> </t>
    </r>
    <r>
      <rPr>
        <sz val="9"/>
        <rFont val="新細明體"/>
        <family val="1"/>
      </rPr>
      <t>肥</t>
    </r>
  </si>
  <si>
    <r>
      <rPr>
        <sz val="9"/>
        <rFont val="新細明體"/>
        <family val="1"/>
      </rPr>
      <t>資源回收</t>
    </r>
  </si>
  <si>
    <r>
      <rPr>
        <sz val="9"/>
        <rFont val="新細明體"/>
        <family val="1"/>
      </rPr>
      <t>其</t>
    </r>
    <r>
      <rPr>
        <sz val="9"/>
        <rFont val="Arial Narrow"/>
        <family val="2"/>
      </rPr>
      <t xml:space="preserve"> </t>
    </r>
    <r>
      <rPr>
        <sz val="9"/>
        <rFont val="新細明體"/>
        <family val="1"/>
      </rPr>
      <t>他</t>
    </r>
  </si>
  <si>
    <r>
      <rPr>
        <sz val="9"/>
        <rFont val="新細明體"/>
        <family val="1"/>
      </rPr>
      <t>職員</t>
    </r>
  </si>
  <si>
    <r>
      <rPr>
        <sz val="9"/>
        <rFont val="新細明體"/>
        <family val="1"/>
      </rPr>
      <t>廠長、隊長、區隊長</t>
    </r>
  </si>
  <si>
    <r>
      <rPr>
        <sz val="9"/>
        <rFont val="新細明體"/>
        <family val="1"/>
      </rPr>
      <t>技術人員</t>
    </r>
  </si>
  <si>
    <r>
      <rPr>
        <sz val="9"/>
        <rFont val="新細明體"/>
        <family val="1"/>
      </rPr>
      <t>行政人員</t>
    </r>
  </si>
  <si>
    <r>
      <rPr>
        <sz val="9"/>
        <rFont val="新細明體"/>
        <family val="1"/>
      </rPr>
      <t>工員</t>
    </r>
  </si>
  <si>
    <r>
      <rPr>
        <sz val="9"/>
        <rFont val="新細明體"/>
        <family val="1"/>
      </rPr>
      <t>隊員</t>
    </r>
  </si>
  <si>
    <r>
      <rPr>
        <sz val="9"/>
        <rFont val="新細明體"/>
        <family val="1"/>
      </rPr>
      <t>駕駛</t>
    </r>
  </si>
  <si>
    <r>
      <rPr>
        <sz val="9"/>
        <rFont val="新細明體"/>
        <family val="1"/>
      </rPr>
      <t>技工、工友</t>
    </r>
  </si>
  <si>
    <r>
      <rPr>
        <sz val="9"/>
        <rFont val="新細明體"/>
        <family val="1"/>
      </rPr>
      <t>臨時工、代賑工</t>
    </r>
  </si>
  <si>
    <r>
      <rPr>
        <sz val="9"/>
        <rFont val="新細明體"/>
        <family val="1"/>
      </rPr>
      <t>官等別：</t>
    </r>
  </si>
  <si>
    <r>
      <rPr>
        <sz val="9"/>
        <rFont val="新細明體"/>
        <family val="1"/>
      </rPr>
      <t>特任、比照簡任</t>
    </r>
  </si>
  <si>
    <r>
      <rPr>
        <sz val="9"/>
        <rFont val="新細明體"/>
        <family val="1"/>
      </rPr>
      <t>簡任</t>
    </r>
  </si>
  <si>
    <r>
      <rPr>
        <sz val="9"/>
        <rFont val="新細明體"/>
        <family val="1"/>
      </rPr>
      <t>薦任</t>
    </r>
  </si>
  <si>
    <r>
      <rPr>
        <sz val="9"/>
        <rFont val="新細明體"/>
        <family val="1"/>
      </rPr>
      <t>委任</t>
    </r>
  </si>
  <si>
    <r>
      <rPr>
        <sz val="9"/>
        <rFont val="新細明體"/>
        <family val="1"/>
      </rPr>
      <t>雇員</t>
    </r>
  </si>
  <si>
    <r>
      <rPr>
        <sz val="9"/>
        <rFont val="新細明體"/>
        <family val="1"/>
      </rPr>
      <t>約聘</t>
    </r>
    <r>
      <rPr>
        <sz val="9"/>
        <rFont val="Arial Narrow"/>
        <family val="2"/>
      </rPr>
      <t>(</t>
    </r>
    <r>
      <rPr>
        <sz val="9"/>
        <rFont val="新細明體"/>
        <family val="1"/>
      </rPr>
      <t>僱</t>
    </r>
    <r>
      <rPr>
        <sz val="9"/>
        <rFont val="Arial Narrow"/>
        <family val="2"/>
      </rPr>
      <t>)</t>
    </r>
  </si>
  <si>
    <r>
      <rPr>
        <sz val="9"/>
        <rFont val="新細明體"/>
        <family val="1"/>
      </rPr>
      <t>性別：</t>
    </r>
  </si>
  <si>
    <r>
      <rPr>
        <sz val="9"/>
        <rFont val="新細明體"/>
        <family val="1"/>
      </rPr>
      <t>男</t>
    </r>
  </si>
  <si>
    <r>
      <rPr>
        <sz val="9"/>
        <rFont val="新細明體"/>
        <family val="1"/>
      </rPr>
      <t>女</t>
    </r>
  </si>
  <si>
    <r>
      <rPr>
        <sz val="9"/>
        <rFont val="新細明體"/>
        <family val="1"/>
      </rPr>
      <t>年齡別：</t>
    </r>
  </si>
  <si>
    <r>
      <t xml:space="preserve">29 </t>
    </r>
    <r>
      <rPr>
        <sz val="9"/>
        <rFont val="新細明體"/>
        <family val="1"/>
      </rPr>
      <t>歲以下</t>
    </r>
  </si>
  <si>
    <r>
      <t xml:space="preserve">30-39 </t>
    </r>
    <r>
      <rPr>
        <sz val="9"/>
        <rFont val="新細明體"/>
        <family val="1"/>
      </rPr>
      <t>歲</t>
    </r>
  </si>
  <si>
    <r>
      <t xml:space="preserve">40-49 </t>
    </r>
    <r>
      <rPr>
        <sz val="9"/>
        <rFont val="新細明體"/>
        <family val="1"/>
      </rPr>
      <t>歲</t>
    </r>
  </si>
  <si>
    <r>
      <t xml:space="preserve">50-59 </t>
    </r>
    <r>
      <rPr>
        <sz val="9"/>
        <rFont val="新細明體"/>
        <family val="1"/>
      </rPr>
      <t>歲</t>
    </r>
  </si>
  <si>
    <r>
      <t xml:space="preserve">60-65 </t>
    </r>
    <r>
      <rPr>
        <sz val="9"/>
        <rFont val="新細明體"/>
        <family val="1"/>
      </rPr>
      <t>歲</t>
    </r>
  </si>
  <si>
    <r>
      <t xml:space="preserve">65 </t>
    </r>
    <r>
      <rPr>
        <sz val="9"/>
        <rFont val="新細明體"/>
        <family val="1"/>
      </rPr>
      <t>歲以上</t>
    </r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</si>
  <si>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Cleaning Team</t>
    </r>
  </si>
  <si>
    <r>
      <rPr>
        <sz val="8.5"/>
        <rFont val="華康中黑體"/>
        <family val="3"/>
      </rPr>
      <t>單位：公噸</t>
    </r>
  </si>
  <si>
    <r>
      <rPr>
        <sz val="8"/>
        <rFont val="華康粗圓體"/>
        <family val="3"/>
      </rPr>
      <t>年底別</t>
    </r>
  </si>
  <si>
    <r>
      <rPr>
        <sz val="8"/>
        <color indexed="8"/>
        <rFont val="華康粗圓體"/>
        <family val="3"/>
      </rPr>
      <t>總計</t>
    </r>
  </si>
  <si>
    <r>
      <rPr>
        <sz val="8"/>
        <color indexed="8"/>
        <rFont val="華康粗圓體"/>
        <family val="3"/>
      </rPr>
      <t>　　　　　　　　　　　　垃圾清運量</t>
    </r>
  </si>
  <si>
    <r>
      <rPr>
        <sz val="8"/>
        <color indexed="8"/>
        <rFont val="華康粗圓體"/>
        <family val="3"/>
      </rPr>
      <t>巨大垃圾
回收再利用</t>
    </r>
  </si>
  <si>
    <r>
      <rPr>
        <sz val="8"/>
        <color indexed="8"/>
        <rFont val="華康粗圓體"/>
        <family val="3"/>
      </rPr>
      <t>資源回收</t>
    </r>
  </si>
  <si>
    <r>
      <rPr>
        <sz val="8"/>
        <color indexed="8"/>
        <rFont val="華康粗圓體"/>
        <family val="3"/>
      </rPr>
      <t>小計</t>
    </r>
  </si>
  <si>
    <r>
      <rPr>
        <sz val="8"/>
        <color indexed="8"/>
        <rFont val="華康粗圓體"/>
        <family val="3"/>
      </rPr>
      <t>焚化</t>
    </r>
  </si>
  <si>
    <r>
      <rPr>
        <sz val="8"/>
        <color indexed="8"/>
        <rFont val="華康粗圓體"/>
        <family val="3"/>
      </rPr>
      <t>衛生掩埋</t>
    </r>
  </si>
  <si>
    <r>
      <rPr>
        <sz val="8"/>
        <color indexed="8"/>
        <rFont val="華康粗圓體"/>
        <family val="3"/>
      </rPr>
      <t>一般掩埋</t>
    </r>
  </si>
  <si>
    <r>
      <rPr>
        <sz val="8"/>
        <color indexed="8"/>
        <rFont val="華康粗圓體"/>
        <family val="3"/>
      </rPr>
      <t>巨大
垃圾焚化</t>
    </r>
  </si>
  <si>
    <r>
      <rPr>
        <sz val="8"/>
        <color indexed="8"/>
        <rFont val="華康粗圓體"/>
        <family val="3"/>
      </rPr>
      <t>巨大垃圾
衛生掩埋</t>
    </r>
  </si>
  <si>
    <r>
      <rPr>
        <sz val="8"/>
        <color indexed="8"/>
        <rFont val="華康粗圓體"/>
        <family val="3"/>
      </rPr>
      <t>堆肥</t>
    </r>
  </si>
  <si>
    <r>
      <rPr>
        <sz val="8"/>
        <color indexed="8"/>
        <rFont val="華康粗圓體"/>
        <family val="3"/>
      </rPr>
      <t>養豬</t>
    </r>
  </si>
  <si>
    <r>
      <rPr>
        <sz val="8"/>
        <color indexed="8"/>
        <rFont val="華康粗圓體"/>
        <family val="3"/>
      </rPr>
      <t>其他廚餘
再利用方式</t>
    </r>
  </si>
  <si>
    <r>
      <rPr>
        <sz val="9"/>
        <rFont val="華康粗圓體"/>
        <family val="3"/>
      </rPr>
      <t>－</t>
    </r>
  </si>
  <si>
    <r>
      <rPr>
        <sz val="9"/>
        <rFont val="華康粗圓體"/>
        <family val="3"/>
      </rPr>
      <t>－</t>
    </r>
  </si>
  <si>
    <r>
      <rPr>
        <sz val="9"/>
        <rFont val="新細明體"/>
        <family val="1"/>
      </rPr>
      <t>－</t>
    </r>
  </si>
  <si>
    <r>
      <rPr>
        <sz val="9"/>
        <rFont val="新細明體"/>
        <family val="1"/>
      </rPr>
      <t>－</t>
    </r>
  </si>
  <si>
    <r>
      <rPr>
        <sz val="9"/>
        <rFont val="華康中黑體"/>
        <family val="3"/>
      </rPr>
      <t>資料來源：根據桃園縣統計年報。</t>
    </r>
  </si>
  <si>
    <r>
      <rPr>
        <sz val="9"/>
        <rFont val="華康中黑體"/>
        <family val="3"/>
      </rPr>
      <t>說　　明：清運單位及回收管道合計與處理方式合計差異，係因四捨五入誤差所致。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</si>
  <si>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9-2</t>
    </r>
    <r>
      <rPr>
        <sz val="12"/>
        <rFont val="華康粗圓體"/>
        <family val="3"/>
      </rPr>
      <t>、本市垃圾清運處理狀況</t>
    </r>
  </si>
  <si>
    <r>
      <rPr>
        <sz val="8"/>
        <color indexed="8"/>
        <rFont val="華康粗圓體"/>
        <family val="3"/>
      </rPr>
      <t>垃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圾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產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生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量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按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處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方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式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分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</si>
  <si>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r>
      <rPr>
        <sz val="8"/>
        <color indexed="8"/>
        <rFont val="華康粗圓體"/>
        <family val="3"/>
      </rPr>
      <t>　　　　　　　　　　　　</t>
    </r>
    <r>
      <rPr>
        <sz val="8"/>
        <color indexed="8"/>
        <rFont val="Arial Narrow"/>
        <family val="2"/>
      </rPr>
      <t>Volume of Garbage Clearance</t>
    </r>
  </si>
  <si>
    <r>
      <rPr>
        <sz val="8"/>
        <color indexed="8"/>
        <rFont val="華康粗圓體"/>
        <family val="3"/>
      </rPr>
      <t xml:space="preserve">其他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含打包</t>
    </r>
    <r>
      <rPr>
        <sz val="8"/>
        <color indexed="8"/>
        <rFont val="Arial Narrow"/>
        <family val="2"/>
      </rPr>
      <t>)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</si>
  <si>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96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2007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</si>
  <si>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97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2008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</si>
  <si>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98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2009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</si>
  <si>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99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2010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</si>
  <si>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100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2011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</si>
  <si>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101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2012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</si>
  <si>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</si>
  <si>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Note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The difference between the total of garbage disposed of and recycled and the grand total is due to rounding discrepancies.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</si>
  <si>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102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2013</t>
    </r>
  </si>
  <si>
    <t>民國 102年 
2013</t>
  </si>
  <si>
    <t>-</t>
  </si>
  <si>
    <t>－</t>
  </si>
  <si>
    <r>
      <rPr>
        <sz val="8"/>
        <color indexed="8"/>
        <rFont val="華康粗圓體"/>
        <family val="3"/>
      </rPr>
      <t>廚餘回收量</t>
    </r>
    <r>
      <rPr>
        <sz val="8"/>
        <color indexed="8"/>
        <rFont val="Arial Narrow"/>
        <family val="2"/>
      </rPr>
      <t xml:space="preserve">                                      </t>
    </r>
  </si>
  <si>
    <t>Food Wastes Recycled</t>
  </si>
  <si>
    <t>9-2、Collection and Disposal of Municipal Solid Waste(Cont.1)</t>
  </si>
  <si>
    <t>Volume of Garbage General Per Disprsal Method(Tones)</t>
  </si>
  <si>
    <r>
      <rPr>
        <sz val="8"/>
        <color indexed="8"/>
        <rFont val="華康粗圓體"/>
        <family val="3"/>
      </rPr>
      <t>一般垃圾</t>
    </r>
  </si>
  <si>
    <r>
      <rPr>
        <sz val="8"/>
        <color indexed="8"/>
        <rFont val="華康粗圓體"/>
        <family val="3"/>
      </rPr>
      <t>巨大垃圾</t>
    </r>
  </si>
  <si>
    <r>
      <rPr>
        <sz val="8"/>
        <color indexed="8"/>
        <rFont val="華康粗圓體"/>
        <family val="3"/>
      </rPr>
      <t>廚餘回收</t>
    </r>
  </si>
  <si>
    <r>
      <rPr>
        <sz val="8"/>
        <color indexed="8"/>
        <rFont val="華康粗圓體"/>
        <family val="3"/>
      </rPr>
      <t>環保單位
自行清運</t>
    </r>
  </si>
  <si>
    <r>
      <rPr>
        <sz val="8"/>
        <color indexed="8"/>
        <rFont val="華康粗圓體"/>
        <family val="3"/>
      </rPr>
      <t>環保單位
委託清運</t>
    </r>
  </si>
  <si>
    <r>
      <rPr>
        <sz val="8"/>
        <color indexed="8"/>
        <rFont val="華康粗圓體"/>
        <family val="3"/>
      </rPr>
      <t>公私處所自行或委託清運</t>
    </r>
  </si>
  <si>
    <r>
      <rPr>
        <sz val="8"/>
        <color indexed="8"/>
        <rFont val="華康粗圓體"/>
        <family val="3"/>
      </rPr>
      <t>環保單位
回收</t>
    </r>
  </si>
  <si>
    <r>
      <rPr>
        <sz val="8"/>
        <color indexed="8"/>
        <rFont val="華康粗圓體"/>
        <family val="3"/>
      </rPr>
      <t>學校、社區、機關團體回收</t>
    </r>
  </si>
  <si>
    <r>
      <rPr>
        <sz val="9"/>
        <rFont val="超研澤中黑"/>
        <family val="3"/>
      </rPr>
      <t>資料來源：根據桃園縣統計年報。</t>
    </r>
  </si>
  <si>
    <r>
      <rPr>
        <sz val="9"/>
        <rFont val="超研澤中黑"/>
        <family val="3"/>
      </rPr>
      <t>說　　明：清運單位及回收管道合計與處理方式合計差異，係因四捨五入誤差所致。</t>
    </r>
  </si>
  <si>
    <r>
      <rPr>
        <sz val="8"/>
        <color indexed="8"/>
        <rFont val="華康粗圓體"/>
        <family val="3"/>
      </rPr>
      <t>垃圾產生量按清運單位或回收管道分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</si>
  <si>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97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2008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</si>
  <si>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98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2009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</si>
  <si>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99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2010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</si>
  <si>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100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2011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</si>
  <si>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101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2012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</si>
  <si>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102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2013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</si>
  <si>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</si>
  <si>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Note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The difference between the total of garbage disposed of and recycled and the grand total is due to rounding discrepancies.</t>
    </r>
  </si>
  <si>
    <r>
      <rPr>
        <sz val="9"/>
        <rFont val="華康中黑體"/>
        <family val="3"/>
      </rPr>
      <t>環境保護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</si>
  <si>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9-2</t>
    </r>
    <r>
      <rPr>
        <sz val="12"/>
        <rFont val="華康粗圓體"/>
        <family val="3"/>
      </rPr>
      <t>、垃圾清運處理狀況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 Narrow"/>
        <family val="2"/>
      </rPr>
      <t>)</t>
    </r>
    <r>
      <rPr>
        <sz val="12"/>
        <rFont val="華康粗圓體"/>
        <family val="3"/>
      </rPr>
      <t>　</t>
    </r>
  </si>
  <si>
    <r>
      <t>9-2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Collection and Disposal of Municipal Solid Waste (Cont.End)</t>
    </r>
  </si>
  <si>
    <r>
      <rPr>
        <sz val="8.5"/>
        <rFont val="華康中黑體"/>
        <family val="3"/>
      </rPr>
      <t>單位：公噸</t>
    </r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</si>
  <si>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Tonnes</t>
    </r>
  </si>
  <si>
    <r>
      <rPr>
        <sz val="8"/>
        <rFont val="華康粗圓體"/>
        <family val="3"/>
      </rPr>
      <t>年底別</t>
    </r>
  </si>
  <si>
    <r>
      <rPr>
        <sz val="8"/>
        <color indexed="8"/>
        <rFont val="華康粗圓體"/>
        <family val="3"/>
      </rPr>
      <t xml:space="preserve">平均每人每日垃圾清運量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公斤</t>
    </r>
    <r>
      <rPr>
        <sz val="8"/>
        <color indexed="8"/>
        <rFont val="Arial Narrow"/>
        <family val="2"/>
      </rPr>
      <t>)</t>
    </r>
  </si>
  <si>
    <r>
      <rPr>
        <sz val="8"/>
        <color indexed="8"/>
        <rFont val="華康粗圓體"/>
        <family val="3"/>
      </rPr>
      <t xml:space="preserve">垃圾妥善
處理率
</t>
    </r>
    <r>
      <rPr>
        <sz val="8"/>
        <color indexed="8"/>
        <rFont val="Arial Narrow"/>
        <family val="2"/>
      </rPr>
      <t>(%)</t>
    </r>
  </si>
  <si>
    <r>
      <rPr>
        <sz val="8"/>
        <color indexed="8"/>
        <rFont val="華康粗圓體"/>
        <family val="3"/>
      </rPr>
      <t>執行機關
資源回收率</t>
    </r>
    <r>
      <rPr>
        <sz val="8"/>
        <color indexed="8"/>
        <rFont val="Arial Narrow"/>
        <family val="2"/>
      </rPr>
      <t>(%)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</si>
</sst>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.0;[Red]#,##0.0"/>
    <numFmt numFmtId="185" formatCode="0.0_);[Red]\(0.0\)"/>
    <numFmt numFmtId="186" formatCode="0.0_ "/>
    <numFmt numFmtId="187" formatCode="#,##0.0_);\(#,##0.0\)"/>
    <numFmt numFmtId="188" formatCode="0.000%"/>
    <numFmt numFmtId="189" formatCode="#,##0.000;[Red]#,##0.000"/>
    <numFmt numFmtId="190" formatCode="#,##0_);\(#,##0\)"/>
    <numFmt numFmtId="191" formatCode="#,##0.00_);\(#,##0.00\)"/>
    <numFmt numFmtId="192" formatCode="0.00;[Red]0.00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_ "/>
    <numFmt numFmtId="198" formatCode="#,##0\ [$€-1];[Red]\-#,##0\ [$€-1]"/>
    <numFmt numFmtId="199" formatCode="#,##0_);[Red]\(#,##0\)"/>
    <numFmt numFmtId="200" formatCode="0_ "/>
    <numFmt numFmtId="201" formatCode="m&quot;月&quot;d&quot;日&quot;"/>
    <numFmt numFmtId="202" formatCode="#,##0_ "/>
    <numFmt numFmtId="203" formatCode="#,##0.00_);[Red]\(#,##0.00\)"/>
  </numFmts>
  <fonts count="76">
    <font>
      <sz val="12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9"/>
      <name val="新細明體"/>
      <family val="1"/>
    </font>
    <font>
      <sz val="9"/>
      <name val="華康粗圓體"/>
      <family val="3"/>
    </font>
    <font>
      <sz val="11"/>
      <name val="Arial Narrow"/>
      <family val="2"/>
    </font>
    <font>
      <sz val="8"/>
      <name val="華康粗圓體"/>
      <family val="3"/>
    </font>
    <font>
      <sz val="9"/>
      <name val="超研澤中黑"/>
      <family val="3"/>
    </font>
    <font>
      <sz val="7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1"/>
      <name val="з_x0005_"/>
      <family val="1"/>
    </font>
    <font>
      <sz val="11"/>
      <name val="Times New Roman"/>
      <family val="1"/>
    </font>
    <font>
      <sz val="10"/>
      <name val="華康粗圓體"/>
      <family val="3"/>
    </font>
    <font>
      <sz val="10.5"/>
      <name val="Times New Roman"/>
      <family val="1"/>
    </font>
    <font>
      <sz val="9"/>
      <name val="з_x0005_"/>
      <family val="1"/>
    </font>
    <font>
      <sz val="10"/>
      <name val="з_x0005_"/>
      <family val="1"/>
    </font>
    <font>
      <sz val="10"/>
      <name val="Times New Roman"/>
      <family val="1"/>
    </font>
    <font>
      <sz val="10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Arial Narrow"/>
      <family val="2"/>
    </font>
    <font>
      <sz val="10.5"/>
      <color indexed="8"/>
      <name val="Arial Narrow"/>
      <family val="2"/>
    </font>
    <font>
      <sz val="8"/>
      <name val="Arial Narrow"/>
      <family val="2"/>
    </font>
    <font>
      <sz val="9"/>
      <name val="華康中黑體"/>
      <family val="3"/>
    </font>
    <font>
      <sz val="12"/>
      <name val="Arial"/>
      <family val="2"/>
    </font>
    <font>
      <sz val="8.5"/>
      <name val="Arial Narrow"/>
      <family val="2"/>
    </font>
    <font>
      <sz val="8.5"/>
      <name val="華康中黑體"/>
      <family val="3"/>
    </font>
    <font>
      <sz val="8"/>
      <name val="華康中黑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name val="標楷體"/>
      <family val="4"/>
    </font>
    <font>
      <sz val="12"/>
      <name val="超研澤粗圓"/>
      <family val="3"/>
    </font>
    <font>
      <sz val="10"/>
      <name val="Arial"/>
      <family val="2"/>
    </font>
    <font>
      <sz val="10"/>
      <name val="新細明體"/>
      <family val="1"/>
    </font>
    <font>
      <sz val="8.5"/>
      <name val="新細明體"/>
      <family val="1"/>
    </font>
    <font>
      <sz val="12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0" fontId="63" fillId="2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2" borderId="4" applyNumberFormat="0" applyFont="0" applyAlignment="0" applyProtection="0"/>
    <xf numFmtId="0" fontId="1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2" applyNumberFormat="0" applyAlignment="0" applyProtection="0"/>
    <xf numFmtId="0" fontId="72" fillId="21" borderId="8" applyNumberFormat="0" applyAlignment="0" applyProtection="0"/>
    <xf numFmtId="0" fontId="73" fillId="30" borderId="9" applyNumberFormat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90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83" fontId="4" fillId="0" borderId="0" xfId="0" applyNumberFormat="1" applyFont="1" applyBorder="1" applyAlignment="1">
      <alignment horizontal="center" vertical="center"/>
    </xf>
    <xf numFmtId="183" fontId="9" fillId="0" borderId="15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distributed"/>
    </xf>
    <xf numFmtId="183" fontId="4" fillId="0" borderId="15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horizontal="center" vertical="center"/>
    </xf>
    <xf numFmtId="183" fontId="9" fillId="0" borderId="16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4" fillId="0" borderId="0" xfId="0" applyFont="1" applyAlignment="1">
      <alignment vertical="center" wrapText="1"/>
    </xf>
    <xf numFmtId="181" fontId="12" fillId="0" borderId="0" xfId="0" applyNumberFormat="1" applyFont="1" applyAlignment="1">
      <alignment vertical="center"/>
    </xf>
    <xf numFmtId="181" fontId="14" fillId="0" borderId="0" xfId="0" applyNumberFormat="1" applyFont="1" applyAlignment="1">
      <alignment vertical="center"/>
    </xf>
    <xf numFmtId="181" fontId="0" fillId="0" borderId="0" xfId="0" applyNumberFormat="1" applyAlignment="1">
      <alignment/>
    </xf>
    <xf numFmtId="0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30" fillId="0" borderId="17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33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0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1" fontId="36" fillId="0" borderId="20" xfId="0" applyNumberFormat="1" applyFont="1" applyBorder="1" applyAlignment="1">
      <alignment horizontal="center" vertical="center" wrapText="1"/>
    </xf>
    <xf numFmtId="41" fontId="36" fillId="0" borderId="0" xfId="0" applyNumberFormat="1" applyFont="1" applyAlignment="1">
      <alignment/>
    </xf>
    <xf numFmtId="41" fontId="36" fillId="0" borderId="15" xfId="0" applyNumberFormat="1" applyFont="1" applyBorder="1" applyAlignment="1">
      <alignment horizontal="center" vertical="center" wrapText="1"/>
    </xf>
    <xf numFmtId="41" fontId="36" fillId="0" borderId="15" xfId="0" applyNumberFormat="1" applyFont="1" applyFill="1" applyBorder="1" applyAlignment="1">
      <alignment horizontal="center" vertical="center" wrapText="1"/>
    </xf>
    <xf numFmtId="41" fontId="38" fillId="0" borderId="15" xfId="0" applyNumberFormat="1" applyFont="1" applyBorder="1" applyAlignment="1">
      <alignment horizontal="center" vertical="center" wrapText="1"/>
    </xf>
    <xf numFmtId="41" fontId="38" fillId="0" borderId="0" xfId="0" applyNumberFormat="1" applyFont="1" applyAlignment="1">
      <alignment/>
    </xf>
    <xf numFmtId="41" fontId="38" fillId="0" borderId="16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6" xfId="0" applyFont="1" applyFill="1" applyBorder="1" applyAlignment="1">
      <alignment vertical="center" wrapText="1"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10" fontId="26" fillId="0" borderId="0" xfId="33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9" fillId="0" borderId="22" xfId="0" applyNumberFormat="1" applyFont="1" applyBorder="1" applyAlignment="1">
      <alignment horizontal="right" vertical="center"/>
    </xf>
    <xf numFmtId="0" fontId="9" fillId="0" borderId="23" xfId="0" applyNumberFormat="1" applyFont="1" applyBorder="1" applyAlignment="1">
      <alignment horizontal="right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179" fontId="9" fillId="0" borderId="10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distributed"/>
    </xf>
    <xf numFmtId="0" fontId="9" fillId="0" borderId="27" xfId="0" applyNumberFormat="1" applyFont="1" applyBorder="1" applyAlignment="1">
      <alignment horizontal="right" vertical="center"/>
    </xf>
    <xf numFmtId="0" fontId="9" fillId="0" borderId="28" xfId="0" applyNumberFormat="1" applyFont="1" applyBorder="1" applyAlignment="1">
      <alignment horizontal="right" vertical="center"/>
    </xf>
    <xf numFmtId="0" fontId="9" fillId="0" borderId="29" xfId="0" applyNumberFormat="1" applyFont="1" applyBorder="1" applyAlignment="1">
      <alignment horizontal="right" vertical="center"/>
    </xf>
    <xf numFmtId="0" fontId="9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179" fontId="9" fillId="0" borderId="31" xfId="0" applyNumberFormat="1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9" fillId="0" borderId="21" xfId="0" applyNumberFormat="1" applyFont="1" applyBorder="1" applyAlignment="1">
      <alignment horizontal="right" vertical="center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center"/>
    </xf>
    <xf numFmtId="0" fontId="30" fillId="0" borderId="35" xfId="0" applyFont="1" applyFill="1" applyBorder="1" applyAlignment="1">
      <alignment horizontal="right" vertical="center" wrapText="1"/>
    </xf>
    <xf numFmtId="0" fontId="30" fillId="0" borderId="36" xfId="0" applyFont="1" applyFill="1" applyBorder="1" applyAlignment="1">
      <alignment horizontal="right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199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33" applyNumberFormat="1" applyFont="1" applyFill="1" applyBorder="1" applyAlignment="1">
      <alignment horizontal="right" vertical="center"/>
    </xf>
    <xf numFmtId="183" fontId="5" fillId="0" borderId="10" xfId="0" applyNumberFormat="1" applyFont="1" applyFill="1" applyBorder="1" applyAlignment="1">
      <alignment/>
    </xf>
    <xf numFmtId="183" fontId="5" fillId="0" borderId="10" xfId="33" applyNumberFormat="1" applyFont="1" applyFill="1" applyBorder="1" applyAlignment="1">
      <alignment horizontal="right" wrapText="1"/>
    </xf>
    <xf numFmtId="183" fontId="9" fillId="0" borderId="10" xfId="0" applyNumberFormat="1" applyFont="1" applyFill="1" applyBorder="1" applyAlignment="1">
      <alignment/>
    </xf>
    <xf numFmtId="183" fontId="9" fillId="0" borderId="10" xfId="33" applyNumberFormat="1" applyFont="1" applyFill="1" applyBorder="1" applyAlignment="1">
      <alignment horizontal="right" wrapText="1"/>
    </xf>
    <xf numFmtId="199" fontId="9" fillId="0" borderId="29" xfId="0" applyNumberFormat="1" applyFont="1" applyFill="1" applyBorder="1" applyAlignment="1">
      <alignment horizontal="right" vertical="center"/>
    </xf>
    <xf numFmtId="199" fontId="9" fillId="0" borderId="0" xfId="33" applyNumberFormat="1" applyFont="1" applyFill="1" applyBorder="1" applyAlignment="1">
      <alignment horizontal="right" vertical="center" wrapText="1"/>
    </xf>
    <xf numFmtId="203" fontId="31" fillId="0" borderId="0" xfId="0" applyNumberFormat="1" applyFont="1" applyFill="1" applyBorder="1" applyAlignment="1">
      <alignment horizontal="right" vertical="center" wrapText="1"/>
    </xf>
    <xf numFmtId="203" fontId="9" fillId="0" borderId="0" xfId="41" applyNumberFormat="1" applyFont="1" applyFill="1" applyBorder="1" applyAlignment="1">
      <alignment horizontal="right" vertical="center"/>
    </xf>
    <xf numFmtId="197" fontId="31" fillId="0" borderId="0" xfId="0" applyNumberFormat="1" applyFont="1" applyFill="1" applyBorder="1" applyAlignment="1">
      <alignment horizontal="right" vertical="center" wrapText="1"/>
    </xf>
    <xf numFmtId="199" fontId="9" fillId="0" borderId="29" xfId="0" applyNumberFormat="1" applyFont="1" applyBorder="1" applyAlignment="1">
      <alignment horizontal="right" vertical="center"/>
    </xf>
    <xf numFmtId="199" fontId="9" fillId="0" borderId="0" xfId="0" applyNumberFormat="1" applyFont="1" applyBorder="1" applyAlignment="1">
      <alignment horizontal="right" vertical="center"/>
    </xf>
    <xf numFmtId="199" fontId="9" fillId="0" borderId="0" xfId="34" applyNumberFormat="1" applyFont="1" applyFill="1" applyBorder="1" applyAlignment="1">
      <alignment horizontal="right" vertical="center"/>
    </xf>
    <xf numFmtId="203" fontId="31" fillId="0" borderId="0" xfId="41" applyNumberFormat="1" applyFont="1" applyFill="1" applyBorder="1" applyAlignment="1">
      <alignment horizontal="right" vertical="center"/>
    </xf>
    <xf numFmtId="183" fontId="21" fillId="0" borderId="31" xfId="0" applyNumberFormat="1" applyFont="1" applyFill="1" applyBorder="1" applyAlignment="1">
      <alignment/>
    </xf>
    <xf numFmtId="183" fontId="21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right" vertical="center" wrapText="1"/>
    </xf>
    <xf numFmtId="10" fontId="22" fillId="0" borderId="10" xfId="0" applyNumberFormat="1" applyFont="1" applyFill="1" applyBorder="1" applyAlignment="1">
      <alignment horizontal="right" vertical="center" wrapText="1"/>
    </xf>
    <xf numFmtId="179" fontId="9" fillId="0" borderId="30" xfId="0" applyNumberFormat="1" applyFont="1" applyBorder="1" applyAlignment="1">
      <alignment vertical="center"/>
    </xf>
    <xf numFmtId="179" fontId="9" fillId="0" borderId="21" xfId="0" applyNumberFormat="1" applyFont="1" applyBorder="1" applyAlignment="1">
      <alignment vertical="center"/>
    </xf>
    <xf numFmtId="179" fontId="9" fillId="0" borderId="21" xfId="0" applyNumberFormat="1" applyFont="1" applyBorder="1" applyAlignment="1">
      <alignment horizontal="right" vertical="center"/>
    </xf>
    <xf numFmtId="181" fontId="9" fillId="0" borderId="21" xfId="0" applyNumberFormat="1" applyFont="1" applyBorder="1" applyAlignment="1">
      <alignment horizontal="right" vertical="center"/>
    </xf>
    <xf numFmtId="192" fontId="9" fillId="0" borderId="21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vertical="center"/>
    </xf>
    <xf numFmtId="179" fontId="15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79" fontId="15" fillId="0" borderId="10" xfId="0" applyNumberFormat="1" applyFont="1" applyBorder="1" applyAlignment="1">
      <alignment horizontal="right" vertical="center"/>
    </xf>
    <xf numFmtId="181" fontId="9" fillId="0" borderId="10" xfId="0" applyNumberFormat="1" applyFont="1" applyBorder="1" applyAlignment="1">
      <alignment vertical="center"/>
    </xf>
    <xf numFmtId="192" fontId="9" fillId="0" borderId="10" xfId="0" applyNumberFormat="1" applyFont="1" applyBorder="1" applyAlignment="1">
      <alignment vertical="center"/>
    </xf>
    <xf numFmtId="179" fontId="15" fillId="0" borderId="21" xfId="0" applyNumberFormat="1" applyFont="1" applyBorder="1" applyAlignment="1">
      <alignment horizontal="right" vertical="center"/>
    </xf>
    <xf numFmtId="183" fontId="9" fillId="0" borderId="21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vertical="center"/>
    </xf>
    <xf numFmtId="183" fontId="9" fillId="0" borderId="10" xfId="0" applyNumberFormat="1" applyFont="1" applyBorder="1" applyAlignment="1">
      <alignment horizontal="right" vertical="center"/>
    </xf>
    <xf numFmtId="202" fontId="26" fillId="0" borderId="30" xfId="0" applyNumberFormat="1" applyFont="1" applyBorder="1" applyAlignment="1">
      <alignment horizontal="right" vertical="center"/>
    </xf>
    <xf numFmtId="202" fontId="26" fillId="0" borderId="21" xfId="0" applyNumberFormat="1" applyFont="1" applyBorder="1" applyAlignment="1">
      <alignment horizontal="right" vertical="center"/>
    </xf>
    <xf numFmtId="202" fontId="26" fillId="0" borderId="21" xfId="0" applyNumberFormat="1" applyFont="1" applyBorder="1" applyAlignment="1">
      <alignment horizontal="right" vertical="center" wrapText="1"/>
    </xf>
    <xf numFmtId="202" fontId="26" fillId="0" borderId="29" xfId="0" applyNumberFormat="1" applyFont="1" applyBorder="1" applyAlignment="1">
      <alignment horizontal="right" vertical="center"/>
    </xf>
    <xf numFmtId="202" fontId="26" fillId="0" borderId="0" xfId="0" applyNumberFormat="1" applyFont="1" applyBorder="1" applyAlignment="1">
      <alignment horizontal="right" vertical="center"/>
    </xf>
    <xf numFmtId="202" fontId="26" fillId="0" borderId="0" xfId="0" applyNumberFormat="1" applyFont="1" applyBorder="1" applyAlignment="1">
      <alignment horizontal="right" vertical="center" wrapText="1"/>
    </xf>
    <xf numFmtId="41" fontId="38" fillId="0" borderId="31" xfId="0" applyNumberFormat="1" applyFont="1" applyBorder="1" applyAlignment="1">
      <alignment horizontal="right" vertical="center"/>
    </xf>
    <xf numFmtId="41" fontId="38" fillId="0" borderId="10" xfId="0" applyNumberFormat="1" applyFont="1" applyBorder="1" applyAlignment="1">
      <alignment horizontal="right" vertical="center"/>
    </xf>
    <xf numFmtId="41" fontId="38" fillId="0" borderId="10" xfId="0" applyNumberFormat="1" applyFont="1" applyBorder="1" applyAlignment="1">
      <alignment horizontal="right" vertical="center" wrapText="1"/>
    </xf>
    <xf numFmtId="0" fontId="9" fillId="0" borderId="21" xfId="33" applyNumberFormat="1" applyFont="1" applyFill="1" applyBorder="1" applyAlignment="1">
      <alignment horizontal="right" vertical="center" wrapText="1"/>
    </xf>
    <xf numFmtId="0" fontId="9" fillId="0" borderId="0" xfId="33" applyNumberFormat="1" applyFont="1" applyFill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right" vertical="center"/>
    </xf>
    <xf numFmtId="0" fontId="9" fillId="0" borderId="39" xfId="33" applyNumberFormat="1" applyFont="1" applyFill="1" applyBorder="1" applyAlignment="1">
      <alignment horizontal="right" vertical="center" wrapText="1"/>
    </xf>
    <xf numFmtId="0" fontId="9" fillId="0" borderId="39" xfId="0" applyNumberFormat="1" applyFont="1" applyBorder="1" applyAlignment="1">
      <alignment horizontal="right" vertical="center"/>
    </xf>
    <xf numFmtId="0" fontId="9" fillId="0" borderId="40" xfId="33" applyNumberFormat="1" applyFont="1" applyFill="1" applyBorder="1" applyAlignment="1">
      <alignment horizontal="right" vertical="center" wrapText="1"/>
    </xf>
    <xf numFmtId="0" fontId="9" fillId="0" borderId="4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0" xfId="33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30" fillId="0" borderId="43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1" fontId="9" fillId="0" borderId="0" xfId="33" applyNumberFormat="1" applyFont="1" applyFill="1" applyBorder="1" applyAlignment="1">
      <alignment horizontal="center" vertical="center"/>
    </xf>
    <xf numFmtId="41" fontId="9" fillId="0" borderId="10" xfId="33" applyNumberFormat="1" applyFont="1" applyFill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9" fillId="0" borderId="50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52" xfId="0" applyNumberFormat="1" applyFont="1" applyFill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55" xfId="0" applyNumberFormat="1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center"/>
    </xf>
    <xf numFmtId="0" fontId="9" fillId="0" borderId="58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right" vertical="center"/>
    </xf>
    <xf numFmtId="0" fontId="9" fillId="0" borderId="62" xfId="0" applyNumberFormat="1" applyFont="1" applyBorder="1" applyAlignment="1">
      <alignment horizontal="left" vertical="center"/>
    </xf>
    <xf numFmtId="0" fontId="10" fillId="0" borderId="62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0" fillId="0" borderId="63" xfId="0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right" vertical="center" wrapText="1"/>
    </xf>
    <xf numFmtId="0" fontId="30" fillId="0" borderId="6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184" fontId="23" fillId="0" borderId="28" xfId="0" applyNumberFormat="1" applyFont="1" applyFill="1" applyBorder="1" applyAlignment="1">
      <alignment horizontal="center" vertical="center" wrapText="1"/>
    </xf>
    <xf numFmtId="184" fontId="23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3" fillId="0" borderId="16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184" fontId="23" fillId="0" borderId="19" xfId="0" applyNumberFormat="1" applyFont="1" applyFill="1" applyBorder="1" applyAlignment="1">
      <alignment horizontal="center" vertical="center" wrapText="1"/>
    </xf>
    <xf numFmtId="184" fontId="23" fillId="0" borderId="12" xfId="0" applyNumberFormat="1" applyFont="1" applyFill="1" applyBorder="1" applyAlignment="1">
      <alignment horizontal="center" vertical="center" wrapText="1"/>
    </xf>
    <xf numFmtId="184" fontId="23" fillId="0" borderId="32" xfId="0" applyNumberFormat="1" applyFont="1" applyFill="1" applyBorder="1" applyAlignment="1">
      <alignment horizontal="center" vertical="center" wrapText="1"/>
    </xf>
    <xf numFmtId="184" fontId="23" fillId="0" borderId="11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200" fontId="25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1" fontId="9" fillId="0" borderId="50" xfId="0" applyNumberFormat="1" applyFont="1" applyFill="1" applyBorder="1" applyAlignment="1">
      <alignment horizontal="center" vertical="center" wrapText="1"/>
    </xf>
    <xf numFmtId="181" fontId="9" fillId="0" borderId="32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vertical="center" wrapText="1"/>
    </xf>
    <xf numFmtId="0" fontId="3" fillId="0" borderId="58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0" borderId="57" xfId="0" applyFont="1" applyFill="1" applyBorder="1" applyAlignment="1">
      <alignment horizontal="center" vertical="center" wrapText="1"/>
    </xf>
    <xf numFmtId="181" fontId="4" fillId="0" borderId="32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0" fillId="0" borderId="43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41" fontId="9" fillId="0" borderId="0" xfId="0" applyNumberFormat="1" applyFont="1" applyFill="1" applyBorder="1" applyAlignment="1">
      <alignment horizontal="right" vertical="center" indent="1"/>
    </xf>
    <xf numFmtId="41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0" fillId="0" borderId="36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right" vertical="center"/>
    </xf>
    <xf numFmtId="0" fontId="0" fillId="0" borderId="74" xfId="0" applyBorder="1" applyAlignment="1">
      <alignment vertical="center"/>
    </xf>
    <xf numFmtId="0" fontId="23" fillId="0" borderId="20" xfId="0" applyFont="1" applyFill="1" applyBorder="1" applyAlignment="1">
      <alignment horizontal="center" vertical="center" wrapText="1"/>
    </xf>
    <xf numFmtId="0" fontId="30" fillId="0" borderId="75" xfId="0" applyFont="1" applyFill="1" applyBorder="1" applyAlignment="1">
      <alignment horizontal="right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30" fillId="0" borderId="78" xfId="0" applyFont="1" applyFill="1" applyBorder="1" applyAlignment="1">
      <alignment horizontal="center" vertical="center" wrapText="1"/>
    </xf>
    <xf numFmtId="0" fontId="30" fillId="0" borderId="79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29025" y="320992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</xdr:col>
      <xdr:colOff>57150</xdr:colOff>
      <xdr:row>7</xdr:row>
      <xdr:rowOff>57150</xdr:rowOff>
    </xdr:from>
    <xdr:to>
      <xdr:col>1</xdr:col>
      <xdr:colOff>161925</xdr:colOff>
      <xdr:row>9</xdr:row>
      <xdr:rowOff>190500</xdr:rowOff>
    </xdr:to>
    <xdr:sp>
      <xdr:nvSpPr>
        <xdr:cNvPr id="2" name="AutoShape 8"/>
        <xdr:cNvSpPr>
          <a:spLocks/>
        </xdr:cNvSpPr>
      </xdr:nvSpPr>
      <xdr:spPr>
        <a:xfrm>
          <a:off x="676275" y="2695575"/>
          <a:ext cx="1047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57150</xdr:rowOff>
    </xdr:from>
    <xdr:to>
      <xdr:col>1</xdr:col>
      <xdr:colOff>161925</xdr:colOff>
      <xdr:row>13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676275" y="3457575"/>
          <a:ext cx="1047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47625</xdr:rowOff>
    </xdr:from>
    <xdr:to>
      <xdr:col>1</xdr:col>
      <xdr:colOff>152400</xdr:colOff>
      <xdr:row>17</xdr:row>
      <xdr:rowOff>190500</xdr:rowOff>
    </xdr:to>
    <xdr:sp>
      <xdr:nvSpPr>
        <xdr:cNvPr id="4" name="AutoShape 10"/>
        <xdr:cNvSpPr>
          <a:spLocks/>
        </xdr:cNvSpPr>
      </xdr:nvSpPr>
      <xdr:spPr>
        <a:xfrm>
          <a:off x="666750" y="4210050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47625</xdr:rowOff>
    </xdr:from>
    <xdr:to>
      <xdr:col>1</xdr:col>
      <xdr:colOff>142875</xdr:colOff>
      <xdr:row>21</xdr:row>
      <xdr:rowOff>190500</xdr:rowOff>
    </xdr:to>
    <xdr:sp>
      <xdr:nvSpPr>
        <xdr:cNvPr id="5" name="AutoShape 11"/>
        <xdr:cNvSpPr>
          <a:spLocks/>
        </xdr:cNvSpPr>
      </xdr:nvSpPr>
      <xdr:spPr>
        <a:xfrm>
          <a:off x="657225" y="4972050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38100</xdr:rowOff>
    </xdr:from>
    <xdr:to>
      <xdr:col>1</xdr:col>
      <xdr:colOff>152400</xdr:colOff>
      <xdr:row>25</xdr:row>
      <xdr:rowOff>180975</xdr:rowOff>
    </xdr:to>
    <xdr:sp>
      <xdr:nvSpPr>
        <xdr:cNvPr id="6" name="AutoShape 12"/>
        <xdr:cNvSpPr>
          <a:spLocks/>
        </xdr:cNvSpPr>
      </xdr:nvSpPr>
      <xdr:spPr>
        <a:xfrm>
          <a:off x="666750" y="5724525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28575</xdr:rowOff>
    </xdr:from>
    <xdr:to>
      <xdr:col>1</xdr:col>
      <xdr:colOff>133350</xdr:colOff>
      <xdr:row>29</xdr:row>
      <xdr:rowOff>171450</xdr:rowOff>
    </xdr:to>
    <xdr:sp>
      <xdr:nvSpPr>
        <xdr:cNvPr id="7" name="AutoShape 13"/>
        <xdr:cNvSpPr>
          <a:spLocks/>
        </xdr:cNvSpPr>
      </xdr:nvSpPr>
      <xdr:spPr>
        <a:xfrm>
          <a:off x="647700" y="6477000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219075</xdr:colOff>
      <xdr:row>10</xdr:row>
      <xdr:rowOff>0</xdr:rowOff>
    </xdr:from>
    <xdr:to>
      <xdr:col>8</xdr:col>
      <xdr:colOff>447675</xdr:colOff>
      <xdr:row>10</xdr:row>
      <xdr:rowOff>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4210050" y="3209925"/>
          <a:ext cx="1219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33825" y="31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57150</xdr:colOff>
      <xdr:row>7</xdr:row>
      <xdr:rowOff>57150</xdr:rowOff>
    </xdr:from>
    <xdr:to>
      <xdr:col>1</xdr:col>
      <xdr:colOff>161925</xdr:colOff>
      <xdr:row>9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676275" y="26098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57150</xdr:rowOff>
    </xdr:from>
    <xdr:to>
      <xdr:col>1</xdr:col>
      <xdr:colOff>161925</xdr:colOff>
      <xdr:row>13</xdr:row>
      <xdr:rowOff>200025</xdr:rowOff>
    </xdr:to>
    <xdr:sp>
      <xdr:nvSpPr>
        <xdr:cNvPr id="3" name="AutoShape 10"/>
        <xdr:cNvSpPr>
          <a:spLocks/>
        </xdr:cNvSpPr>
      </xdr:nvSpPr>
      <xdr:spPr>
        <a:xfrm>
          <a:off x="676275" y="34480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47625</xdr:rowOff>
    </xdr:from>
    <xdr:to>
      <xdr:col>1</xdr:col>
      <xdr:colOff>152400</xdr:colOff>
      <xdr:row>17</xdr:row>
      <xdr:rowOff>190500</xdr:rowOff>
    </xdr:to>
    <xdr:sp>
      <xdr:nvSpPr>
        <xdr:cNvPr id="4" name="AutoShape 11"/>
        <xdr:cNvSpPr>
          <a:spLocks/>
        </xdr:cNvSpPr>
      </xdr:nvSpPr>
      <xdr:spPr>
        <a:xfrm>
          <a:off x="666750" y="427672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47625</xdr:rowOff>
    </xdr:from>
    <xdr:to>
      <xdr:col>1</xdr:col>
      <xdr:colOff>142875</xdr:colOff>
      <xdr:row>21</xdr:row>
      <xdr:rowOff>190500</xdr:rowOff>
    </xdr:to>
    <xdr:sp>
      <xdr:nvSpPr>
        <xdr:cNvPr id="5" name="AutoShape 12"/>
        <xdr:cNvSpPr>
          <a:spLocks/>
        </xdr:cNvSpPr>
      </xdr:nvSpPr>
      <xdr:spPr>
        <a:xfrm>
          <a:off x="657225" y="511492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38100</xdr:rowOff>
    </xdr:from>
    <xdr:to>
      <xdr:col>1</xdr:col>
      <xdr:colOff>152400</xdr:colOff>
      <xdr:row>25</xdr:row>
      <xdr:rowOff>180975</xdr:rowOff>
    </xdr:to>
    <xdr:sp>
      <xdr:nvSpPr>
        <xdr:cNvPr id="6" name="AutoShape 13"/>
        <xdr:cNvSpPr>
          <a:spLocks/>
        </xdr:cNvSpPr>
      </xdr:nvSpPr>
      <xdr:spPr>
        <a:xfrm>
          <a:off x="666750" y="594360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28575</xdr:rowOff>
    </xdr:from>
    <xdr:to>
      <xdr:col>1</xdr:col>
      <xdr:colOff>133350</xdr:colOff>
      <xdr:row>29</xdr:row>
      <xdr:rowOff>171450</xdr:rowOff>
    </xdr:to>
    <xdr:sp>
      <xdr:nvSpPr>
        <xdr:cNvPr id="7" name="AutoShape 14"/>
        <xdr:cNvSpPr>
          <a:spLocks/>
        </xdr:cNvSpPr>
      </xdr:nvSpPr>
      <xdr:spPr>
        <a:xfrm>
          <a:off x="647700" y="677227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28575</xdr:rowOff>
    </xdr:from>
    <xdr:to>
      <xdr:col>1</xdr:col>
      <xdr:colOff>133350</xdr:colOff>
      <xdr:row>33</xdr:row>
      <xdr:rowOff>171450</xdr:rowOff>
    </xdr:to>
    <xdr:sp>
      <xdr:nvSpPr>
        <xdr:cNvPr id="8" name="AutoShape 15"/>
        <xdr:cNvSpPr>
          <a:spLocks/>
        </xdr:cNvSpPr>
      </xdr:nvSpPr>
      <xdr:spPr>
        <a:xfrm>
          <a:off x="647700" y="761047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485775</xdr:colOff>
      <xdr:row>10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4448175" y="31813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219075</xdr:colOff>
      <xdr:row>10</xdr:row>
      <xdr:rowOff>0</xdr:rowOff>
    </xdr:from>
    <xdr:to>
      <xdr:col>8</xdr:col>
      <xdr:colOff>485775</xdr:colOff>
      <xdr:row>10</xdr:row>
      <xdr:rowOff>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4667250" y="318135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219075</xdr:colOff>
      <xdr:row>10</xdr:row>
      <xdr:rowOff>0</xdr:rowOff>
    </xdr:from>
    <xdr:to>
      <xdr:col>9</xdr:col>
      <xdr:colOff>485775</xdr:colOff>
      <xdr:row>10</xdr:row>
      <xdr:rowOff>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5562600" y="31813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219075</xdr:colOff>
      <xdr:row>10</xdr:row>
      <xdr:rowOff>0</xdr:rowOff>
    </xdr:from>
    <xdr:to>
      <xdr:col>11</xdr:col>
      <xdr:colOff>485775</xdr:colOff>
      <xdr:row>10</xdr:row>
      <xdr:rowOff>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6934200" y="318135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219075</xdr:colOff>
      <xdr:row>14</xdr:row>
      <xdr:rowOff>0</xdr:rowOff>
    </xdr:from>
    <xdr:to>
      <xdr:col>11</xdr:col>
      <xdr:colOff>485775</xdr:colOff>
      <xdr:row>14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6934200" y="401955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219075</xdr:colOff>
      <xdr:row>18</xdr:row>
      <xdr:rowOff>0</xdr:rowOff>
    </xdr:from>
    <xdr:to>
      <xdr:col>11</xdr:col>
      <xdr:colOff>485775</xdr:colOff>
      <xdr:row>18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6934200" y="485775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219075</xdr:colOff>
      <xdr:row>22</xdr:row>
      <xdr:rowOff>0</xdr:rowOff>
    </xdr:from>
    <xdr:to>
      <xdr:col>11</xdr:col>
      <xdr:colOff>485775</xdr:colOff>
      <xdr:row>22</xdr:row>
      <xdr:rowOff>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6934200" y="569595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219075</xdr:colOff>
      <xdr:row>26</xdr:row>
      <xdr:rowOff>0</xdr:rowOff>
    </xdr:from>
    <xdr:to>
      <xdr:col>11</xdr:col>
      <xdr:colOff>485775</xdr:colOff>
      <xdr:row>26</xdr:row>
      <xdr:rowOff>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6934200" y="653415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10</xdr:row>
      <xdr:rowOff>0</xdr:rowOff>
    </xdr:from>
    <xdr:to>
      <xdr:col>6</xdr:col>
      <xdr:colOff>219075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05125" y="3257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81500" y="4133850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N29" sqref="N29"/>
    </sheetView>
  </sheetViews>
  <sheetFormatPr defaultColWidth="9.00390625" defaultRowHeight="16.5"/>
  <cols>
    <col min="1" max="2" width="9.00390625" style="77" customWidth="1"/>
    <col min="3" max="3" width="10.375" style="77" customWidth="1"/>
    <col min="4" max="4" width="11.25390625" style="77" customWidth="1"/>
    <col min="5" max="5" width="10.625" style="77" customWidth="1"/>
    <col min="6" max="6" width="10.25390625" style="77" customWidth="1"/>
    <col min="7" max="7" width="10.375" style="77" customWidth="1"/>
    <col min="8" max="8" width="10.625" style="77" customWidth="1"/>
    <col min="9" max="16384" width="9.00390625" style="77" customWidth="1"/>
  </cols>
  <sheetData>
    <row r="1" spans="1:19" ht="15.75">
      <c r="A1" s="175" t="s">
        <v>156</v>
      </c>
      <c r="B1" s="44"/>
      <c r="C1" s="44"/>
      <c r="D1" s="44"/>
      <c r="E1" s="44"/>
      <c r="F1" s="44"/>
      <c r="G1" s="207" t="s">
        <v>101</v>
      </c>
      <c r="H1" s="207"/>
      <c r="I1" s="44"/>
      <c r="J1" s="44"/>
      <c r="K1" s="44"/>
      <c r="L1" s="44"/>
      <c r="M1" s="44"/>
      <c r="N1" s="44"/>
      <c r="O1" s="44"/>
      <c r="P1" s="48"/>
      <c r="Q1" s="44"/>
      <c r="R1" s="44"/>
      <c r="S1" s="48"/>
    </row>
    <row r="2" spans="1:19" ht="16.5">
      <c r="A2" s="197" t="s">
        <v>157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78"/>
      <c r="R2" s="78"/>
      <c r="S2" s="78"/>
    </row>
    <row r="3" spans="1:19" ht="16.5">
      <c r="A3" s="197" t="s">
        <v>158</v>
      </c>
      <c r="B3" s="208"/>
      <c r="C3" s="208"/>
      <c r="D3" s="208"/>
      <c r="E3" s="208"/>
      <c r="F3" s="208"/>
      <c r="G3" s="208"/>
      <c r="H3" s="20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6.5">
      <c r="A4" s="78"/>
      <c r="B4" s="78"/>
      <c r="C4" s="78"/>
      <c r="D4" s="197" t="s">
        <v>159</v>
      </c>
      <c r="E4" s="209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9" ht="15.75">
      <c r="A5" s="78"/>
      <c r="B5" s="78"/>
      <c r="C5" s="78"/>
      <c r="D5" s="197">
        <v>2013</v>
      </c>
      <c r="E5" s="197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19" s="80" customFormat="1" ht="16.5" thickBot="1">
      <c r="A6" s="44" t="s">
        <v>160</v>
      </c>
      <c r="B6" s="49"/>
      <c r="C6" s="49"/>
      <c r="D6" s="49"/>
      <c r="E6" s="49"/>
      <c r="F6" s="44"/>
      <c r="G6" s="200" t="s">
        <v>102</v>
      </c>
      <c r="H6" s="201"/>
      <c r="I6" s="44"/>
      <c r="J6" s="44"/>
      <c r="K6" s="44"/>
      <c r="L6" s="44"/>
      <c r="M6" s="44"/>
      <c r="N6" s="44"/>
      <c r="O6" s="44"/>
      <c r="P6" s="44"/>
      <c r="Q6" s="51"/>
      <c r="R6" s="52"/>
      <c r="S6" s="44"/>
    </row>
    <row r="7" spans="1:8" s="81" customFormat="1" ht="21.75" customHeight="1">
      <c r="A7" s="213" t="s">
        <v>161</v>
      </c>
      <c r="B7" s="213"/>
      <c r="C7" s="214"/>
      <c r="D7" s="210" t="s">
        <v>162</v>
      </c>
      <c r="E7" s="211"/>
      <c r="F7" s="211"/>
      <c r="G7" s="211"/>
      <c r="H7" s="212"/>
    </row>
    <row r="8" spans="1:8" s="81" customFormat="1" ht="21.75" customHeight="1" thickBot="1">
      <c r="A8" s="215"/>
      <c r="B8" s="215"/>
      <c r="C8" s="216"/>
      <c r="D8" s="176" t="s">
        <v>163</v>
      </c>
      <c r="E8" s="177" t="s">
        <v>164</v>
      </c>
      <c r="F8" s="177" t="s">
        <v>165</v>
      </c>
      <c r="G8" s="177" t="s">
        <v>166</v>
      </c>
      <c r="H8" s="178" t="s">
        <v>167</v>
      </c>
    </row>
    <row r="9" spans="1:8" s="52" customFormat="1" ht="21.75" customHeight="1">
      <c r="A9" s="210" t="s">
        <v>168</v>
      </c>
      <c r="B9" s="198" t="s">
        <v>169</v>
      </c>
      <c r="C9" s="199"/>
      <c r="D9" s="103">
        <v>3</v>
      </c>
      <c r="E9" s="166">
        <v>2</v>
      </c>
      <c r="F9" s="166">
        <v>0</v>
      </c>
      <c r="G9" s="166">
        <v>1</v>
      </c>
      <c r="H9" s="109">
        <v>3</v>
      </c>
    </row>
    <row r="10" spans="1:8" s="52" customFormat="1" ht="21.75" customHeight="1">
      <c r="A10" s="204"/>
      <c r="B10" s="189" t="s">
        <v>170</v>
      </c>
      <c r="C10" s="190"/>
      <c r="D10" s="102">
        <v>0</v>
      </c>
      <c r="E10" s="167">
        <v>0</v>
      </c>
      <c r="F10" s="167">
        <v>0</v>
      </c>
      <c r="G10" s="167">
        <v>0</v>
      </c>
      <c r="H10" s="168">
        <v>0</v>
      </c>
    </row>
    <row r="11" spans="1:8" s="52" customFormat="1" ht="21.75" customHeight="1">
      <c r="A11" s="204"/>
      <c r="B11" s="196" t="s">
        <v>171</v>
      </c>
      <c r="C11" s="206"/>
      <c r="D11" s="91">
        <v>2</v>
      </c>
      <c r="E11" s="169">
        <v>1</v>
      </c>
      <c r="F11" s="169">
        <v>0</v>
      </c>
      <c r="G11" s="169">
        <v>1</v>
      </c>
      <c r="H11" s="170">
        <v>0</v>
      </c>
    </row>
    <row r="12" spans="1:8" s="52" customFormat="1" ht="21.75" customHeight="1">
      <c r="A12" s="204" t="s">
        <v>172</v>
      </c>
      <c r="B12" s="194" t="s">
        <v>173</v>
      </c>
      <c r="C12" s="205"/>
      <c r="D12" s="102">
        <v>163</v>
      </c>
      <c r="E12" s="168">
        <v>52</v>
      </c>
      <c r="F12" s="167">
        <v>0</v>
      </c>
      <c r="G12" s="168">
        <v>40</v>
      </c>
      <c r="H12" s="168">
        <v>71</v>
      </c>
    </row>
    <row r="13" spans="1:8" s="52" customFormat="1" ht="21.75" customHeight="1">
      <c r="A13" s="204"/>
      <c r="B13" s="189" t="s">
        <v>174</v>
      </c>
      <c r="C13" s="190"/>
      <c r="D13" s="102">
        <v>95</v>
      </c>
      <c r="E13" s="168">
        <v>40</v>
      </c>
      <c r="F13" s="167">
        <v>0</v>
      </c>
      <c r="G13" s="168">
        <v>20</v>
      </c>
      <c r="H13" s="168">
        <v>35</v>
      </c>
    </row>
    <row r="14" spans="1:8" s="52" customFormat="1" ht="21.75" customHeight="1">
      <c r="A14" s="204"/>
      <c r="B14" s="189" t="s">
        <v>175</v>
      </c>
      <c r="C14" s="190"/>
      <c r="D14" s="102">
        <v>0</v>
      </c>
      <c r="E14" s="167">
        <v>0</v>
      </c>
      <c r="F14" s="167">
        <v>0</v>
      </c>
      <c r="G14" s="167">
        <v>0</v>
      </c>
      <c r="H14" s="167">
        <v>0</v>
      </c>
    </row>
    <row r="15" spans="1:8" s="52" customFormat="1" ht="21.75" customHeight="1">
      <c r="A15" s="204"/>
      <c r="B15" s="202" t="s">
        <v>176</v>
      </c>
      <c r="C15" s="203"/>
      <c r="D15" s="91">
        <v>3</v>
      </c>
      <c r="E15" s="169">
        <v>0</v>
      </c>
      <c r="F15" s="169">
        <v>0</v>
      </c>
      <c r="G15" s="169">
        <v>2</v>
      </c>
      <c r="H15" s="169">
        <v>1</v>
      </c>
    </row>
    <row r="16" spans="1:8" s="52" customFormat="1" ht="21.75" customHeight="1">
      <c r="A16" s="218" t="s">
        <v>177</v>
      </c>
      <c r="B16" s="219"/>
      <c r="C16" s="219"/>
      <c r="D16" s="219"/>
      <c r="E16" s="219"/>
      <c r="F16" s="219"/>
      <c r="G16" s="219"/>
      <c r="H16" s="219"/>
    </row>
    <row r="17" spans="1:8" s="82" customFormat="1" ht="21.75" customHeight="1">
      <c r="A17" s="193" t="s">
        <v>178</v>
      </c>
      <c r="B17" s="194"/>
      <c r="C17" s="205"/>
      <c r="D17" s="90">
        <v>0</v>
      </c>
      <c r="E17" s="171">
        <v>0</v>
      </c>
      <c r="F17" s="171">
        <v>0</v>
      </c>
      <c r="G17" s="171">
        <v>0</v>
      </c>
      <c r="H17" s="171">
        <v>0</v>
      </c>
    </row>
    <row r="18" spans="1:8" s="82" customFormat="1" ht="21.75" customHeight="1">
      <c r="A18" s="188" t="s">
        <v>179</v>
      </c>
      <c r="B18" s="189"/>
      <c r="C18" s="190"/>
      <c r="D18" s="102">
        <v>0</v>
      </c>
      <c r="E18" s="167">
        <v>0</v>
      </c>
      <c r="F18" s="167">
        <v>0</v>
      </c>
      <c r="G18" s="167">
        <v>0</v>
      </c>
      <c r="H18" s="167">
        <v>0</v>
      </c>
    </row>
    <row r="19" spans="1:8" s="82" customFormat="1" ht="21.75" customHeight="1">
      <c r="A19" s="188" t="s">
        <v>180</v>
      </c>
      <c r="B19" s="189"/>
      <c r="C19" s="190"/>
      <c r="D19" s="102">
        <v>3</v>
      </c>
      <c r="E19" s="167">
        <v>0</v>
      </c>
      <c r="F19" s="167">
        <v>0</v>
      </c>
      <c r="G19" s="167">
        <v>0</v>
      </c>
      <c r="H19" s="167">
        <v>3</v>
      </c>
    </row>
    <row r="20" spans="1:8" s="82" customFormat="1" ht="21.75" customHeight="1">
      <c r="A20" s="188" t="s">
        <v>181</v>
      </c>
      <c r="B20" s="189"/>
      <c r="C20" s="190"/>
      <c r="D20" s="102">
        <v>2</v>
      </c>
      <c r="E20" s="167">
        <v>0</v>
      </c>
      <c r="F20" s="167">
        <v>0</v>
      </c>
      <c r="G20" s="167">
        <v>0</v>
      </c>
      <c r="H20" s="167">
        <v>2</v>
      </c>
    </row>
    <row r="21" spans="1:8" s="82" customFormat="1" ht="21.75" customHeight="1">
      <c r="A21" s="188" t="s">
        <v>182</v>
      </c>
      <c r="B21" s="189"/>
      <c r="C21" s="190"/>
      <c r="D21" s="102">
        <v>0</v>
      </c>
      <c r="E21" s="167">
        <v>0</v>
      </c>
      <c r="F21" s="167">
        <v>0</v>
      </c>
      <c r="G21" s="167">
        <v>0</v>
      </c>
      <c r="H21" s="167">
        <v>0</v>
      </c>
    </row>
    <row r="22" spans="1:8" s="82" customFormat="1" ht="21.75" customHeight="1">
      <c r="A22" s="195" t="s">
        <v>183</v>
      </c>
      <c r="B22" s="196"/>
      <c r="C22" s="206"/>
      <c r="D22" s="91">
        <v>261</v>
      </c>
      <c r="E22" s="169">
        <v>92</v>
      </c>
      <c r="F22" s="169">
        <v>0</v>
      </c>
      <c r="G22" s="169">
        <v>62</v>
      </c>
      <c r="H22" s="169">
        <v>107</v>
      </c>
    </row>
    <row r="23" spans="1:8" s="82" customFormat="1" ht="21.75" customHeight="1">
      <c r="A23" s="218" t="s">
        <v>184</v>
      </c>
      <c r="B23" s="219"/>
      <c r="C23" s="219"/>
      <c r="D23" s="219"/>
      <c r="E23" s="219"/>
      <c r="F23" s="219"/>
      <c r="G23" s="219"/>
      <c r="H23" s="219"/>
    </row>
    <row r="24" spans="1:8" s="82" customFormat="1" ht="21.75" customHeight="1">
      <c r="A24" s="193" t="s">
        <v>185</v>
      </c>
      <c r="B24" s="194"/>
      <c r="C24" s="194"/>
      <c r="D24" s="100">
        <v>187</v>
      </c>
      <c r="E24" s="172">
        <v>90</v>
      </c>
      <c r="F24" s="171">
        <v>0</v>
      </c>
      <c r="G24" s="172">
        <v>63</v>
      </c>
      <c r="H24" s="172">
        <v>34</v>
      </c>
    </row>
    <row r="25" spans="1:8" s="82" customFormat="1" ht="21.75" customHeight="1">
      <c r="A25" s="195" t="s">
        <v>186</v>
      </c>
      <c r="B25" s="196"/>
      <c r="C25" s="196"/>
      <c r="D25" s="92">
        <v>79</v>
      </c>
      <c r="E25" s="170">
        <v>5</v>
      </c>
      <c r="F25" s="169">
        <v>0</v>
      </c>
      <c r="G25" s="170">
        <v>15</v>
      </c>
      <c r="H25" s="170">
        <v>59</v>
      </c>
    </row>
    <row r="26" spans="1:8" s="82" customFormat="1" ht="21.75" customHeight="1">
      <c r="A26" s="218" t="s">
        <v>187</v>
      </c>
      <c r="B26" s="219"/>
      <c r="C26" s="219"/>
      <c r="D26" s="219"/>
      <c r="E26" s="219"/>
      <c r="F26" s="219"/>
      <c r="G26" s="219"/>
      <c r="H26" s="219"/>
    </row>
    <row r="27" spans="1:8" s="79" customFormat="1" ht="21.75" customHeight="1">
      <c r="A27" s="193" t="s">
        <v>188</v>
      </c>
      <c r="B27" s="194"/>
      <c r="C27" s="194"/>
      <c r="D27" s="100">
        <v>20</v>
      </c>
      <c r="E27" s="172">
        <v>8</v>
      </c>
      <c r="F27" s="171">
        <v>0</v>
      </c>
      <c r="G27" s="172">
        <v>1</v>
      </c>
      <c r="H27" s="172">
        <v>11</v>
      </c>
    </row>
    <row r="28" spans="1:8" s="79" customFormat="1" ht="21.75" customHeight="1">
      <c r="A28" s="188" t="s">
        <v>189</v>
      </c>
      <c r="B28" s="189"/>
      <c r="C28" s="189"/>
      <c r="D28" s="101">
        <v>50</v>
      </c>
      <c r="E28" s="168">
        <v>30</v>
      </c>
      <c r="F28" s="167">
        <v>0</v>
      </c>
      <c r="G28" s="168">
        <v>10</v>
      </c>
      <c r="H28" s="168">
        <v>10</v>
      </c>
    </row>
    <row r="29" spans="1:8" s="79" customFormat="1" ht="21.75" customHeight="1">
      <c r="A29" s="188" t="s">
        <v>190</v>
      </c>
      <c r="B29" s="189"/>
      <c r="C29" s="189"/>
      <c r="D29" s="101">
        <v>89</v>
      </c>
      <c r="E29" s="168">
        <v>34</v>
      </c>
      <c r="F29" s="167">
        <v>0</v>
      </c>
      <c r="G29" s="168">
        <v>23</v>
      </c>
      <c r="H29" s="168">
        <v>32</v>
      </c>
    </row>
    <row r="30" spans="1:8" s="79" customFormat="1" ht="21.75" customHeight="1">
      <c r="A30" s="188" t="s">
        <v>191</v>
      </c>
      <c r="B30" s="189"/>
      <c r="C30" s="189"/>
      <c r="D30" s="101">
        <v>85</v>
      </c>
      <c r="E30" s="168">
        <v>21</v>
      </c>
      <c r="F30" s="167">
        <v>0</v>
      </c>
      <c r="G30" s="168">
        <v>18</v>
      </c>
      <c r="H30" s="168">
        <v>46</v>
      </c>
    </row>
    <row r="31" spans="1:8" s="79" customFormat="1" ht="21.75" customHeight="1">
      <c r="A31" s="188" t="s">
        <v>192</v>
      </c>
      <c r="B31" s="189"/>
      <c r="C31" s="189"/>
      <c r="D31" s="101">
        <v>22</v>
      </c>
      <c r="E31" s="168">
        <v>2</v>
      </c>
      <c r="F31" s="167">
        <v>0</v>
      </c>
      <c r="G31" s="168">
        <v>17</v>
      </c>
      <c r="H31" s="168">
        <v>3</v>
      </c>
    </row>
    <row r="32" spans="1:8" s="79" customFormat="1" ht="21.75" customHeight="1">
      <c r="A32" s="188" t="s">
        <v>193</v>
      </c>
      <c r="B32" s="189"/>
      <c r="C32" s="189"/>
      <c r="D32" s="101">
        <v>0</v>
      </c>
      <c r="E32" s="167">
        <v>0</v>
      </c>
      <c r="F32" s="167">
        <v>0</v>
      </c>
      <c r="G32" s="167">
        <v>0</v>
      </c>
      <c r="H32" s="167">
        <v>0</v>
      </c>
    </row>
    <row r="33" spans="1:8" s="79" customFormat="1" ht="4.5" customHeight="1" thickBot="1">
      <c r="A33" s="191"/>
      <c r="B33" s="192"/>
      <c r="C33" s="192"/>
      <c r="D33" s="173"/>
      <c r="E33" s="174"/>
      <c r="F33" s="174"/>
      <c r="G33" s="174"/>
      <c r="H33" s="174"/>
    </row>
    <row r="34" spans="1:14" ht="21.75" customHeight="1">
      <c r="A34" s="83" t="s">
        <v>154</v>
      </c>
      <c r="B34" s="83"/>
      <c r="C34" s="83"/>
      <c r="D34" s="84"/>
      <c r="E34" s="50"/>
      <c r="F34" s="50"/>
      <c r="G34" s="217" t="s">
        <v>194</v>
      </c>
      <c r="H34" s="217"/>
      <c r="I34" s="85"/>
      <c r="J34" s="85"/>
      <c r="K34" s="85"/>
      <c r="L34" s="85"/>
      <c r="M34" s="85"/>
      <c r="N34" s="85"/>
    </row>
  </sheetData>
  <sheetProtection/>
  <mergeCells count="37">
    <mergeCell ref="B14:C14"/>
    <mergeCell ref="D7:H7"/>
    <mergeCell ref="A7:C8"/>
    <mergeCell ref="G34:H34"/>
    <mergeCell ref="A32:C32"/>
    <mergeCell ref="A16:H16"/>
    <mergeCell ref="A23:H23"/>
    <mergeCell ref="A26:H26"/>
    <mergeCell ref="B10:C10"/>
    <mergeCell ref="B11:C11"/>
    <mergeCell ref="I2:P2"/>
    <mergeCell ref="G1:H1"/>
    <mergeCell ref="A3:H3"/>
    <mergeCell ref="D4:E4"/>
    <mergeCell ref="A9:A11"/>
    <mergeCell ref="B12:C12"/>
    <mergeCell ref="A2:H2"/>
    <mergeCell ref="A24:C24"/>
    <mergeCell ref="D5:E5"/>
    <mergeCell ref="B9:C9"/>
    <mergeCell ref="G6:H6"/>
    <mergeCell ref="B15:C15"/>
    <mergeCell ref="A12:A15"/>
    <mergeCell ref="B13:C13"/>
    <mergeCell ref="A17:C17"/>
    <mergeCell ref="A18:C18"/>
    <mergeCell ref="A22:C22"/>
    <mergeCell ref="A20:C20"/>
    <mergeCell ref="A21:C21"/>
    <mergeCell ref="A19:C19"/>
    <mergeCell ref="A31:C31"/>
    <mergeCell ref="A33:C33"/>
    <mergeCell ref="A27:C27"/>
    <mergeCell ref="A28:C28"/>
    <mergeCell ref="A29:C29"/>
    <mergeCell ref="A25:C25"/>
    <mergeCell ref="A30:C30"/>
  </mergeCells>
  <printOptions/>
  <pageMargins left="0.7480314960629921" right="0.56" top="0.984251968503937" bottom="1.22" header="0.5118110236220472" footer="0.91"/>
  <pageSetup firstPageNumber="154" useFirstPageNumber="1" horizontalDpi="600" verticalDpi="600" orientation="portrait" paperSize="9" r:id="rId1"/>
  <headerFooter alignWithMargins="0">
    <oddFooter>&amp;C-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G13" sqref="G13"/>
    </sheetView>
  </sheetViews>
  <sheetFormatPr defaultColWidth="9.00390625" defaultRowHeight="16.5"/>
  <cols>
    <col min="1" max="1" width="16.00390625" style="74" customWidth="1"/>
    <col min="2" max="3" width="7.625" style="74" customWidth="1"/>
    <col min="4" max="4" width="7.375" style="74" customWidth="1"/>
    <col min="5" max="5" width="7.125" style="74" customWidth="1"/>
    <col min="6" max="7" width="7.50390625" style="74" customWidth="1"/>
    <col min="8" max="9" width="8.625" style="74" customWidth="1"/>
    <col min="10" max="10" width="20.375" style="74" customWidth="1"/>
    <col min="11" max="14" width="8.625" style="74" customWidth="1"/>
    <col min="15" max="15" width="15.875" style="74" customWidth="1"/>
    <col min="16" max="16384" width="9.00390625" style="74" customWidth="1"/>
  </cols>
  <sheetData>
    <row r="1" spans="1:18" ht="15.75">
      <c r="A1" s="5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6" t="s">
        <v>9</v>
      </c>
      <c r="P1" s="2"/>
      <c r="Q1" s="2"/>
      <c r="R1" s="16"/>
    </row>
    <row r="2" spans="1:18" ht="16.5">
      <c r="A2" s="220" t="s">
        <v>216</v>
      </c>
      <c r="B2" s="220"/>
      <c r="C2" s="220"/>
      <c r="D2" s="220"/>
      <c r="E2" s="220"/>
      <c r="F2" s="220"/>
      <c r="G2" s="220"/>
      <c r="H2" s="73"/>
      <c r="I2" s="73"/>
      <c r="J2" s="220" t="s">
        <v>234</v>
      </c>
      <c r="K2" s="348"/>
      <c r="L2" s="348"/>
      <c r="M2" s="348"/>
      <c r="N2" s="348"/>
      <c r="O2" s="348"/>
      <c r="P2" s="73"/>
      <c r="Q2" s="73"/>
      <c r="R2" s="73"/>
    </row>
    <row r="3" spans="1:18" ht="17.25" thickBot="1">
      <c r="A3" s="17"/>
      <c r="B3" s="17"/>
      <c r="C3" s="18"/>
      <c r="D3" s="17"/>
      <c r="E3" s="17"/>
      <c r="F3" s="19"/>
      <c r="G3" s="360" t="s">
        <v>195</v>
      </c>
      <c r="H3" s="361"/>
      <c r="I3" s="361"/>
      <c r="J3" s="18"/>
      <c r="K3" s="18"/>
      <c r="L3" s="18"/>
      <c r="M3" s="18"/>
      <c r="N3" s="18"/>
      <c r="O3" s="19" t="s">
        <v>103</v>
      </c>
      <c r="P3" s="86"/>
      <c r="Q3" s="87"/>
      <c r="R3" s="19"/>
    </row>
    <row r="4" spans="1:17" ht="16.5" customHeight="1">
      <c r="A4" s="229" t="s">
        <v>196</v>
      </c>
      <c r="B4" s="221" t="s">
        <v>217</v>
      </c>
      <c r="C4" s="222"/>
      <c r="D4" s="222"/>
      <c r="E4" s="222"/>
      <c r="F4" s="222"/>
      <c r="G4" s="222"/>
      <c r="H4" s="114"/>
      <c r="I4" s="179"/>
      <c r="J4" s="349" t="s">
        <v>235</v>
      </c>
      <c r="K4" s="350"/>
      <c r="L4" s="350"/>
      <c r="M4" s="350"/>
      <c r="N4" s="350"/>
      <c r="O4" s="350"/>
      <c r="P4" s="88"/>
      <c r="Q4" s="88"/>
    </row>
    <row r="5" spans="1:15" ht="16.5" customHeight="1">
      <c r="A5" s="230"/>
      <c r="B5" s="223" t="s">
        <v>197</v>
      </c>
      <c r="C5" s="353" t="s">
        <v>198</v>
      </c>
      <c r="D5" s="351"/>
      <c r="E5" s="351"/>
      <c r="F5" s="351"/>
      <c r="G5" s="351"/>
      <c r="H5" s="351"/>
      <c r="I5" s="351"/>
      <c r="J5" s="235" t="s">
        <v>199</v>
      </c>
      <c r="K5" s="225" t="s">
        <v>232</v>
      </c>
      <c r="L5" s="344"/>
      <c r="M5" s="344"/>
      <c r="N5" s="345"/>
      <c r="O5" s="225" t="s">
        <v>200</v>
      </c>
    </row>
    <row r="6" spans="1:15" ht="15.75" customHeight="1">
      <c r="A6" s="230"/>
      <c r="B6" s="224"/>
      <c r="C6" s="354" t="s">
        <v>218</v>
      </c>
      <c r="D6" s="352"/>
      <c r="E6" s="352"/>
      <c r="F6" s="352"/>
      <c r="G6" s="352"/>
      <c r="H6" s="352"/>
      <c r="I6" s="357"/>
      <c r="J6" s="237"/>
      <c r="K6" s="226" t="s">
        <v>233</v>
      </c>
      <c r="L6" s="346"/>
      <c r="M6" s="346"/>
      <c r="N6" s="347"/>
      <c r="O6" s="226"/>
    </row>
    <row r="7" spans="1:15" ht="16.5" customHeight="1">
      <c r="A7" s="231" t="s">
        <v>99</v>
      </c>
      <c r="B7" s="224"/>
      <c r="C7" s="115"/>
      <c r="D7" s="116"/>
      <c r="E7" s="116"/>
      <c r="F7" s="116"/>
      <c r="G7" s="116"/>
      <c r="H7" s="181"/>
      <c r="I7" s="358"/>
      <c r="J7" s="237"/>
      <c r="K7" s="182"/>
      <c r="L7" s="183"/>
      <c r="M7" s="183"/>
      <c r="N7" s="184"/>
      <c r="O7" s="226"/>
    </row>
    <row r="8" spans="1:15" ht="24" customHeight="1">
      <c r="A8" s="232"/>
      <c r="B8" s="227" t="s">
        <v>74</v>
      </c>
      <c r="C8" s="110" t="s">
        <v>201</v>
      </c>
      <c r="D8" s="110" t="s">
        <v>202</v>
      </c>
      <c r="E8" s="110" t="s">
        <v>203</v>
      </c>
      <c r="F8" s="110" t="s">
        <v>204</v>
      </c>
      <c r="G8" s="180" t="s">
        <v>219</v>
      </c>
      <c r="H8" s="111" t="s">
        <v>205</v>
      </c>
      <c r="I8" s="113" t="s">
        <v>206</v>
      </c>
      <c r="J8" s="237" t="s">
        <v>75</v>
      </c>
      <c r="K8" s="110" t="s">
        <v>201</v>
      </c>
      <c r="L8" s="110" t="s">
        <v>207</v>
      </c>
      <c r="M8" s="110" t="s">
        <v>208</v>
      </c>
      <c r="N8" s="110" t="s">
        <v>209</v>
      </c>
      <c r="O8" s="226"/>
    </row>
    <row r="9" spans="1:15" ht="36.75" customHeight="1" thickBot="1">
      <c r="A9" s="233"/>
      <c r="B9" s="228"/>
      <c r="C9" s="22" t="s">
        <v>76</v>
      </c>
      <c r="D9" s="22" t="s">
        <v>77</v>
      </c>
      <c r="E9" s="22" t="s">
        <v>78</v>
      </c>
      <c r="F9" s="22" t="s">
        <v>79</v>
      </c>
      <c r="G9" s="24" t="s">
        <v>80</v>
      </c>
      <c r="H9" s="23" t="s">
        <v>81</v>
      </c>
      <c r="I9" s="24" t="s">
        <v>82</v>
      </c>
      <c r="J9" s="359"/>
      <c r="K9" s="22" t="s">
        <v>76</v>
      </c>
      <c r="L9" s="22" t="s">
        <v>83</v>
      </c>
      <c r="M9" s="22" t="s">
        <v>84</v>
      </c>
      <c r="N9" s="89" t="s">
        <v>85</v>
      </c>
      <c r="O9" s="24" t="s">
        <v>86</v>
      </c>
    </row>
    <row r="10" spans="1:15" ht="39" customHeight="1">
      <c r="A10" s="185" t="s">
        <v>220</v>
      </c>
      <c r="B10" s="120">
        <v>90936.83</v>
      </c>
      <c r="C10" s="120">
        <v>39260.13</v>
      </c>
      <c r="D10" s="120">
        <v>38884.18</v>
      </c>
      <c r="E10" s="121" t="s">
        <v>210</v>
      </c>
      <c r="F10" s="121" t="s">
        <v>210</v>
      </c>
      <c r="G10" s="121" t="s">
        <v>210</v>
      </c>
      <c r="H10" s="120">
        <v>375.95</v>
      </c>
      <c r="I10" s="121" t="s">
        <v>210</v>
      </c>
      <c r="J10" s="355">
        <v>54.75</v>
      </c>
      <c r="K10" s="120">
        <v>7449.65</v>
      </c>
      <c r="L10" s="121" t="s">
        <v>210</v>
      </c>
      <c r="M10" s="120">
        <v>7449.65</v>
      </c>
      <c r="N10" s="121" t="s">
        <v>210</v>
      </c>
      <c r="O10" s="356">
        <v>44172.3</v>
      </c>
    </row>
    <row r="11" spans="1:15" ht="39" customHeight="1">
      <c r="A11" s="185" t="s">
        <v>221</v>
      </c>
      <c r="B11" s="120">
        <v>68887.185</v>
      </c>
      <c r="C11" s="120">
        <v>36513.37</v>
      </c>
      <c r="D11" s="120">
        <f>36248.51+E11</f>
        <v>36513.37</v>
      </c>
      <c r="E11" s="120">
        <v>264.86</v>
      </c>
      <c r="F11" s="121" t="s">
        <v>210</v>
      </c>
      <c r="G11" s="121" t="s">
        <v>211</v>
      </c>
      <c r="H11" s="121" t="s">
        <v>211</v>
      </c>
      <c r="I11" s="121" t="s">
        <v>211</v>
      </c>
      <c r="J11" s="355">
        <v>19.16</v>
      </c>
      <c r="K11" s="120">
        <v>10944</v>
      </c>
      <c r="L11" s="121">
        <v>250</v>
      </c>
      <c r="M11" s="120">
        <v>10694</v>
      </c>
      <c r="N11" s="121" t="s">
        <v>211</v>
      </c>
      <c r="O11" s="356">
        <v>21410.655000000002</v>
      </c>
    </row>
    <row r="12" spans="1:15" ht="39" customHeight="1">
      <c r="A12" s="185" t="s">
        <v>222</v>
      </c>
      <c r="B12" s="120">
        <v>76639.239</v>
      </c>
      <c r="C12" s="120">
        <v>36528.411</v>
      </c>
      <c r="D12" s="120">
        <f>36231.84+E12</f>
        <v>36528.411</v>
      </c>
      <c r="E12" s="120">
        <v>296.571</v>
      </c>
      <c r="F12" s="121" t="s">
        <v>212</v>
      </c>
      <c r="G12" s="121" t="s">
        <v>212</v>
      </c>
      <c r="H12" s="120" t="s">
        <v>212</v>
      </c>
      <c r="I12" s="120" t="s">
        <v>212</v>
      </c>
      <c r="J12" s="355">
        <v>26.824</v>
      </c>
      <c r="K12" s="120">
        <v>11283</v>
      </c>
      <c r="L12" s="120">
        <v>538</v>
      </c>
      <c r="M12" s="120">
        <v>10745</v>
      </c>
      <c r="N12" s="121" t="s">
        <v>212</v>
      </c>
      <c r="O12" s="356">
        <v>28801.004</v>
      </c>
    </row>
    <row r="13" spans="1:15" ht="39" customHeight="1">
      <c r="A13" s="185" t="s">
        <v>223</v>
      </c>
      <c r="B13" s="120">
        <v>83225</v>
      </c>
      <c r="C13" s="120">
        <v>37008</v>
      </c>
      <c r="D13" s="120">
        <v>37008</v>
      </c>
      <c r="E13" s="121" t="s">
        <v>213</v>
      </c>
      <c r="F13" s="121" t="s">
        <v>213</v>
      </c>
      <c r="G13" s="121" t="s">
        <v>213</v>
      </c>
      <c r="H13" s="120">
        <v>124</v>
      </c>
      <c r="I13" s="121" t="s">
        <v>213</v>
      </c>
      <c r="J13" s="355">
        <v>55</v>
      </c>
      <c r="K13" s="120">
        <v>11860</v>
      </c>
      <c r="L13" s="120">
        <v>848</v>
      </c>
      <c r="M13" s="120">
        <v>11012</v>
      </c>
      <c r="N13" s="121" t="s">
        <v>212</v>
      </c>
      <c r="O13" s="356">
        <v>34302</v>
      </c>
    </row>
    <row r="14" spans="1:15" ht="39" customHeight="1">
      <c r="A14" s="185" t="s">
        <v>224</v>
      </c>
      <c r="B14" s="120">
        <v>81174</v>
      </c>
      <c r="C14" s="120">
        <v>35881</v>
      </c>
      <c r="D14" s="120">
        <v>35826</v>
      </c>
      <c r="E14" s="121">
        <v>55</v>
      </c>
      <c r="F14" s="121" t="s">
        <v>213</v>
      </c>
      <c r="G14" s="121" t="s">
        <v>213</v>
      </c>
      <c r="H14" s="121" t="s">
        <v>213</v>
      </c>
      <c r="I14" s="121">
        <v>55</v>
      </c>
      <c r="J14" s="355">
        <v>55</v>
      </c>
      <c r="K14" s="120">
        <v>11244</v>
      </c>
      <c r="L14" s="120">
        <v>932</v>
      </c>
      <c r="M14" s="120">
        <v>10312</v>
      </c>
      <c r="N14" s="121" t="s">
        <v>212</v>
      </c>
      <c r="O14" s="356">
        <v>33956</v>
      </c>
    </row>
    <row r="15" spans="1:15" ht="39" customHeight="1">
      <c r="A15" s="185" t="s">
        <v>225</v>
      </c>
      <c r="B15" s="120">
        <v>84552</v>
      </c>
      <c r="C15" s="120">
        <v>35729</v>
      </c>
      <c r="D15" s="120">
        <v>35719</v>
      </c>
      <c r="E15" s="121">
        <v>10</v>
      </c>
      <c r="F15" s="121">
        <v>10</v>
      </c>
      <c r="G15" s="121" t="s">
        <v>213</v>
      </c>
      <c r="H15" s="121">
        <v>4</v>
      </c>
      <c r="I15" s="121">
        <v>10</v>
      </c>
      <c r="J15" s="355">
        <v>276</v>
      </c>
      <c r="K15" s="120">
        <v>12714</v>
      </c>
      <c r="L15" s="120">
        <v>830</v>
      </c>
      <c r="M15" s="120">
        <v>11884</v>
      </c>
      <c r="N15" s="121" t="s">
        <v>212</v>
      </c>
      <c r="O15" s="356">
        <v>35803</v>
      </c>
    </row>
    <row r="16" spans="1:15" ht="39" customHeight="1">
      <c r="A16" s="185" t="s">
        <v>228</v>
      </c>
      <c r="B16" s="120">
        <v>86157.6</v>
      </c>
      <c r="C16" s="120">
        <v>36052.85</v>
      </c>
      <c r="D16" s="120">
        <v>36032.89</v>
      </c>
      <c r="E16" s="121">
        <v>20</v>
      </c>
      <c r="F16" s="121" t="s">
        <v>231</v>
      </c>
      <c r="G16" s="121">
        <v>20</v>
      </c>
      <c r="H16" s="121">
        <v>20</v>
      </c>
      <c r="I16" s="121">
        <v>20</v>
      </c>
      <c r="J16" s="355">
        <v>146.63</v>
      </c>
      <c r="K16" s="120">
        <v>13788.62</v>
      </c>
      <c r="L16" s="120">
        <v>272.43</v>
      </c>
      <c r="M16" s="120">
        <v>13516.19</v>
      </c>
      <c r="N16" s="121" t="s">
        <v>230</v>
      </c>
      <c r="O16" s="356">
        <v>36169.5</v>
      </c>
    </row>
    <row r="17" spans="1:15" ht="5.25" customHeight="1" thickBot="1">
      <c r="A17" s="343"/>
      <c r="B17" s="122"/>
      <c r="C17" s="122"/>
      <c r="D17" s="122"/>
      <c r="E17" s="123"/>
      <c r="F17" s="122"/>
      <c r="G17" s="123"/>
      <c r="H17" s="124"/>
      <c r="I17" s="124"/>
      <c r="J17" s="124"/>
      <c r="K17" s="124"/>
      <c r="L17" s="125"/>
      <c r="M17" s="124"/>
      <c r="N17" s="125"/>
      <c r="O17" s="124"/>
    </row>
    <row r="18" spans="1:15" ht="15.75">
      <c r="A18" s="5" t="s">
        <v>214</v>
      </c>
      <c r="B18" s="3"/>
      <c r="C18" s="3"/>
      <c r="D18" s="3"/>
      <c r="E18" s="4"/>
      <c r="F18" s="4"/>
      <c r="G18" s="1"/>
      <c r="I18" s="1"/>
      <c r="J18" s="26" t="s">
        <v>226</v>
      </c>
      <c r="K18" s="1"/>
      <c r="L18" s="1"/>
      <c r="M18" s="1"/>
      <c r="N18" s="1"/>
      <c r="O18" s="1"/>
    </row>
    <row r="19" spans="1:15" ht="15.75">
      <c r="A19" s="5" t="s">
        <v>215</v>
      </c>
      <c r="B19" s="2"/>
      <c r="C19" s="2"/>
      <c r="D19" s="2"/>
      <c r="E19" s="1"/>
      <c r="F19" s="1"/>
      <c r="G19" s="1"/>
      <c r="I19" s="1"/>
      <c r="J19" s="21" t="s">
        <v>227</v>
      </c>
      <c r="K19" s="1"/>
      <c r="L19" s="1"/>
      <c r="M19" s="1"/>
      <c r="N19" s="1"/>
      <c r="O19" s="1"/>
    </row>
    <row r="20" ht="15.75">
      <c r="H20" s="88"/>
    </row>
    <row r="21" ht="15.75">
      <c r="H21" s="88"/>
    </row>
  </sheetData>
  <sheetProtection/>
  <mergeCells count="16">
    <mergeCell ref="J2:O2"/>
    <mergeCell ref="J4:O4"/>
    <mergeCell ref="C5:I5"/>
    <mergeCell ref="C6:I6"/>
    <mergeCell ref="G3:I3"/>
    <mergeCell ref="A4:A6"/>
    <mergeCell ref="A7:A9"/>
    <mergeCell ref="B5:B7"/>
    <mergeCell ref="K5:N5"/>
    <mergeCell ref="K6:N6"/>
    <mergeCell ref="A2:G2"/>
    <mergeCell ref="B4:G4"/>
    <mergeCell ref="J5:J7"/>
    <mergeCell ref="O5:O8"/>
    <mergeCell ref="J8:J9"/>
    <mergeCell ref="B8:B9"/>
  </mergeCells>
  <printOptions/>
  <pageMargins left="1.1811023622047245" right="0.984251968503937" top="1.5748031496062993" bottom="1.1811023622047245" header="0" footer="0.9055118110236221"/>
  <pageSetup firstPageNumber="15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H13" sqref="H13"/>
    </sheetView>
  </sheetViews>
  <sheetFormatPr defaultColWidth="9.00390625" defaultRowHeight="16.5"/>
  <cols>
    <col min="1" max="1" width="13.625" style="74" customWidth="1"/>
    <col min="2" max="2" width="7.875" style="45" customWidth="1"/>
    <col min="3" max="4" width="8.125" style="45" customWidth="1"/>
    <col min="5" max="5" width="10.00390625" style="45" customWidth="1"/>
    <col min="6" max="6" width="7.875" style="45" customWidth="1"/>
    <col min="7" max="7" width="8.125" style="45" customWidth="1"/>
    <col min="8" max="8" width="9.75390625" style="45" customWidth="1"/>
    <col min="9" max="9" width="6.625" style="45" customWidth="1"/>
    <col min="10" max="10" width="7.625" style="45" customWidth="1"/>
    <col min="11" max="11" width="10.125" style="45" customWidth="1"/>
    <col min="12" max="12" width="6.625" style="45" customWidth="1"/>
    <col min="13" max="13" width="7.625" style="45" customWidth="1"/>
    <col min="14" max="14" width="10.125" style="45" customWidth="1"/>
    <col min="15" max="15" width="10.25390625" style="45" customWidth="1"/>
    <col min="16" max="16" width="7.875" style="45" customWidth="1"/>
    <col min="17" max="17" width="8.125" style="45" customWidth="1"/>
    <col min="18" max="16384" width="9.00390625" style="74" customWidth="1"/>
  </cols>
  <sheetData>
    <row r="1" spans="1:17" ht="15.75">
      <c r="A1" s="5" t="s">
        <v>255</v>
      </c>
      <c r="B1" s="1"/>
      <c r="C1" s="1"/>
      <c r="I1" s="26"/>
      <c r="J1" s="26"/>
      <c r="K1" s="26"/>
      <c r="L1" s="26"/>
      <c r="M1" s="26"/>
      <c r="N1" s="26"/>
      <c r="O1" s="26"/>
      <c r="P1" s="26"/>
      <c r="Q1" s="16" t="s">
        <v>9</v>
      </c>
    </row>
    <row r="2" spans="1:17" ht="16.5">
      <c r="A2" s="220" t="s">
        <v>256</v>
      </c>
      <c r="B2" s="241"/>
      <c r="C2" s="241"/>
      <c r="D2" s="241"/>
      <c r="E2" s="241"/>
      <c r="F2" s="241"/>
      <c r="G2" s="241"/>
      <c r="H2" s="241"/>
      <c r="I2" s="220" t="s">
        <v>257</v>
      </c>
      <c r="J2" s="220"/>
      <c r="K2" s="220"/>
      <c r="L2" s="220"/>
      <c r="M2" s="220"/>
      <c r="N2" s="220"/>
      <c r="O2" s="220"/>
      <c r="P2" s="220"/>
      <c r="Q2" s="220"/>
    </row>
    <row r="3" spans="1:17" ht="16.5" thickBot="1">
      <c r="A3" s="45"/>
      <c r="B3" s="1"/>
      <c r="C3" s="1"/>
      <c r="D3" s="1"/>
      <c r="E3" s="1"/>
      <c r="F3" s="1"/>
      <c r="G3" s="1"/>
      <c r="H3" s="19" t="s">
        <v>258</v>
      </c>
      <c r="I3" s="74"/>
      <c r="J3" s="74"/>
      <c r="K3" s="1"/>
      <c r="L3" s="1"/>
      <c r="M3" s="1"/>
      <c r="N3" s="1"/>
      <c r="O3" s="1"/>
      <c r="P3" s="75"/>
      <c r="Q3" s="19" t="s">
        <v>259</v>
      </c>
    </row>
    <row r="4" spans="1:17" ht="16.5" customHeight="1">
      <c r="A4" s="362" t="s">
        <v>260</v>
      </c>
      <c r="B4" s="363" t="s">
        <v>246</v>
      </c>
      <c r="C4" s="222"/>
      <c r="D4" s="222"/>
      <c r="E4" s="222"/>
      <c r="F4" s="222"/>
      <c r="G4" s="222"/>
      <c r="H4" s="222"/>
      <c r="I4" s="46"/>
      <c r="J4" s="46"/>
      <c r="K4" s="46"/>
      <c r="L4" s="46"/>
      <c r="M4" s="46"/>
      <c r="N4" s="47"/>
      <c r="O4" s="364" t="s">
        <v>261</v>
      </c>
      <c r="P4" s="364" t="s">
        <v>262</v>
      </c>
      <c r="Q4" s="365" t="s">
        <v>263</v>
      </c>
    </row>
    <row r="5" spans="1:17" ht="15.75">
      <c r="A5" s="231"/>
      <c r="B5" s="366" t="s">
        <v>236</v>
      </c>
      <c r="C5" s="234"/>
      <c r="D5" s="234"/>
      <c r="E5" s="245"/>
      <c r="F5" s="367" t="s">
        <v>237</v>
      </c>
      <c r="G5" s="234"/>
      <c r="H5" s="234"/>
      <c r="I5" s="234" t="s">
        <v>238</v>
      </c>
      <c r="J5" s="234"/>
      <c r="K5" s="245"/>
      <c r="L5" s="367" t="s">
        <v>200</v>
      </c>
      <c r="M5" s="234"/>
      <c r="N5" s="245"/>
      <c r="O5" s="243"/>
      <c r="P5" s="243"/>
      <c r="Q5" s="244"/>
    </row>
    <row r="6" spans="1:17" ht="16.5" customHeight="1">
      <c r="A6" s="231"/>
      <c r="B6" s="254" t="s">
        <v>87</v>
      </c>
      <c r="C6" s="236"/>
      <c r="D6" s="236"/>
      <c r="E6" s="246"/>
      <c r="F6" s="244"/>
      <c r="G6" s="236"/>
      <c r="H6" s="236"/>
      <c r="I6" s="236"/>
      <c r="J6" s="236"/>
      <c r="K6" s="246"/>
      <c r="L6" s="244"/>
      <c r="M6" s="236"/>
      <c r="N6" s="246"/>
      <c r="O6" s="243"/>
      <c r="P6" s="243"/>
      <c r="Q6" s="244"/>
    </row>
    <row r="7" spans="1:17" ht="27" customHeight="1">
      <c r="A7" s="231"/>
      <c r="B7" s="255" t="s">
        <v>10</v>
      </c>
      <c r="C7" s="247"/>
      <c r="D7" s="247"/>
      <c r="E7" s="248"/>
      <c r="F7" s="249" t="s">
        <v>88</v>
      </c>
      <c r="G7" s="247"/>
      <c r="H7" s="247"/>
      <c r="I7" s="247" t="s">
        <v>89</v>
      </c>
      <c r="J7" s="247"/>
      <c r="K7" s="248"/>
      <c r="L7" s="249" t="s">
        <v>86</v>
      </c>
      <c r="M7" s="247"/>
      <c r="N7" s="248"/>
      <c r="O7" s="243"/>
      <c r="P7" s="243"/>
      <c r="Q7" s="244"/>
    </row>
    <row r="8" spans="1:17" ht="28.5" customHeight="1">
      <c r="A8" s="231" t="s">
        <v>99</v>
      </c>
      <c r="B8" s="368" t="s">
        <v>201</v>
      </c>
      <c r="C8" s="117" t="s">
        <v>239</v>
      </c>
      <c r="D8" s="117" t="s">
        <v>240</v>
      </c>
      <c r="E8" s="117" t="s">
        <v>241</v>
      </c>
      <c r="F8" s="117" t="s">
        <v>201</v>
      </c>
      <c r="G8" s="117" t="s">
        <v>239</v>
      </c>
      <c r="H8" s="112" t="s">
        <v>241</v>
      </c>
      <c r="I8" s="118" t="s">
        <v>201</v>
      </c>
      <c r="J8" s="117" t="s">
        <v>242</v>
      </c>
      <c r="K8" s="117" t="s">
        <v>243</v>
      </c>
      <c r="L8" s="117" t="s">
        <v>201</v>
      </c>
      <c r="M8" s="117" t="s">
        <v>242</v>
      </c>
      <c r="N8" s="117" t="s">
        <v>243</v>
      </c>
      <c r="O8" s="250" t="s">
        <v>90</v>
      </c>
      <c r="P8" s="252" t="s">
        <v>91</v>
      </c>
      <c r="Q8" s="238" t="s">
        <v>92</v>
      </c>
    </row>
    <row r="9" spans="1:17" ht="39" thickBot="1">
      <c r="A9" s="242"/>
      <c r="B9" s="25" t="s">
        <v>93</v>
      </c>
      <c r="C9" s="22" t="s">
        <v>94</v>
      </c>
      <c r="D9" s="22" t="s">
        <v>95</v>
      </c>
      <c r="E9" s="22" t="s">
        <v>96</v>
      </c>
      <c r="F9" s="22" t="s">
        <v>93</v>
      </c>
      <c r="G9" s="22" t="s">
        <v>94</v>
      </c>
      <c r="H9" s="24" t="s">
        <v>96</v>
      </c>
      <c r="I9" s="23" t="s">
        <v>93</v>
      </c>
      <c r="J9" s="24" t="s">
        <v>97</v>
      </c>
      <c r="K9" s="22" t="s">
        <v>98</v>
      </c>
      <c r="L9" s="22" t="s">
        <v>93</v>
      </c>
      <c r="M9" s="23" t="s">
        <v>97</v>
      </c>
      <c r="N9" s="23" t="s">
        <v>98</v>
      </c>
      <c r="O9" s="251"/>
      <c r="P9" s="253"/>
      <c r="Q9" s="239"/>
    </row>
    <row r="10" spans="1:17" ht="39" customHeight="1">
      <c r="A10" s="369" t="s">
        <v>220</v>
      </c>
      <c r="B10" s="126">
        <v>38883.45</v>
      </c>
      <c r="C10" s="119">
        <v>38883.45</v>
      </c>
      <c r="D10" s="121" t="s">
        <v>212</v>
      </c>
      <c r="E10" s="121" t="s">
        <v>212</v>
      </c>
      <c r="F10" s="127">
        <v>427.05</v>
      </c>
      <c r="G10" s="119">
        <v>427.05</v>
      </c>
      <c r="H10" s="121" t="s">
        <v>212</v>
      </c>
      <c r="I10" s="119">
        <v>7449.65</v>
      </c>
      <c r="J10" s="119">
        <v>1711.85</v>
      </c>
      <c r="K10" s="119">
        <v>5737.8</v>
      </c>
      <c r="L10" s="119">
        <v>44172.3</v>
      </c>
      <c r="M10" s="119">
        <v>5610.05</v>
      </c>
      <c r="N10" s="119">
        <v>38562.25</v>
      </c>
      <c r="O10" s="128">
        <v>0.534</v>
      </c>
      <c r="P10" s="129">
        <v>100</v>
      </c>
      <c r="Q10" s="130">
        <v>48.58</v>
      </c>
    </row>
    <row r="11" spans="1:17" ht="39" customHeight="1">
      <c r="A11" s="369" t="s">
        <v>247</v>
      </c>
      <c r="B11" s="131">
        <v>36248.51</v>
      </c>
      <c r="C11" s="132">
        <v>36248.51</v>
      </c>
      <c r="D11" s="121" t="s">
        <v>212</v>
      </c>
      <c r="E11" s="121" t="s">
        <v>212</v>
      </c>
      <c r="F11" s="127">
        <v>284.02</v>
      </c>
      <c r="G11" s="132">
        <v>284.02</v>
      </c>
      <c r="H11" s="121" t="s">
        <v>212</v>
      </c>
      <c r="I11" s="132">
        <v>10944</v>
      </c>
      <c r="J11" s="132">
        <v>1341</v>
      </c>
      <c r="K11" s="132">
        <v>9603</v>
      </c>
      <c r="L11" s="132">
        <v>21410.655000000002</v>
      </c>
      <c r="M11" s="132">
        <v>7332.669</v>
      </c>
      <c r="N11" s="132">
        <v>14077.985999999999</v>
      </c>
      <c r="O11" s="128">
        <v>0.489</v>
      </c>
      <c r="P11" s="129">
        <v>100</v>
      </c>
      <c r="Q11" s="130">
        <v>31.08</v>
      </c>
    </row>
    <row r="12" spans="1:17" ht="39" customHeight="1">
      <c r="A12" s="369" t="s">
        <v>248</v>
      </c>
      <c r="B12" s="126">
        <v>36231.84</v>
      </c>
      <c r="C12" s="119">
        <v>36231.84</v>
      </c>
      <c r="D12" s="121" t="s">
        <v>212</v>
      </c>
      <c r="E12" s="121" t="s">
        <v>212</v>
      </c>
      <c r="F12" s="127">
        <v>323.395</v>
      </c>
      <c r="G12" s="127">
        <v>323.395</v>
      </c>
      <c r="H12" s="121" t="s">
        <v>212</v>
      </c>
      <c r="I12" s="119">
        <v>11283</v>
      </c>
      <c r="J12" s="119">
        <v>1335</v>
      </c>
      <c r="K12" s="119">
        <v>9948</v>
      </c>
      <c r="L12" s="119">
        <v>28801.004</v>
      </c>
      <c r="M12" s="119">
        <v>3637.556</v>
      </c>
      <c r="N12" s="119">
        <v>25163.448</v>
      </c>
      <c r="O12" s="128">
        <v>0.486</v>
      </c>
      <c r="P12" s="129">
        <v>100</v>
      </c>
      <c r="Q12" s="130">
        <v>37.58</v>
      </c>
    </row>
    <row r="13" spans="1:17" ht="39" customHeight="1">
      <c r="A13" s="370" t="s">
        <v>249</v>
      </c>
      <c r="B13" s="126">
        <v>36884</v>
      </c>
      <c r="C13" s="119">
        <v>36884</v>
      </c>
      <c r="D13" s="121" t="s">
        <v>212</v>
      </c>
      <c r="E13" s="121" t="s">
        <v>212</v>
      </c>
      <c r="F13" s="119">
        <v>180</v>
      </c>
      <c r="G13" s="119">
        <v>146</v>
      </c>
      <c r="H13" s="119">
        <v>33.91</v>
      </c>
      <c r="I13" s="119">
        <v>11860</v>
      </c>
      <c r="J13" s="119">
        <v>2016</v>
      </c>
      <c r="K13" s="119">
        <v>9844</v>
      </c>
      <c r="L13" s="119">
        <v>34302</v>
      </c>
      <c r="M13" s="119">
        <v>3095</v>
      </c>
      <c r="N13" s="119">
        <v>31207</v>
      </c>
      <c r="O13" s="128">
        <v>0.49</v>
      </c>
      <c r="P13" s="129">
        <v>100</v>
      </c>
      <c r="Q13" s="130">
        <v>41.22</v>
      </c>
    </row>
    <row r="14" spans="1:17" ht="39" customHeight="1">
      <c r="A14" s="370" t="s">
        <v>250</v>
      </c>
      <c r="B14" s="126">
        <v>35826</v>
      </c>
      <c r="C14" s="119">
        <v>35826</v>
      </c>
      <c r="D14" s="121" t="s">
        <v>212</v>
      </c>
      <c r="E14" s="121" t="s">
        <v>212</v>
      </c>
      <c r="F14" s="119">
        <v>149</v>
      </c>
      <c r="G14" s="119">
        <v>145</v>
      </c>
      <c r="H14" s="119">
        <v>4</v>
      </c>
      <c r="I14" s="119">
        <v>11244</v>
      </c>
      <c r="J14" s="119">
        <v>2180</v>
      </c>
      <c r="K14" s="119">
        <v>9064</v>
      </c>
      <c r="L14" s="119">
        <v>33956</v>
      </c>
      <c r="M14" s="119">
        <v>2971</v>
      </c>
      <c r="N14" s="119">
        <v>30984</v>
      </c>
      <c r="O14" s="128">
        <v>0.47</v>
      </c>
      <c r="P14" s="129">
        <v>100</v>
      </c>
      <c r="Q14" s="130">
        <v>41.83</v>
      </c>
    </row>
    <row r="15" spans="1:17" ht="39" customHeight="1">
      <c r="A15" s="370" t="s">
        <v>251</v>
      </c>
      <c r="B15" s="131">
        <v>35714.72</v>
      </c>
      <c r="C15" s="132">
        <v>35714.72</v>
      </c>
      <c r="D15" s="121" t="s">
        <v>212</v>
      </c>
      <c r="E15" s="121" t="s">
        <v>212</v>
      </c>
      <c r="F15" s="133">
        <v>289.94</v>
      </c>
      <c r="G15" s="132">
        <v>289.1</v>
      </c>
      <c r="H15" s="132">
        <v>0.84</v>
      </c>
      <c r="I15" s="132">
        <v>12714</v>
      </c>
      <c r="J15" s="132">
        <v>1851</v>
      </c>
      <c r="K15" s="132">
        <v>10863</v>
      </c>
      <c r="L15" s="132">
        <v>35803.456</v>
      </c>
      <c r="M15" s="132">
        <v>3018.55</v>
      </c>
      <c r="N15" s="132">
        <v>32784.906</v>
      </c>
      <c r="O15" s="128">
        <v>0.47</v>
      </c>
      <c r="P15" s="129">
        <v>100</v>
      </c>
      <c r="Q15" s="134">
        <v>42.36</v>
      </c>
    </row>
    <row r="16" spans="1:17" ht="39" customHeight="1">
      <c r="A16" s="370" t="s">
        <v>252</v>
      </c>
      <c r="B16" s="131">
        <v>36031.06</v>
      </c>
      <c r="C16" s="132">
        <v>36031.06</v>
      </c>
      <c r="D16" s="121" t="s">
        <v>212</v>
      </c>
      <c r="E16" s="121" t="s">
        <v>212</v>
      </c>
      <c r="F16" s="133">
        <v>168.42</v>
      </c>
      <c r="G16" s="132">
        <v>158.77</v>
      </c>
      <c r="H16" s="132">
        <v>9.65</v>
      </c>
      <c r="I16" s="132">
        <v>13788.62</v>
      </c>
      <c r="J16" s="132">
        <v>1276.06</v>
      </c>
      <c r="K16" s="132">
        <v>12512.56</v>
      </c>
      <c r="L16" s="132">
        <v>36169.5</v>
      </c>
      <c r="M16" s="132">
        <v>2780.573</v>
      </c>
      <c r="N16" s="132">
        <v>33388.927</v>
      </c>
      <c r="O16" s="128">
        <v>0.47</v>
      </c>
      <c r="P16" s="129">
        <v>100</v>
      </c>
      <c r="Q16" s="134">
        <v>58.155</v>
      </c>
    </row>
    <row r="17" spans="1:17" ht="4.5" customHeight="1" thickBot="1">
      <c r="A17" s="76"/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7"/>
      <c r="P17" s="138"/>
      <c r="Q17" s="138"/>
    </row>
    <row r="18" spans="1:17" ht="15.75">
      <c r="A18" s="5" t="s">
        <v>244</v>
      </c>
      <c r="B18" s="2"/>
      <c r="C18" s="5"/>
      <c r="D18" s="2"/>
      <c r="E18" s="2"/>
      <c r="F18" s="1"/>
      <c r="G18" s="1"/>
      <c r="H18" s="1"/>
      <c r="I18" s="26" t="s">
        <v>253</v>
      </c>
      <c r="J18" s="1"/>
      <c r="K18" s="1"/>
      <c r="L18" s="1"/>
      <c r="M18" s="1"/>
      <c r="N18" s="1"/>
      <c r="O18" s="1"/>
      <c r="P18" s="1"/>
      <c r="Q18" s="1"/>
    </row>
    <row r="19" spans="1:17" ht="15.75">
      <c r="A19" s="5" t="s">
        <v>245</v>
      </c>
      <c r="B19" s="2"/>
      <c r="C19" s="2"/>
      <c r="D19" s="2"/>
      <c r="E19" s="2"/>
      <c r="F19" s="1"/>
      <c r="G19" s="1"/>
      <c r="H19" s="1"/>
      <c r="I19" s="21" t="s">
        <v>254</v>
      </c>
      <c r="J19" s="1"/>
      <c r="K19" s="1"/>
      <c r="L19" s="1"/>
      <c r="M19" s="1"/>
      <c r="N19" s="1"/>
      <c r="O19" s="1"/>
      <c r="P19" s="1"/>
      <c r="Q19" s="1"/>
    </row>
    <row r="20" spans="2:17" ht="15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</sheetData>
  <sheetProtection/>
  <mergeCells count="20">
    <mergeCell ref="L7:N7"/>
    <mergeCell ref="O8:O9"/>
    <mergeCell ref="P8:P9"/>
    <mergeCell ref="A4:A7"/>
    <mergeCell ref="F5:H6"/>
    <mergeCell ref="B6:E6"/>
    <mergeCell ref="B7:E7"/>
    <mergeCell ref="F7:H7"/>
    <mergeCell ref="B5:E5"/>
    <mergeCell ref="B4:H4"/>
    <mergeCell ref="Q8:Q9"/>
    <mergeCell ref="A2:H2"/>
    <mergeCell ref="I2:Q2"/>
    <mergeCell ref="A8:A9"/>
    <mergeCell ref="O4:O7"/>
    <mergeCell ref="P4:P7"/>
    <mergeCell ref="Q4:Q7"/>
    <mergeCell ref="I5:K6"/>
    <mergeCell ref="L5:N6"/>
    <mergeCell ref="I7:K7"/>
  </mergeCells>
  <printOptions/>
  <pageMargins left="1.1811023622047245" right="1.1811023622047245" top="1.5748031496062993" bottom="1.1811023622047245" header="0" footer="0.9055118110236221"/>
  <pageSetup firstPageNumber="15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M20" sqref="M20"/>
    </sheetView>
  </sheetViews>
  <sheetFormatPr defaultColWidth="9.00390625" defaultRowHeight="16.5"/>
  <cols>
    <col min="1" max="1" width="8.125" style="0" customWidth="1"/>
    <col min="2" max="2" width="5.625" style="0" customWidth="1"/>
    <col min="3" max="3" width="8.125" style="0" customWidth="1"/>
    <col min="4" max="7" width="7.625" style="0" customWidth="1"/>
    <col min="8" max="8" width="13.00390625" style="0" customWidth="1"/>
    <col min="9" max="12" width="7.625" style="0" customWidth="1"/>
    <col min="13" max="13" width="7.625" style="43" customWidth="1"/>
    <col min="14" max="14" width="15.375" style="0" customWidth="1"/>
    <col min="15" max="15" width="8.125" style="0" customWidth="1"/>
  </cols>
  <sheetData>
    <row r="1" spans="1:15" ht="16.5">
      <c r="A1" s="38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41"/>
      <c r="N1" s="15"/>
      <c r="O1" s="16" t="s">
        <v>9</v>
      </c>
    </row>
    <row r="2" spans="1:15" ht="21.75" customHeight="1">
      <c r="A2" s="266" t="s">
        <v>38</v>
      </c>
      <c r="B2" s="266"/>
      <c r="C2" s="266"/>
      <c r="D2" s="266"/>
      <c r="E2" s="266"/>
      <c r="F2" s="266"/>
      <c r="G2" s="266"/>
      <c r="H2" s="266"/>
      <c r="I2" s="269" t="s">
        <v>39</v>
      </c>
      <c r="J2" s="269"/>
      <c r="K2" s="269"/>
      <c r="L2" s="269"/>
      <c r="M2" s="269"/>
      <c r="N2" s="269"/>
      <c r="O2" s="269"/>
    </row>
    <row r="3" spans="1:15" ht="16.5">
      <c r="A3" s="267" t="s">
        <v>145</v>
      </c>
      <c r="B3" s="268"/>
      <c r="C3" s="268"/>
      <c r="D3" s="268"/>
      <c r="E3" s="268"/>
      <c r="F3" s="268"/>
      <c r="G3" s="268"/>
      <c r="H3" s="268"/>
      <c r="I3" s="270">
        <v>2013</v>
      </c>
      <c r="J3" s="270"/>
      <c r="K3" s="270"/>
      <c r="L3" s="270"/>
      <c r="M3" s="270"/>
      <c r="N3" s="270"/>
      <c r="O3" s="270"/>
    </row>
    <row r="4" spans="1:15" ht="17.25" thickBot="1">
      <c r="A4" s="9"/>
      <c r="B4" s="9"/>
      <c r="C4" s="9"/>
      <c r="D4" s="9"/>
      <c r="E4" s="9"/>
      <c r="F4" s="9"/>
      <c r="G4" s="9"/>
      <c r="H4" s="39" t="s">
        <v>1</v>
      </c>
      <c r="I4" s="9"/>
      <c r="J4" s="9"/>
      <c r="K4" s="9"/>
      <c r="L4" s="9"/>
      <c r="M4" s="42"/>
      <c r="N4" s="6"/>
      <c r="O4" s="37" t="s">
        <v>19</v>
      </c>
    </row>
    <row r="5" spans="1:15" s="98" customFormat="1" ht="47.25" customHeight="1">
      <c r="A5" s="273" t="s">
        <v>144</v>
      </c>
      <c r="B5" s="274"/>
      <c r="C5" s="275"/>
      <c r="D5" s="282" t="s">
        <v>113</v>
      </c>
      <c r="E5" s="279" t="s">
        <v>114</v>
      </c>
      <c r="F5" s="279" t="s">
        <v>115</v>
      </c>
      <c r="G5" s="298" t="s">
        <v>137</v>
      </c>
      <c r="H5" s="299"/>
      <c r="I5" s="300" t="s">
        <v>112</v>
      </c>
      <c r="J5" s="301"/>
      <c r="K5" s="292" t="s">
        <v>118</v>
      </c>
      <c r="L5" s="292" t="s">
        <v>119</v>
      </c>
      <c r="M5" s="295" t="s">
        <v>120</v>
      </c>
      <c r="N5" s="279" t="s">
        <v>121</v>
      </c>
      <c r="O5" s="287" t="s">
        <v>122</v>
      </c>
    </row>
    <row r="6" spans="1:15" s="98" customFormat="1" ht="29.25" customHeight="1">
      <c r="A6" s="272"/>
      <c r="B6" s="272"/>
      <c r="C6" s="276"/>
      <c r="D6" s="283"/>
      <c r="E6" s="285"/>
      <c r="F6" s="280"/>
      <c r="G6" s="285" t="s">
        <v>123</v>
      </c>
      <c r="H6" s="95" t="s">
        <v>124</v>
      </c>
      <c r="I6" s="290" t="s">
        <v>125</v>
      </c>
      <c r="J6" s="291"/>
      <c r="K6" s="293"/>
      <c r="L6" s="293"/>
      <c r="M6" s="296"/>
      <c r="N6" s="302"/>
      <c r="O6" s="288"/>
    </row>
    <row r="7" spans="1:15" s="98" customFormat="1" ht="59.25" customHeight="1" thickBot="1">
      <c r="A7" s="277"/>
      <c r="B7" s="277"/>
      <c r="C7" s="278"/>
      <c r="D7" s="284"/>
      <c r="E7" s="286"/>
      <c r="F7" s="281"/>
      <c r="G7" s="281"/>
      <c r="H7" s="96" t="s">
        <v>126</v>
      </c>
      <c r="I7" s="97" t="s">
        <v>127</v>
      </c>
      <c r="J7" s="97" t="s">
        <v>128</v>
      </c>
      <c r="K7" s="294"/>
      <c r="L7" s="294"/>
      <c r="M7" s="297"/>
      <c r="N7" s="303"/>
      <c r="O7" s="289"/>
    </row>
    <row r="8" spans="1:15" s="98" customFormat="1" ht="15" customHeight="1">
      <c r="A8" s="271" t="s">
        <v>138</v>
      </c>
      <c r="B8" s="27" t="s">
        <v>2</v>
      </c>
      <c r="C8" s="28" t="s">
        <v>11</v>
      </c>
      <c r="D8" s="139">
        <f>D12+D20+D16+D24+D28+'9-2廢棄機動車(續)'!D8+'9-2廢棄機動車(續)'!D12+'9-2廢棄機動車(續)'!D16+'9-2廢棄機動車(續)'!D20+'9-2廢棄機動車(續)'!D24+'9-2廢棄機動車(續)'!D28+'9-2廢棄機動車(續)'!D32</f>
        <v>357</v>
      </c>
      <c r="E8" s="140">
        <f>E12+E16+E20+E24+E28+'9-2廢棄機動車(續)'!E8+'9-2廢棄機動車(續)'!E12+'9-2廢棄機動車(續)'!E16+'9-2廢棄機動車(續)'!E20+'9-2廢棄機動車(續)'!E24+'9-2廢棄機動車(續)'!E28+'9-2廢棄機動車(續)'!E32</f>
        <v>357</v>
      </c>
      <c r="F8" s="140">
        <f>F12+F20+F16+F24+F28+'9-2廢棄機動車(續)'!F8+'9-2廢棄機動車(續)'!F12+'9-2廢棄機動車(續)'!F16+'9-2廢棄機動車(續)'!F20+'9-2廢棄機動車(續)'!F24+'9-2廢棄機動車(續)'!F28+'9-2廢棄機動車(續)'!F32</f>
        <v>357</v>
      </c>
      <c r="G8" s="140">
        <f>G12+G20+G16+G24+G28+'9-2廢棄機動車(續)'!G8+'9-2廢棄機動車(續)'!G12+'9-2廢棄機動車(續)'!G16+'9-2廢棄機動車(續)'!G20+'9-2廢棄機動車(續)'!G24+'9-2廢棄機動車(續)'!G28+'9-2廢棄機動車(續)'!G32</f>
        <v>222</v>
      </c>
      <c r="H8" s="141">
        <f>H12+H20+H16+H24+H28+'9-2廢棄機動車(續)'!H8+'9-2廢棄機動車(續)'!H12+'9-2廢棄機動車(續)'!H16+'9-2廢棄機動車(續)'!H20+'9-2廢棄機動車(續)'!H24+'9-2廢棄機動車(續)'!H28+'9-2廢棄機動車(續)'!H32</f>
        <v>222</v>
      </c>
      <c r="I8" s="140">
        <f>I12+I20+I16+I24+I28+'9-2廢棄機動車(續)'!I8+'9-2廢棄機動車(續)'!I12+'9-2廢棄機動車(續)'!I16+'9-2廢棄機動車(續)'!I20+'9-2廢棄機動車(續)'!I24+'9-2廢棄機動車(續)'!I28+'9-2廢棄機動車(續)'!I32</f>
        <v>0</v>
      </c>
      <c r="J8" s="140">
        <f>J12+J20+J16+J24+J28+'9-2廢棄機動車(續)'!J8+'9-2廢棄機動車(續)'!J12+'9-2廢棄機動車(續)'!J16+'9-2廢棄機動車(續)'!J20+'9-2廢棄機動車(續)'!J24+'9-2廢棄機動車(續)'!J28+'9-2廢棄機動車(續)'!J32</f>
        <v>0</v>
      </c>
      <c r="K8" s="140">
        <f>K12+K20+K16+K24+K28+'9-2廢棄機動車(續)'!K8+'9-2廢棄機動車(續)'!K12+'9-2廢棄機動車(續)'!K16+'9-2廢棄機動車(續)'!K20+'9-2廢棄機動車(續)'!K24+'9-2廢棄機動車(續)'!K28+'9-2廢棄機動車(續)'!K32</f>
        <v>135</v>
      </c>
      <c r="L8" s="140">
        <f>L12+L20+L16+L24+L28+'9-2廢棄機動車(續)'!L8+'9-2廢棄機動車(續)'!L12+'9-2廢棄機動車(續)'!L16+'9-2廢棄機動車(續)'!L20+'9-2廢棄機動車(續)'!L24+'9-2廢棄機動車(續)'!L28+'9-2廢棄機動車(續)'!L32</f>
        <v>0</v>
      </c>
      <c r="M8" s="142">
        <v>100</v>
      </c>
      <c r="N8" s="143">
        <f>G8*100/(F8+I8)</f>
        <v>62.18487394957983</v>
      </c>
      <c r="O8" s="140">
        <f>O12+O20+O16+O24+O28+'9-2廢棄機動車(續)'!O8+'9-2廢棄機動車(續)'!O12+'9-2廢棄機動車(續)'!O16+'9-2廢棄機動車(續)'!O20+'9-2廢棄機動車(續)'!O24+'9-2廢棄機動車(續)'!O28+'9-2廢棄機動車(續)'!O32</f>
        <v>520</v>
      </c>
    </row>
    <row r="9" spans="1:15" s="98" customFormat="1" ht="15" customHeight="1">
      <c r="A9" s="272"/>
      <c r="B9" s="27" t="s">
        <v>3</v>
      </c>
      <c r="C9" s="28" t="s">
        <v>130</v>
      </c>
      <c r="D9" s="104">
        <f>D13+D21+D17+D25+D29+'9-2廢棄機動車(續)'!D9+'9-2廢棄機動車(續)'!D13+'9-2廢棄機動車(續)'!D17+'9-2廢棄機動車(續)'!D21+'9-2廢棄機動車(續)'!D25+'9-2廢棄機動車(續)'!D29+'9-2廢棄機動車(續)'!D33</f>
        <v>71</v>
      </c>
      <c r="E9" s="32">
        <f>E13+E17+E21+E25+E29+'9-2廢棄機動車(續)'!E9+'9-2廢棄機動車(續)'!E13+'9-2廢棄機動車(續)'!E17+'9-2廢棄機動車(續)'!E21+'9-2廢棄機動車(續)'!E25+'9-2廢棄機動車(續)'!E29+'9-2廢棄機動車(續)'!E33</f>
        <v>71</v>
      </c>
      <c r="F9" s="32">
        <f>F13+F21+F17+F25+F29+'9-2廢棄機動車(續)'!F9+'9-2廢棄機動車(續)'!F13+'9-2廢棄機動車(續)'!F17+'9-2廢棄機動車(續)'!F21+'9-2廢棄機動車(續)'!F25+'9-2廢棄機動車(續)'!F29+'9-2廢棄機動車(續)'!F33</f>
        <v>71</v>
      </c>
      <c r="G9" s="32">
        <f>G13+G21+G17+G25+G29+'9-2廢棄機動車(續)'!G9+'9-2廢棄機動車(續)'!G13+'9-2廢棄機動車(續)'!G17+'9-2廢棄機動車(續)'!G21+'9-2廢棄機動車(續)'!G25+'9-2廢棄機動車(續)'!G29+'9-2廢棄機動車(續)'!G33</f>
        <v>27</v>
      </c>
      <c r="H9" s="31">
        <f>H13+H21+H17+H25+H29+'9-2廢棄機動車(續)'!H9+'9-2廢棄機動車(續)'!H13+'9-2廢棄機動車(續)'!H17+'9-2廢棄機動車(續)'!H21+'9-2廢棄機動車(續)'!H25+'9-2廢棄機動車(續)'!H29+'9-2廢棄機動車(續)'!H33</f>
        <v>27</v>
      </c>
      <c r="I9" s="32">
        <f>I13+I21+I17+I25+I29+'9-2廢棄機動車(續)'!I9+'9-2廢棄機動車(續)'!I13+'9-2廢棄機動車(續)'!I17+'9-2廢棄機動車(續)'!I21+'9-2廢棄機動車(續)'!I25+'9-2廢棄機動車(續)'!I29+'9-2廢棄機動車(續)'!I33</f>
        <v>0</v>
      </c>
      <c r="J9" s="32">
        <f>J13+J21+J17+J25+J29+'9-2廢棄機動車(續)'!J9+'9-2廢棄機動車(續)'!J13+'9-2廢棄機動車(續)'!J17+'9-2廢棄機動車(續)'!J21+'9-2廢棄機動車(續)'!J25+'9-2廢棄機動車(續)'!J29+'9-2廢棄機動車(續)'!J33</f>
        <v>0</v>
      </c>
      <c r="K9" s="32">
        <f>K13+K21+K17+K25+K29+'9-2廢棄機動車(續)'!K9+'9-2廢棄機動車(續)'!K13+'9-2廢棄機動車(續)'!K17+'9-2廢棄機動車(續)'!K21+'9-2廢棄機動車(續)'!K25+'9-2廢棄機動車(續)'!K29+'9-2廢棄機動車(續)'!K33</f>
        <v>44</v>
      </c>
      <c r="L9" s="32">
        <f>L13+L21+L17+L25+L29+'9-2廢棄機動車(續)'!L9+'9-2廢棄機動車(續)'!L13+'9-2廢棄機動車(續)'!L17+'9-2廢棄機動車(續)'!L21+'9-2廢棄機動車(續)'!L25+'9-2廢棄機動車(續)'!L29+'9-2廢棄機動車(續)'!L33</f>
        <v>0</v>
      </c>
      <c r="M9" s="144">
        <v>100</v>
      </c>
      <c r="N9" s="145"/>
      <c r="O9" s="32">
        <f>O13+O21+O17+O25+O29+'9-2廢棄機動車(續)'!O9+'9-2廢棄機動車(續)'!O13+'9-2廢棄機動車(續)'!O17+'9-2廢棄機動車(續)'!O21+'9-2廢棄機動車(續)'!O25+'9-2廢棄機動車(續)'!O29+'9-2廢棄機動車(續)'!O33</f>
        <v>61</v>
      </c>
    </row>
    <row r="10" spans="1:15" s="98" customFormat="1" ht="15" customHeight="1">
      <c r="A10" s="272"/>
      <c r="B10" s="27" t="s">
        <v>4</v>
      </c>
      <c r="C10" s="28" t="s">
        <v>12</v>
      </c>
      <c r="D10" s="104">
        <f>D14+D22+D18+D26+D30+'9-2廢棄機動車(續)'!D10+'9-2廢棄機動車(續)'!D14+'9-2廢棄機動車(續)'!D18+'9-2廢棄機動車(續)'!D22+'9-2廢棄機動車(續)'!D26+'9-2廢棄機動車(續)'!D30+'9-2廢棄機動車(續)'!D34</f>
        <v>286</v>
      </c>
      <c r="E10" s="32">
        <f>E14+E22+E18+E26+E30+'9-2廢棄機動車(續)'!E10+'9-2廢棄機動車(續)'!E14+'9-2廢棄機動車(續)'!E18+'9-2廢棄機動車(續)'!E22+'9-2廢棄機動車(續)'!E26+'9-2廢棄機動車(續)'!E30+'9-2廢棄機動車(續)'!E34</f>
        <v>286</v>
      </c>
      <c r="F10" s="32">
        <f>F14+F22+F18+F26+F30+'9-2廢棄機動車(續)'!F10+'9-2廢棄機動車(續)'!F14+'9-2廢棄機動車(續)'!F18+'9-2廢棄機動車(續)'!F22+'9-2廢棄機動車(續)'!F26+'9-2廢棄機動車(續)'!F30+'9-2廢棄機動車(續)'!F34</f>
        <v>286</v>
      </c>
      <c r="G10" s="32">
        <f>G14+G22+G18+G26+G30+'9-2廢棄機動車(續)'!G10+'9-2廢棄機動車(續)'!G14+'9-2廢棄機動車(續)'!G18+'9-2廢棄機動車(續)'!G22+'9-2廢棄機動車(續)'!G26+'9-2廢棄機動車(續)'!G30+'9-2廢棄機動車(續)'!G34</f>
        <v>195</v>
      </c>
      <c r="H10" s="31">
        <f>H14+H22+H18+H26+H30+'9-2廢棄機動車(續)'!H10+'9-2廢棄機動車(續)'!H14+'9-2廢棄機動車(續)'!H18+'9-2廢棄機動車(續)'!H22+'9-2廢棄機動車(續)'!H26+'9-2廢棄機動車(續)'!H30+'9-2廢棄機動車(續)'!H34</f>
        <v>195</v>
      </c>
      <c r="I10" s="32">
        <f>I14+I22+I18+I26+I30+'9-2廢棄機動車(續)'!I10+'9-2廢棄機動車(續)'!I14+'9-2廢棄機動車(續)'!I18+'9-2廢棄機動車(續)'!I22+'9-2廢棄機動車(續)'!I26+'9-2廢棄機動車(續)'!I30+'9-2廢棄機動車(續)'!I34</f>
        <v>0</v>
      </c>
      <c r="J10" s="32">
        <f>J14+J22+J18+J26+J30+'9-2廢棄機動車(續)'!J10+'9-2廢棄機動車(續)'!J14+'9-2廢棄機動車(續)'!J18+'9-2廢棄機動車(續)'!J22+'9-2廢棄機動車(續)'!J26+'9-2廢棄機動車(續)'!J30+'9-2廢棄機動車(續)'!J34</f>
        <v>0</v>
      </c>
      <c r="K10" s="32">
        <f>K14+K22+K18+K26+K30+'9-2廢棄機動車(續)'!K10+'9-2廢棄機動車(續)'!K14+'9-2廢棄機動車(續)'!K18+'9-2廢棄機動車(續)'!K22+'9-2廢棄機動車(續)'!K26+'9-2廢棄機動車(續)'!K30+'9-2廢棄機動車(續)'!K34</f>
        <v>91</v>
      </c>
      <c r="L10" s="32">
        <f>L14+L22+L18+L26+L30+'9-2廢棄機動車(續)'!L10+'9-2廢棄機動車(續)'!L14+'9-2廢棄機動車(續)'!L18+'9-2廢棄機動車(續)'!L22+'9-2廢棄機動車(續)'!L26+'9-2廢棄機動車(續)'!L30+'9-2廢棄機動車(續)'!L34</f>
        <v>0</v>
      </c>
      <c r="M10" s="144">
        <v>100</v>
      </c>
      <c r="N10" s="145"/>
      <c r="O10" s="32">
        <f>O14+O22+O18+O26+O30+'9-2廢棄機動車(續)'!O10+'9-2廢棄機動車(續)'!O14+'9-2廢棄機動車(續)'!O18+'9-2廢棄機動車(續)'!O22+'9-2廢棄機動車(續)'!O26+'9-2廢棄機動車(續)'!O30+'9-2廢棄機動車(續)'!O34</f>
        <v>459</v>
      </c>
    </row>
    <row r="11" spans="1:15" s="98" customFormat="1" ht="15" customHeight="1">
      <c r="A11" s="99"/>
      <c r="B11" s="29"/>
      <c r="C11" s="30"/>
      <c r="D11" s="104"/>
      <c r="E11" s="32"/>
      <c r="F11" s="32"/>
      <c r="G11" s="32"/>
      <c r="H11" s="31"/>
      <c r="I11" s="146"/>
      <c r="J11" s="31"/>
      <c r="K11" s="31"/>
      <c r="L11" s="31"/>
      <c r="M11" s="147"/>
      <c r="N11" s="145"/>
      <c r="O11" s="31"/>
    </row>
    <row r="12" spans="1:15" s="98" customFormat="1" ht="15" customHeight="1">
      <c r="A12" s="262" t="s">
        <v>139</v>
      </c>
      <c r="B12" s="27" t="s">
        <v>2</v>
      </c>
      <c r="C12" s="28" t="s">
        <v>11</v>
      </c>
      <c r="D12" s="104">
        <v>27</v>
      </c>
      <c r="E12" s="32">
        <v>27</v>
      </c>
      <c r="F12" s="32">
        <v>27</v>
      </c>
      <c r="G12" s="32">
        <v>17</v>
      </c>
      <c r="H12" s="32">
        <v>17</v>
      </c>
      <c r="I12" s="146">
        <v>0</v>
      </c>
      <c r="J12" s="146">
        <v>0</v>
      </c>
      <c r="K12" s="32">
        <v>10</v>
      </c>
      <c r="L12" s="146">
        <v>0</v>
      </c>
      <c r="M12" s="144">
        <v>100</v>
      </c>
      <c r="N12" s="145">
        <f>G12*100/(F12+I12)</f>
        <v>62.96296296296296</v>
      </c>
      <c r="O12" s="32">
        <v>47</v>
      </c>
    </row>
    <row r="13" spans="1:15" s="98" customFormat="1" ht="15" customHeight="1">
      <c r="A13" s="263"/>
      <c r="B13" s="27" t="s">
        <v>3</v>
      </c>
      <c r="C13" s="28" t="s">
        <v>130</v>
      </c>
      <c r="D13" s="104">
        <v>5</v>
      </c>
      <c r="E13" s="32">
        <v>5</v>
      </c>
      <c r="F13" s="32">
        <v>5</v>
      </c>
      <c r="G13" s="32">
        <v>2</v>
      </c>
      <c r="H13" s="32">
        <v>2</v>
      </c>
      <c r="I13" s="146">
        <v>0</v>
      </c>
      <c r="J13" s="146">
        <v>0</v>
      </c>
      <c r="K13" s="32">
        <v>3</v>
      </c>
      <c r="L13" s="146">
        <v>0</v>
      </c>
      <c r="M13" s="147">
        <v>100</v>
      </c>
      <c r="N13" s="145"/>
      <c r="O13" s="31">
        <v>2</v>
      </c>
    </row>
    <row r="14" spans="1:15" s="98" customFormat="1" ht="15" customHeight="1">
      <c r="A14" s="263"/>
      <c r="B14" s="27" t="s">
        <v>4</v>
      </c>
      <c r="C14" s="28" t="s">
        <v>12</v>
      </c>
      <c r="D14" s="104">
        <v>22</v>
      </c>
      <c r="E14" s="32">
        <v>22</v>
      </c>
      <c r="F14" s="32">
        <v>22</v>
      </c>
      <c r="G14" s="32">
        <v>15</v>
      </c>
      <c r="H14" s="32">
        <v>15</v>
      </c>
      <c r="I14" s="146">
        <v>0</v>
      </c>
      <c r="J14" s="146">
        <v>0</v>
      </c>
      <c r="K14" s="31">
        <v>7</v>
      </c>
      <c r="L14" s="146">
        <v>0</v>
      </c>
      <c r="M14" s="147">
        <v>100</v>
      </c>
      <c r="N14" s="145"/>
      <c r="O14" s="31">
        <v>45</v>
      </c>
    </row>
    <row r="15" spans="1:15" s="98" customFormat="1" ht="15" customHeight="1">
      <c r="A15" s="99"/>
      <c r="B15" s="29"/>
      <c r="C15" s="30"/>
      <c r="D15" s="104"/>
      <c r="E15" s="32"/>
      <c r="F15" s="32"/>
      <c r="G15" s="32"/>
      <c r="H15" s="31"/>
      <c r="I15" s="31"/>
      <c r="J15" s="31"/>
      <c r="K15" s="31"/>
      <c r="L15" s="31"/>
      <c r="M15" s="147"/>
      <c r="N15" s="145"/>
      <c r="O15" s="31"/>
    </row>
    <row r="16" spans="1:15" s="98" customFormat="1" ht="15" customHeight="1">
      <c r="A16" s="262" t="s">
        <v>140</v>
      </c>
      <c r="B16" s="27" t="s">
        <v>2</v>
      </c>
      <c r="C16" s="28" t="s">
        <v>11</v>
      </c>
      <c r="D16" s="104">
        <v>27</v>
      </c>
      <c r="E16" s="32">
        <v>27</v>
      </c>
      <c r="F16" s="32">
        <v>27</v>
      </c>
      <c r="G16" s="32">
        <v>16</v>
      </c>
      <c r="H16" s="32">
        <v>16</v>
      </c>
      <c r="I16" s="146">
        <v>0</v>
      </c>
      <c r="J16" s="146">
        <v>0</v>
      </c>
      <c r="K16" s="32">
        <v>11</v>
      </c>
      <c r="L16" s="146">
        <v>0</v>
      </c>
      <c r="M16" s="144">
        <v>100</v>
      </c>
      <c r="N16" s="145">
        <f>G16*100/(F16+I16)</f>
        <v>59.25925925925926</v>
      </c>
      <c r="O16" s="32">
        <v>33</v>
      </c>
    </row>
    <row r="17" spans="1:15" s="98" customFormat="1" ht="15" customHeight="1">
      <c r="A17" s="263"/>
      <c r="B17" s="27" t="s">
        <v>3</v>
      </c>
      <c r="C17" s="28" t="s">
        <v>130</v>
      </c>
      <c r="D17" s="104">
        <v>6</v>
      </c>
      <c r="E17" s="32">
        <v>6</v>
      </c>
      <c r="F17" s="32">
        <v>6</v>
      </c>
      <c r="G17" s="32">
        <v>3</v>
      </c>
      <c r="H17" s="32">
        <v>3</v>
      </c>
      <c r="I17" s="146">
        <v>0</v>
      </c>
      <c r="J17" s="146">
        <v>0</v>
      </c>
      <c r="K17" s="32">
        <v>3</v>
      </c>
      <c r="L17" s="146">
        <v>0</v>
      </c>
      <c r="M17" s="147">
        <v>100</v>
      </c>
      <c r="N17" s="145"/>
      <c r="O17" s="31">
        <v>5</v>
      </c>
    </row>
    <row r="18" spans="1:15" s="98" customFormat="1" ht="15" customHeight="1">
      <c r="A18" s="263"/>
      <c r="B18" s="27" t="s">
        <v>4</v>
      </c>
      <c r="C18" s="28" t="s">
        <v>12</v>
      </c>
      <c r="D18" s="104">
        <v>21</v>
      </c>
      <c r="E18" s="32">
        <v>21</v>
      </c>
      <c r="F18" s="32">
        <v>21</v>
      </c>
      <c r="G18" s="32">
        <v>13</v>
      </c>
      <c r="H18" s="32">
        <v>13</v>
      </c>
      <c r="I18" s="146">
        <v>0</v>
      </c>
      <c r="J18" s="146">
        <v>0</v>
      </c>
      <c r="K18" s="31">
        <v>8</v>
      </c>
      <c r="L18" s="146">
        <v>0</v>
      </c>
      <c r="M18" s="147">
        <v>100</v>
      </c>
      <c r="N18" s="145"/>
      <c r="O18" s="31">
        <v>28</v>
      </c>
    </row>
    <row r="19" spans="1:15" s="98" customFormat="1" ht="15" customHeight="1">
      <c r="A19" s="99"/>
      <c r="B19" s="29"/>
      <c r="C19" s="30"/>
      <c r="D19" s="104"/>
      <c r="E19" s="32"/>
      <c r="F19" s="32"/>
      <c r="G19" s="32"/>
      <c r="H19" s="31"/>
      <c r="I19" s="31"/>
      <c r="J19" s="146"/>
      <c r="K19" s="31"/>
      <c r="L19" s="31"/>
      <c r="M19" s="147"/>
      <c r="N19" s="145"/>
      <c r="O19" s="31"/>
    </row>
    <row r="20" spans="1:15" s="98" customFormat="1" ht="15" customHeight="1">
      <c r="A20" s="262" t="s">
        <v>141</v>
      </c>
      <c r="B20" s="27" t="s">
        <v>2</v>
      </c>
      <c r="C20" s="28" t="s">
        <v>11</v>
      </c>
      <c r="D20" s="104">
        <v>49</v>
      </c>
      <c r="E20" s="32">
        <v>49</v>
      </c>
      <c r="F20" s="32">
        <v>49</v>
      </c>
      <c r="G20" s="32">
        <v>31</v>
      </c>
      <c r="H20" s="32">
        <v>31</v>
      </c>
      <c r="I20" s="146">
        <v>0</v>
      </c>
      <c r="J20" s="146">
        <v>0</v>
      </c>
      <c r="K20" s="32">
        <v>18</v>
      </c>
      <c r="L20" s="146">
        <v>0</v>
      </c>
      <c r="M20" s="144">
        <v>100</v>
      </c>
      <c r="N20" s="145">
        <f>G20*100/(F20+I20)</f>
        <v>63.265306122448976</v>
      </c>
      <c r="O20" s="32">
        <v>45</v>
      </c>
    </row>
    <row r="21" spans="1:15" s="98" customFormat="1" ht="15" customHeight="1">
      <c r="A21" s="263"/>
      <c r="B21" s="27" t="s">
        <v>3</v>
      </c>
      <c r="C21" s="28" t="s">
        <v>130</v>
      </c>
      <c r="D21" s="104">
        <v>9</v>
      </c>
      <c r="E21" s="32">
        <v>9</v>
      </c>
      <c r="F21" s="32">
        <v>9</v>
      </c>
      <c r="G21" s="32">
        <v>3</v>
      </c>
      <c r="H21" s="32">
        <v>3</v>
      </c>
      <c r="I21" s="146">
        <v>0</v>
      </c>
      <c r="J21" s="146">
        <v>0</v>
      </c>
      <c r="K21" s="32">
        <v>6</v>
      </c>
      <c r="L21" s="146">
        <v>0</v>
      </c>
      <c r="M21" s="147">
        <v>100</v>
      </c>
      <c r="N21" s="145"/>
      <c r="O21" s="31">
        <v>6</v>
      </c>
    </row>
    <row r="22" spans="1:15" s="98" customFormat="1" ht="15" customHeight="1">
      <c r="A22" s="263"/>
      <c r="B22" s="27" t="s">
        <v>4</v>
      </c>
      <c r="C22" s="28" t="s">
        <v>12</v>
      </c>
      <c r="D22" s="104">
        <v>40</v>
      </c>
      <c r="E22" s="32">
        <v>40</v>
      </c>
      <c r="F22" s="32">
        <v>40</v>
      </c>
      <c r="G22" s="32">
        <v>28</v>
      </c>
      <c r="H22" s="32">
        <v>28</v>
      </c>
      <c r="I22" s="146">
        <v>0</v>
      </c>
      <c r="J22" s="146">
        <v>0</v>
      </c>
      <c r="K22" s="31">
        <v>12</v>
      </c>
      <c r="L22" s="146">
        <v>0</v>
      </c>
      <c r="M22" s="147">
        <v>100</v>
      </c>
      <c r="N22" s="145"/>
      <c r="O22" s="31">
        <v>39</v>
      </c>
    </row>
    <row r="23" spans="1:15" s="98" customFormat="1" ht="15" customHeight="1">
      <c r="A23" s="99"/>
      <c r="B23" s="29"/>
      <c r="C23" s="30"/>
      <c r="D23" s="104"/>
      <c r="E23" s="32"/>
      <c r="F23" s="32"/>
      <c r="G23" s="32"/>
      <c r="H23" s="31"/>
      <c r="I23" s="31"/>
      <c r="J23" s="31"/>
      <c r="K23" s="31"/>
      <c r="L23" s="31"/>
      <c r="M23" s="147"/>
      <c r="N23" s="145"/>
      <c r="O23" s="31"/>
    </row>
    <row r="24" spans="1:15" s="98" customFormat="1" ht="15" customHeight="1">
      <c r="A24" s="262" t="s">
        <v>142</v>
      </c>
      <c r="B24" s="27" t="s">
        <v>2</v>
      </c>
      <c r="C24" s="28" t="s">
        <v>11</v>
      </c>
      <c r="D24" s="104">
        <v>18</v>
      </c>
      <c r="E24" s="32">
        <v>18</v>
      </c>
      <c r="F24" s="32">
        <v>18</v>
      </c>
      <c r="G24" s="32">
        <v>12</v>
      </c>
      <c r="H24" s="32">
        <v>12</v>
      </c>
      <c r="I24" s="146">
        <v>0</v>
      </c>
      <c r="J24" s="146">
        <v>0</v>
      </c>
      <c r="K24" s="32">
        <v>6</v>
      </c>
      <c r="L24" s="146">
        <v>0</v>
      </c>
      <c r="M24" s="144">
        <v>100</v>
      </c>
      <c r="N24" s="145">
        <f>G24*100/(F24+I24)</f>
        <v>66.66666666666667</v>
      </c>
      <c r="O24" s="32">
        <v>39</v>
      </c>
    </row>
    <row r="25" spans="1:15" s="98" customFormat="1" ht="15" customHeight="1">
      <c r="A25" s="263"/>
      <c r="B25" s="27" t="s">
        <v>3</v>
      </c>
      <c r="C25" s="28" t="s">
        <v>130</v>
      </c>
      <c r="D25" s="104">
        <v>4</v>
      </c>
      <c r="E25" s="32">
        <v>4</v>
      </c>
      <c r="F25" s="32">
        <v>4</v>
      </c>
      <c r="G25" s="32">
        <v>1</v>
      </c>
      <c r="H25" s="32">
        <v>1</v>
      </c>
      <c r="I25" s="146">
        <v>0</v>
      </c>
      <c r="J25" s="146">
        <v>0</v>
      </c>
      <c r="K25" s="32">
        <v>3</v>
      </c>
      <c r="L25" s="146">
        <v>0</v>
      </c>
      <c r="M25" s="147">
        <v>100</v>
      </c>
      <c r="N25" s="145"/>
      <c r="O25" s="31">
        <v>3</v>
      </c>
    </row>
    <row r="26" spans="1:15" s="98" customFormat="1" ht="15" customHeight="1">
      <c r="A26" s="263"/>
      <c r="B26" s="27" t="s">
        <v>4</v>
      </c>
      <c r="C26" s="28" t="s">
        <v>12</v>
      </c>
      <c r="D26" s="104">
        <v>14</v>
      </c>
      <c r="E26" s="32">
        <v>14</v>
      </c>
      <c r="F26" s="32">
        <v>14</v>
      </c>
      <c r="G26" s="32">
        <v>11</v>
      </c>
      <c r="H26" s="32">
        <v>11</v>
      </c>
      <c r="I26" s="146">
        <v>0</v>
      </c>
      <c r="J26" s="146">
        <v>0</v>
      </c>
      <c r="K26" s="31">
        <v>3</v>
      </c>
      <c r="L26" s="146">
        <v>0</v>
      </c>
      <c r="M26" s="147">
        <v>100</v>
      </c>
      <c r="N26" s="145"/>
      <c r="O26" s="31">
        <v>36</v>
      </c>
    </row>
    <row r="27" spans="1:15" s="98" customFormat="1" ht="15" customHeight="1">
      <c r="A27" s="99"/>
      <c r="B27" s="29"/>
      <c r="C27" s="30"/>
      <c r="D27" s="104"/>
      <c r="E27" s="32"/>
      <c r="F27" s="32"/>
      <c r="G27" s="32"/>
      <c r="H27" s="31"/>
      <c r="I27" s="146"/>
      <c r="J27" s="146"/>
      <c r="K27" s="31"/>
      <c r="L27" s="146"/>
      <c r="M27" s="147"/>
      <c r="N27" s="145"/>
      <c r="O27" s="31"/>
    </row>
    <row r="28" spans="1:15" s="98" customFormat="1" ht="15" customHeight="1">
      <c r="A28" s="262" t="s">
        <v>143</v>
      </c>
      <c r="B28" s="27" t="s">
        <v>2</v>
      </c>
      <c r="C28" s="28" t="s">
        <v>11</v>
      </c>
      <c r="D28" s="104">
        <v>34</v>
      </c>
      <c r="E28" s="32">
        <v>34</v>
      </c>
      <c r="F28" s="32">
        <v>34</v>
      </c>
      <c r="G28" s="32">
        <v>18</v>
      </c>
      <c r="H28" s="32">
        <v>18</v>
      </c>
      <c r="I28" s="146">
        <v>0</v>
      </c>
      <c r="J28" s="146">
        <v>0</v>
      </c>
      <c r="K28" s="32">
        <v>16</v>
      </c>
      <c r="L28" s="146">
        <v>0</v>
      </c>
      <c r="M28" s="144">
        <v>100</v>
      </c>
      <c r="N28" s="145">
        <f>G28*100/(F28+I28)</f>
        <v>52.94117647058823</v>
      </c>
      <c r="O28" s="32">
        <v>30</v>
      </c>
    </row>
    <row r="29" spans="1:15" s="98" customFormat="1" ht="15" customHeight="1">
      <c r="A29" s="263"/>
      <c r="B29" s="27" t="s">
        <v>3</v>
      </c>
      <c r="C29" s="28" t="s">
        <v>130</v>
      </c>
      <c r="D29" s="104">
        <v>12</v>
      </c>
      <c r="E29" s="32">
        <v>12</v>
      </c>
      <c r="F29" s="32">
        <v>12</v>
      </c>
      <c r="G29" s="32">
        <v>5</v>
      </c>
      <c r="H29" s="32">
        <v>5</v>
      </c>
      <c r="I29" s="146">
        <v>0</v>
      </c>
      <c r="J29" s="146">
        <v>0</v>
      </c>
      <c r="K29" s="32">
        <v>7</v>
      </c>
      <c r="L29" s="146">
        <v>0</v>
      </c>
      <c r="M29" s="147">
        <v>100</v>
      </c>
      <c r="N29" s="145"/>
      <c r="O29" s="31">
        <v>6</v>
      </c>
    </row>
    <row r="30" spans="1:15" s="98" customFormat="1" ht="15" customHeight="1" thickBot="1">
      <c r="A30" s="264"/>
      <c r="B30" s="27" t="s">
        <v>4</v>
      </c>
      <c r="C30" s="28" t="s">
        <v>12</v>
      </c>
      <c r="D30" s="105">
        <v>22</v>
      </c>
      <c r="E30" s="148">
        <v>22</v>
      </c>
      <c r="F30" s="148">
        <v>22</v>
      </c>
      <c r="G30" s="148">
        <v>13</v>
      </c>
      <c r="H30" s="148">
        <v>13</v>
      </c>
      <c r="I30" s="149">
        <v>0</v>
      </c>
      <c r="J30" s="149">
        <v>0</v>
      </c>
      <c r="K30" s="94">
        <v>9</v>
      </c>
      <c r="L30" s="149">
        <v>0</v>
      </c>
      <c r="M30" s="150">
        <v>100</v>
      </c>
      <c r="N30" s="151"/>
      <c r="O30" s="94">
        <v>24</v>
      </c>
    </row>
    <row r="31" spans="1:15" s="58" customFormat="1" ht="16.5">
      <c r="A31" s="265" t="s">
        <v>5</v>
      </c>
      <c r="B31" s="260"/>
      <c r="C31" s="260"/>
      <c r="D31" s="260"/>
      <c r="E31" s="260"/>
      <c r="F31" s="260"/>
      <c r="G31" s="260"/>
      <c r="H31" s="260"/>
      <c r="I31" s="259" t="s">
        <v>44</v>
      </c>
      <c r="J31" s="260"/>
      <c r="K31" s="260"/>
      <c r="L31" s="260"/>
      <c r="M31" s="260"/>
      <c r="N31" s="260"/>
      <c r="O31" s="260"/>
    </row>
    <row r="32" spans="1:15" s="58" customFormat="1" ht="16.5">
      <c r="A32" s="256" t="s">
        <v>6</v>
      </c>
      <c r="B32" s="257"/>
      <c r="C32" s="257"/>
      <c r="D32" s="257"/>
      <c r="E32" s="257"/>
      <c r="F32" s="257"/>
      <c r="G32" s="257"/>
      <c r="H32" s="257"/>
      <c r="I32" s="261" t="s">
        <v>45</v>
      </c>
      <c r="J32" s="258"/>
      <c r="K32" s="258"/>
      <c r="L32" s="258"/>
      <c r="M32" s="258"/>
      <c r="N32" s="258"/>
      <c r="O32" s="258"/>
    </row>
    <row r="33" spans="1:15" s="58" customFormat="1" ht="16.5">
      <c r="A33" s="256" t="s">
        <v>100</v>
      </c>
      <c r="B33" s="257"/>
      <c r="C33" s="257"/>
      <c r="D33" s="257"/>
      <c r="E33" s="257"/>
      <c r="F33" s="257"/>
      <c r="G33" s="257"/>
      <c r="H33" s="257"/>
      <c r="I33" s="261" t="s">
        <v>46</v>
      </c>
      <c r="J33" s="258"/>
      <c r="K33" s="258"/>
      <c r="L33" s="258"/>
      <c r="M33" s="258"/>
      <c r="N33" s="258"/>
      <c r="O33" s="258"/>
    </row>
    <row r="34" spans="1:15" s="58" customFormat="1" ht="16.5">
      <c r="A34" s="256" t="s">
        <v>7</v>
      </c>
      <c r="B34" s="258"/>
      <c r="C34" s="258"/>
      <c r="D34" s="258"/>
      <c r="E34" s="258"/>
      <c r="F34" s="258"/>
      <c r="G34" s="258"/>
      <c r="H34" s="258"/>
      <c r="I34" s="261" t="s">
        <v>47</v>
      </c>
      <c r="J34" s="258"/>
      <c r="K34" s="258"/>
      <c r="L34" s="258"/>
      <c r="M34" s="258"/>
      <c r="N34" s="258"/>
      <c r="O34" s="258"/>
    </row>
    <row r="35" ht="16.5">
      <c r="M35"/>
    </row>
    <row r="36" ht="16.5">
      <c r="M36"/>
    </row>
    <row r="37" ht="16.5">
      <c r="M37"/>
    </row>
  </sheetData>
  <sheetProtection/>
  <mergeCells count="31">
    <mergeCell ref="O5:O7"/>
    <mergeCell ref="G6:G7"/>
    <mergeCell ref="I6:J6"/>
    <mergeCell ref="K5:K7"/>
    <mergeCell ref="L5:L7"/>
    <mergeCell ref="M5:M7"/>
    <mergeCell ref="G5:H5"/>
    <mergeCell ref="I5:J5"/>
    <mergeCell ref="N5:N7"/>
    <mergeCell ref="A2:H2"/>
    <mergeCell ref="A3:H3"/>
    <mergeCell ref="I2:O2"/>
    <mergeCell ref="I3:O3"/>
    <mergeCell ref="A12:A14"/>
    <mergeCell ref="A8:A10"/>
    <mergeCell ref="A5:C7"/>
    <mergeCell ref="F5:F7"/>
    <mergeCell ref="D5:D7"/>
    <mergeCell ref="E5:E7"/>
    <mergeCell ref="A28:A30"/>
    <mergeCell ref="A24:A26"/>
    <mergeCell ref="A20:A22"/>
    <mergeCell ref="A16:A18"/>
    <mergeCell ref="A31:H31"/>
    <mergeCell ref="A32:H32"/>
    <mergeCell ref="A33:H33"/>
    <mergeCell ref="A34:H34"/>
    <mergeCell ref="I31:O31"/>
    <mergeCell ref="I32:O32"/>
    <mergeCell ref="I33:O33"/>
    <mergeCell ref="I34:O34"/>
  </mergeCells>
  <printOptions/>
  <pageMargins left="1.51" right="1.4" top="1.5748031496062993" bottom="1.1811023622047245" header="0.5118110236220472" footer="0.9055118110236221"/>
  <pageSetup firstPageNumber="159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L24" sqref="L24"/>
    </sheetView>
  </sheetViews>
  <sheetFormatPr defaultColWidth="9.00390625" defaultRowHeight="16.5"/>
  <cols>
    <col min="1" max="1" width="8.125" style="0" customWidth="1"/>
    <col min="2" max="2" width="5.625" style="0" customWidth="1"/>
    <col min="3" max="3" width="8.00390625" style="0" bestFit="1" customWidth="1"/>
    <col min="7" max="7" width="9.625" style="0" customWidth="1"/>
    <col min="8" max="8" width="11.75390625" style="0" customWidth="1"/>
    <col min="11" max="11" width="11.125" style="0" customWidth="1"/>
    <col min="12" max="12" width="9.625" style="0" customWidth="1"/>
    <col min="13" max="13" width="10.125" style="0" customWidth="1"/>
    <col min="14" max="14" width="13.375" style="0" customWidth="1"/>
    <col min="15" max="15" width="7.25390625" style="0" customWidth="1"/>
  </cols>
  <sheetData>
    <row r="1" spans="1:15" ht="16.5">
      <c r="A1" s="38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15"/>
      <c r="O1" s="16" t="s">
        <v>9</v>
      </c>
    </row>
    <row r="2" spans="1:15" ht="16.5">
      <c r="A2" s="266" t="s">
        <v>40</v>
      </c>
      <c r="B2" s="266"/>
      <c r="C2" s="266"/>
      <c r="D2" s="266"/>
      <c r="E2" s="266"/>
      <c r="F2" s="266"/>
      <c r="G2" s="266"/>
      <c r="H2" s="266"/>
      <c r="I2" s="306" t="s">
        <v>41</v>
      </c>
      <c r="J2" s="306"/>
      <c r="K2" s="306"/>
      <c r="L2" s="306"/>
      <c r="M2" s="306"/>
      <c r="N2" s="306"/>
      <c r="O2" s="306"/>
    </row>
    <row r="3" spans="1:15" ht="16.5">
      <c r="A3" s="267" t="s">
        <v>145</v>
      </c>
      <c r="B3" s="268"/>
      <c r="C3" s="268"/>
      <c r="D3" s="268"/>
      <c r="E3" s="268"/>
      <c r="F3" s="268"/>
      <c r="G3" s="268"/>
      <c r="H3" s="268"/>
      <c r="I3" s="270">
        <v>2013</v>
      </c>
      <c r="J3" s="270"/>
      <c r="K3" s="270"/>
      <c r="L3" s="270"/>
      <c r="M3" s="270"/>
      <c r="N3" s="270"/>
      <c r="O3" s="270"/>
    </row>
    <row r="4" spans="1:15" ht="17.25" thickBot="1">
      <c r="A4" s="9"/>
      <c r="B4" s="9"/>
      <c r="C4" s="9"/>
      <c r="D4" s="9"/>
      <c r="E4" s="9"/>
      <c r="F4" s="9"/>
      <c r="G4" s="9"/>
      <c r="H4" s="39" t="s">
        <v>1</v>
      </c>
      <c r="I4" s="9"/>
      <c r="J4" s="9"/>
      <c r="K4" s="9"/>
      <c r="L4" s="9"/>
      <c r="M4" s="9"/>
      <c r="N4" s="9"/>
      <c r="O4" s="37" t="s">
        <v>19</v>
      </c>
    </row>
    <row r="5" spans="1:16" s="58" customFormat="1" ht="46.5" customHeight="1">
      <c r="A5" s="273" t="s">
        <v>144</v>
      </c>
      <c r="B5" s="274"/>
      <c r="C5" s="275"/>
      <c r="D5" s="282" t="s">
        <v>113</v>
      </c>
      <c r="E5" s="279" t="s">
        <v>114</v>
      </c>
      <c r="F5" s="279" t="s">
        <v>115</v>
      </c>
      <c r="G5" s="307" t="s">
        <v>116</v>
      </c>
      <c r="H5" s="300"/>
      <c r="I5" s="300" t="s">
        <v>117</v>
      </c>
      <c r="J5" s="301"/>
      <c r="K5" s="292" t="s">
        <v>118</v>
      </c>
      <c r="L5" s="292" t="s">
        <v>119</v>
      </c>
      <c r="M5" s="295" t="s">
        <v>120</v>
      </c>
      <c r="N5" s="279" t="s">
        <v>121</v>
      </c>
      <c r="O5" s="287" t="s">
        <v>122</v>
      </c>
      <c r="P5" s="98"/>
    </row>
    <row r="6" spans="1:16" s="58" customFormat="1" ht="29.25" customHeight="1">
      <c r="A6" s="272"/>
      <c r="B6" s="272"/>
      <c r="C6" s="276"/>
      <c r="D6" s="283"/>
      <c r="E6" s="285"/>
      <c r="F6" s="280"/>
      <c r="G6" s="285" t="s">
        <v>123</v>
      </c>
      <c r="H6" s="95" t="s">
        <v>124</v>
      </c>
      <c r="I6" s="290" t="s">
        <v>125</v>
      </c>
      <c r="J6" s="291"/>
      <c r="K6" s="285"/>
      <c r="L6" s="285"/>
      <c r="M6" s="308"/>
      <c r="N6" s="302"/>
      <c r="O6" s="288"/>
      <c r="P6" s="98"/>
    </row>
    <row r="7" spans="1:16" s="58" customFormat="1" ht="58.5" customHeight="1" thickBot="1">
      <c r="A7" s="277"/>
      <c r="B7" s="277"/>
      <c r="C7" s="278"/>
      <c r="D7" s="284"/>
      <c r="E7" s="286"/>
      <c r="F7" s="281"/>
      <c r="G7" s="281"/>
      <c r="H7" s="96" t="s">
        <v>126</v>
      </c>
      <c r="I7" s="97" t="s">
        <v>127</v>
      </c>
      <c r="J7" s="97" t="s">
        <v>128</v>
      </c>
      <c r="K7" s="286"/>
      <c r="L7" s="286"/>
      <c r="M7" s="309"/>
      <c r="N7" s="303"/>
      <c r="O7" s="289"/>
      <c r="P7" s="98"/>
    </row>
    <row r="8" spans="1:16" ht="16.5" customHeight="1">
      <c r="A8" s="262" t="s">
        <v>129</v>
      </c>
      <c r="B8" s="27" t="s">
        <v>2</v>
      </c>
      <c r="C8" s="28" t="s">
        <v>11</v>
      </c>
      <c r="D8" s="139">
        <v>25</v>
      </c>
      <c r="E8" s="140">
        <v>25</v>
      </c>
      <c r="F8" s="140">
        <v>25</v>
      </c>
      <c r="G8" s="140">
        <v>16</v>
      </c>
      <c r="H8" s="140">
        <v>16</v>
      </c>
      <c r="I8" s="152">
        <v>0</v>
      </c>
      <c r="J8" s="152">
        <v>0</v>
      </c>
      <c r="K8" s="140">
        <v>9</v>
      </c>
      <c r="L8" s="152">
        <v>0</v>
      </c>
      <c r="M8" s="142">
        <v>100</v>
      </c>
      <c r="N8" s="153">
        <f>G8*100/(F8+I8)</f>
        <v>64</v>
      </c>
      <c r="O8" s="93">
        <v>31</v>
      </c>
      <c r="P8" s="98"/>
    </row>
    <row r="9" spans="1:16" ht="16.5">
      <c r="A9" s="304"/>
      <c r="B9" s="27" t="s">
        <v>3</v>
      </c>
      <c r="C9" s="28" t="s">
        <v>130</v>
      </c>
      <c r="D9" s="104">
        <v>5</v>
      </c>
      <c r="E9" s="32">
        <v>5</v>
      </c>
      <c r="F9" s="32">
        <v>5</v>
      </c>
      <c r="G9" s="32">
        <v>1</v>
      </c>
      <c r="H9" s="32">
        <v>1</v>
      </c>
      <c r="I9" s="146">
        <v>0</v>
      </c>
      <c r="J9" s="146">
        <v>0</v>
      </c>
      <c r="K9" s="32">
        <v>4</v>
      </c>
      <c r="L9" s="146">
        <v>0</v>
      </c>
      <c r="M9" s="147">
        <v>100</v>
      </c>
      <c r="N9" s="154"/>
      <c r="O9" s="31">
        <v>6</v>
      </c>
      <c r="P9" s="98"/>
    </row>
    <row r="10" spans="1:16" ht="16.5">
      <c r="A10" s="304"/>
      <c r="B10" s="27" t="s">
        <v>4</v>
      </c>
      <c r="C10" s="28" t="s">
        <v>12</v>
      </c>
      <c r="D10" s="104">
        <v>20</v>
      </c>
      <c r="E10" s="32">
        <v>20</v>
      </c>
      <c r="F10" s="32">
        <v>20</v>
      </c>
      <c r="G10" s="32">
        <v>15</v>
      </c>
      <c r="H10" s="32">
        <v>15</v>
      </c>
      <c r="I10" s="146">
        <v>0</v>
      </c>
      <c r="J10" s="146">
        <v>0</v>
      </c>
      <c r="K10" s="31">
        <v>5</v>
      </c>
      <c r="L10" s="146">
        <v>0</v>
      </c>
      <c r="M10" s="147">
        <v>100</v>
      </c>
      <c r="N10" s="154"/>
      <c r="O10" s="31">
        <v>25</v>
      </c>
      <c r="P10" s="98"/>
    </row>
    <row r="11" spans="1:16" ht="16.5">
      <c r="A11" s="35"/>
      <c r="B11" s="29"/>
      <c r="C11" s="30"/>
      <c r="D11" s="104"/>
      <c r="E11" s="32"/>
      <c r="F11" s="32"/>
      <c r="G11" s="32"/>
      <c r="H11" s="32"/>
      <c r="I11" s="146"/>
      <c r="J11" s="146"/>
      <c r="K11" s="31"/>
      <c r="L11" s="146"/>
      <c r="M11" s="154"/>
      <c r="N11" s="154"/>
      <c r="O11" s="36"/>
      <c r="P11" s="98"/>
    </row>
    <row r="12" spans="1:16" ht="16.5" customHeight="1">
      <c r="A12" s="262" t="s">
        <v>131</v>
      </c>
      <c r="B12" s="27" t="s">
        <v>2</v>
      </c>
      <c r="C12" s="28" t="s">
        <v>11</v>
      </c>
      <c r="D12" s="104">
        <v>19</v>
      </c>
      <c r="E12" s="32">
        <v>19</v>
      </c>
      <c r="F12" s="32">
        <v>19</v>
      </c>
      <c r="G12" s="32">
        <v>12</v>
      </c>
      <c r="H12" s="32">
        <v>12</v>
      </c>
      <c r="I12" s="146">
        <v>0</v>
      </c>
      <c r="J12" s="146">
        <v>0</v>
      </c>
      <c r="K12" s="32">
        <v>7</v>
      </c>
      <c r="L12" s="146">
        <v>0</v>
      </c>
      <c r="M12" s="144">
        <v>100</v>
      </c>
      <c r="N12" s="154">
        <f>G12*100/(F12+I12)</f>
        <v>63.1578947368421</v>
      </c>
      <c r="O12" s="32">
        <v>42</v>
      </c>
      <c r="P12" s="98"/>
    </row>
    <row r="13" spans="1:16" ht="16.5">
      <c r="A13" s="304"/>
      <c r="B13" s="27" t="s">
        <v>3</v>
      </c>
      <c r="C13" s="28" t="s">
        <v>130</v>
      </c>
      <c r="D13" s="104">
        <v>6</v>
      </c>
      <c r="E13" s="32">
        <v>6</v>
      </c>
      <c r="F13" s="32">
        <v>6</v>
      </c>
      <c r="G13" s="32">
        <v>2</v>
      </c>
      <c r="H13" s="32">
        <v>2</v>
      </c>
      <c r="I13" s="146">
        <v>0</v>
      </c>
      <c r="J13" s="146">
        <v>0</v>
      </c>
      <c r="K13" s="32">
        <v>4</v>
      </c>
      <c r="L13" s="146">
        <v>0</v>
      </c>
      <c r="M13" s="147">
        <v>100</v>
      </c>
      <c r="N13" s="154"/>
      <c r="O13" s="31">
        <v>8</v>
      </c>
      <c r="P13" s="98"/>
    </row>
    <row r="14" spans="1:16" ht="16.5">
      <c r="A14" s="304"/>
      <c r="B14" s="27" t="s">
        <v>4</v>
      </c>
      <c r="C14" s="28" t="s">
        <v>12</v>
      </c>
      <c r="D14" s="104">
        <v>13</v>
      </c>
      <c r="E14" s="32">
        <v>13</v>
      </c>
      <c r="F14" s="32">
        <v>13</v>
      </c>
      <c r="G14" s="32">
        <v>10</v>
      </c>
      <c r="H14" s="32">
        <v>10</v>
      </c>
      <c r="I14" s="146">
        <v>0</v>
      </c>
      <c r="J14" s="146">
        <v>0</v>
      </c>
      <c r="K14" s="31">
        <v>3</v>
      </c>
      <c r="L14" s="146">
        <v>0</v>
      </c>
      <c r="M14" s="147">
        <v>100</v>
      </c>
      <c r="N14" s="154"/>
      <c r="O14" s="31">
        <v>34</v>
      </c>
      <c r="P14" s="98"/>
    </row>
    <row r="15" spans="1:16" ht="16.5">
      <c r="A15" s="35"/>
      <c r="B15" s="29"/>
      <c r="C15" s="30"/>
      <c r="D15" s="104"/>
      <c r="E15" s="32"/>
      <c r="F15" s="32"/>
      <c r="G15" s="32"/>
      <c r="H15" s="32"/>
      <c r="I15" s="146"/>
      <c r="J15" s="146"/>
      <c r="K15" s="31"/>
      <c r="L15" s="146"/>
      <c r="M15" s="155"/>
      <c r="N15" s="154"/>
      <c r="O15" s="36"/>
      <c r="P15" s="98"/>
    </row>
    <row r="16" spans="1:16" ht="16.5" customHeight="1">
      <c r="A16" s="262" t="s">
        <v>132</v>
      </c>
      <c r="B16" s="27" t="s">
        <v>2</v>
      </c>
      <c r="C16" s="28" t="s">
        <v>11</v>
      </c>
      <c r="D16" s="104">
        <v>52</v>
      </c>
      <c r="E16" s="32">
        <v>52</v>
      </c>
      <c r="F16" s="32">
        <v>52</v>
      </c>
      <c r="G16" s="32">
        <v>36</v>
      </c>
      <c r="H16" s="32">
        <v>36</v>
      </c>
      <c r="I16" s="146">
        <v>0</v>
      </c>
      <c r="J16" s="146">
        <v>0</v>
      </c>
      <c r="K16" s="32">
        <v>16</v>
      </c>
      <c r="L16" s="146">
        <v>0</v>
      </c>
      <c r="M16" s="144">
        <v>100</v>
      </c>
      <c r="N16" s="154">
        <f>G16*100/(F16+I16)</f>
        <v>69.23076923076923</v>
      </c>
      <c r="O16" s="32">
        <v>61</v>
      </c>
      <c r="P16" s="98"/>
    </row>
    <row r="17" spans="1:16" ht="16.5">
      <c r="A17" s="304"/>
      <c r="B17" s="27" t="s">
        <v>3</v>
      </c>
      <c r="C17" s="28" t="s">
        <v>130</v>
      </c>
      <c r="D17" s="104">
        <v>12</v>
      </c>
      <c r="E17" s="32">
        <v>12</v>
      </c>
      <c r="F17" s="32">
        <v>12</v>
      </c>
      <c r="G17" s="32">
        <v>5</v>
      </c>
      <c r="H17" s="32">
        <v>5</v>
      </c>
      <c r="I17" s="146">
        <v>0</v>
      </c>
      <c r="J17" s="146">
        <v>0</v>
      </c>
      <c r="K17" s="32">
        <v>7</v>
      </c>
      <c r="L17" s="146">
        <v>0</v>
      </c>
      <c r="M17" s="147">
        <v>100</v>
      </c>
      <c r="N17" s="154"/>
      <c r="O17" s="31">
        <v>7</v>
      </c>
      <c r="P17" s="98"/>
    </row>
    <row r="18" spans="1:16" ht="16.5">
      <c r="A18" s="304"/>
      <c r="B18" s="27" t="s">
        <v>4</v>
      </c>
      <c r="C18" s="28" t="s">
        <v>12</v>
      </c>
      <c r="D18" s="104">
        <v>40</v>
      </c>
      <c r="E18" s="32">
        <v>40</v>
      </c>
      <c r="F18" s="32">
        <v>40</v>
      </c>
      <c r="G18" s="32">
        <v>31</v>
      </c>
      <c r="H18" s="32">
        <v>31</v>
      </c>
      <c r="I18" s="146">
        <v>0</v>
      </c>
      <c r="J18" s="146">
        <v>0</v>
      </c>
      <c r="K18" s="31">
        <v>9</v>
      </c>
      <c r="L18" s="146">
        <v>0</v>
      </c>
      <c r="M18" s="147">
        <v>100</v>
      </c>
      <c r="N18" s="154"/>
      <c r="O18" s="31">
        <v>54</v>
      </c>
      <c r="P18" s="98"/>
    </row>
    <row r="19" spans="1:16" ht="16.5">
      <c r="A19" s="35"/>
      <c r="B19" s="29"/>
      <c r="C19" s="30"/>
      <c r="D19" s="104"/>
      <c r="E19" s="32"/>
      <c r="F19" s="32"/>
      <c r="G19" s="32"/>
      <c r="H19" s="32"/>
      <c r="I19" s="31"/>
      <c r="J19" s="31"/>
      <c r="K19" s="31"/>
      <c r="L19" s="146"/>
      <c r="M19" s="155"/>
      <c r="N19" s="154"/>
      <c r="O19" s="36"/>
      <c r="P19" s="98"/>
    </row>
    <row r="20" spans="1:16" ht="16.5" customHeight="1">
      <c r="A20" s="262" t="s">
        <v>133</v>
      </c>
      <c r="B20" s="27" t="s">
        <v>2</v>
      </c>
      <c r="C20" s="28" t="s">
        <v>11</v>
      </c>
      <c r="D20" s="104">
        <v>33</v>
      </c>
      <c r="E20" s="32">
        <v>33</v>
      </c>
      <c r="F20" s="32">
        <v>33</v>
      </c>
      <c r="G20" s="32">
        <v>18</v>
      </c>
      <c r="H20" s="32">
        <v>18</v>
      </c>
      <c r="I20" s="146">
        <v>0</v>
      </c>
      <c r="J20" s="146">
        <v>0</v>
      </c>
      <c r="K20" s="32">
        <v>15</v>
      </c>
      <c r="L20" s="146">
        <v>0</v>
      </c>
      <c r="M20" s="144">
        <v>100</v>
      </c>
      <c r="N20" s="154">
        <f>G20*100/(F20+I20)</f>
        <v>54.54545454545455</v>
      </c>
      <c r="O20" s="32">
        <v>61</v>
      </c>
      <c r="P20" s="98"/>
    </row>
    <row r="21" spans="1:16" ht="16.5">
      <c r="A21" s="304"/>
      <c r="B21" s="27" t="s">
        <v>3</v>
      </c>
      <c r="C21" s="28" t="s">
        <v>130</v>
      </c>
      <c r="D21" s="104">
        <v>7</v>
      </c>
      <c r="E21" s="32">
        <v>7</v>
      </c>
      <c r="F21" s="32">
        <v>7</v>
      </c>
      <c r="G21" s="32">
        <v>2</v>
      </c>
      <c r="H21" s="32">
        <v>2</v>
      </c>
      <c r="I21" s="146">
        <v>0</v>
      </c>
      <c r="J21" s="146">
        <v>0</v>
      </c>
      <c r="K21" s="32">
        <v>5</v>
      </c>
      <c r="L21" s="146">
        <v>0</v>
      </c>
      <c r="M21" s="147">
        <v>100</v>
      </c>
      <c r="N21" s="154"/>
      <c r="O21" s="31">
        <v>5</v>
      </c>
      <c r="P21" s="98"/>
    </row>
    <row r="22" spans="1:16" ht="16.5">
      <c r="A22" s="304"/>
      <c r="B22" s="27" t="s">
        <v>4</v>
      </c>
      <c r="C22" s="28" t="s">
        <v>12</v>
      </c>
      <c r="D22" s="104">
        <v>26</v>
      </c>
      <c r="E22" s="32">
        <v>26</v>
      </c>
      <c r="F22" s="32">
        <v>26</v>
      </c>
      <c r="G22" s="32">
        <v>16</v>
      </c>
      <c r="H22" s="32">
        <v>16</v>
      </c>
      <c r="I22" s="146">
        <v>0</v>
      </c>
      <c r="J22" s="146">
        <v>0</v>
      </c>
      <c r="K22" s="31">
        <v>10</v>
      </c>
      <c r="L22" s="146">
        <v>0</v>
      </c>
      <c r="M22" s="147">
        <v>100</v>
      </c>
      <c r="N22" s="154"/>
      <c r="O22" s="31">
        <v>56</v>
      </c>
      <c r="P22" s="98"/>
    </row>
    <row r="23" spans="1:16" ht="16.5">
      <c r="A23" s="35"/>
      <c r="B23" s="29"/>
      <c r="C23" s="30"/>
      <c r="D23" s="104"/>
      <c r="E23" s="32"/>
      <c r="F23" s="32"/>
      <c r="G23" s="32"/>
      <c r="H23" s="32"/>
      <c r="I23" s="31"/>
      <c r="J23" s="146"/>
      <c r="K23" s="31"/>
      <c r="L23" s="146"/>
      <c r="M23" s="155"/>
      <c r="N23" s="154"/>
      <c r="O23" s="36"/>
      <c r="P23" s="98"/>
    </row>
    <row r="24" spans="1:16" ht="16.5" customHeight="1">
      <c r="A24" s="262" t="s">
        <v>134</v>
      </c>
      <c r="B24" s="27" t="s">
        <v>2</v>
      </c>
      <c r="C24" s="28" t="s">
        <v>11</v>
      </c>
      <c r="D24" s="104">
        <v>26</v>
      </c>
      <c r="E24" s="32">
        <v>26</v>
      </c>
      <c r="F24" s="32">
        <v>26</v>
      </c>
      <c r="G24" s="32">
        <v>18</v>
      </c>
      <c r="H24" s="32">
        <v>18</v>
      </c>
      <c r="I24" s="146">
        <v>0</v>
      </c>
      <c r="J24" s="146">
        <v>0</v>
      </c>
      <c r="K24" s="32">
        <v>8</v>
      </c>
      <c r="L24" s="146">
        <v>0</v>
      </c>
      <c r="M24" s="144">
        <v>100</v>
      </c>
      <c r="N24" s="154">
        <f>G24*100/(F24+I24)</f>
        <v>69.23076923076923</v>
      </c>
      <c r="O24" s="32">
        <v>81</v>
      </c>
      <c r="P24" s="98"/>
    </row>
    <row r="25" spans="1:16" ht="16.5">
      <c r="A25" s="304"/>
      <c r="B25" s="27" t="s">
        <v>3</v>
      </c>
      <c r="C25" s="28" t="s">
        <v>130</v>
      </c>
      <c r="D25" s="104">
        <v>2</v>
      </c>
      <c r="E25" s="32">
        <v>2</v>
      </c>
      <c r="F25" s="32">
        <v>2</v>
      </c>
      <c r="G25" s="32">
        <v>2</v>
      </c>
      <c r="H25" s="32">
        <v>2</v>
      </c>
      <c r="I25" s="146">
        <v>0</v>
      </c>
      <c r="J25" s="146">
        <v>0</v>
      </c>
      <c r="K25" s="32">
        <v>0</v>
      </c>
      <c r="L25" s="146">
        <v>0</v>
      </c>
      <c r="M25" s="147">
        <v>100</v>
      </c>
      <c r="N25" s="154"/>
      <c r="O25" s="31">
        <v>9</v>
      </c>
      <c r="P25" s="98"/>
    </row>
    <row r="26" spans="1:16" ht="16.5">
      <c r="A26" s="304"/>
      <c r="B26" s="27" t="s">
        <v>4</v>
      </c>
      <c r="C26" s="28" t="s">
        <v>12</v>
      </c>
      <c r="D26" s="104">
        <v>24</v>
      </c>
      <c r="E26" s="32">
        <v>24</v>
      </c>
      <c r="F26" s="32">
        <v>24</v>
      </c>
      <c r="G26" s="32">
        <v>16</v>
      </c>
      <c r="H26" s="32">
        <v>16</v>
      </c>
      <c r="I26" s="146">
        <v>0</v>
      </c>
      <c r="J26" s="146">
        <v>0</v>
      </c>
      <c r="K26" s="31">
        <v>8</v>
      </c>
      <c r="L26" s="146">
        <v>0</v>
      </c>
      <c r="M26" s="147">
        <v>100</v>
      </c>
      <c r="N26" s="154"/>
      <c r="O26" s="31">
        <v>72</v>
      </c>
      <c r="P26" s="98"/>
    </row>
    <row r="27" spans="1:16" ht="16.5">
      <c r="A27" s="35"/>
      <c r="B27" s="29"/>
      <c r="C27" s="30"/>
      <c r="D27" s="104"/>
      <c r="E27" s="32"/>
      <c r="F27" s="32"/>
      <c r="G27" s="32"/>
      <c r="H27" s="32"/>
      <c r="I27" s="31"/>
      <c r="J27" s="31"/>
      <c r="K27" s="31"/>
      <c r="L27" s="146"/>
      <c r="M27" s="155"/>
      <c r="N27" s="154"/>
      <c r="O27" s="36"/>
      <c r="P27" s="98"/>
    </row>
    <row r="28" spans="1:16" ht="16.5" customHeight="1">
      <c r="A28" s="262" t="s">
        <v>135</v>
      </c>
      <c r="B28" s="27" t="s">
        <v>2</v>
      </c>
      <c r="C28" s="28" t="s">
        <v>11</v>
      </c>
      <c r="D28" s="104">
        <v>16</v>
      </c>
      <c r="E28" s="32">
        <v>16</v>
      </c>
      <c r="F28" s="32">
        <v>16</v>
      </c>
      <c r="G28" s="32">
        <v>8</v>
      </c>
      <c r="H28" s="32">
        <v>8</v>
      </c>
      <c r="I28" s="146">
        <v>0</v>
      </c>
      <c r="J28" s="146">
        <v>0</v>
      </c>
      <c r="K28" s="32">
        <v>8</v>
      </c>
      <c r="L28" s="146">
        <v>0</v>
      </c>
      <c r="M28" s="144">
        <v>100</v>
      </c>
      <c r="N28" s="154">
        <f>G28*100/(F28+I28)</f>
        <v>50</v>
      </c>
      <c r="O28" s="32">
        <v>23</v>
      </c>
      <c r="P28" s="98"/>
    </row>
    <row r="29" spans="1:16" ht="16.5">
      <c r="A29" s="304"/>
      <c r="B29" s="27" t="s">
        <v>3</v>
      </c>
      <c r="C29" s="28" t="s">
        <v>130</v>
      </c>
      <c r="D29" s="104">
        <v>2</v>
      </c>
      <c r="E29" s="32">
        <v>2</v>
      </c>
      <c r="F29" s="32">
        <v>2</v>
      </c>
      <c r="G29" s="32">
        <v>1</v>
      </c>
      <c r="H29" s="32">
        <v>1</v>
      </c>
      <c r="I29" s="146">
        <v>0</v>
      </c>
      <c r="J29" s="146">
        <v>0</v>
      </c>
      <c r="K29" s="32">
        <v>1</v>
      </c>
      <c r="L29" s="146">
        <v>0</v>
      </c>
      <c r="M29" s="147">
        <v>100</v>
      </c>
      <c r="N29" s="154"/>
      <c r="O29" s="31">
        <v>3</v>
      </c>
      <c r="P29" s="98"/>
    </row>
    <row r="30" spans="1:16" ht="16.5">
      <c r="A30" s="304"/>
      <c r="B30" s="27" t="s">
        <v>4</v>
      </c>
      <c r="C30" s="28" t="s">
        <v>12</v>
      </c>
      <c r="D30" s="104">
        <v>14</v>
      </c>
      <c r="E30" s="32">
        <v>14</v>
      </c>
      <c r="F30" s="32">
        <v>14</v>
      </c>
      <c r="G30" s="32">
        <v>7</v>
      </c>
      <c r="H30" s="32">
        <v>7</v>
      </c>
      <c r="I30" s="146">
        <v>0</v>
      </c>
      <c r="J30" s="146">
        <v>0</v>
      </c>
      <c r="K30" s="31">
        <v>7</v>
      </c>
      <c r="L30" s="146">
        <v>0</v>
      </c>
      <c r="M30" s="147">
        <v>100</v>
      </c>
      <c r="N30" s="154"/>
      <c r="O30" s="31">
        <v>20</v>
      </c>
      <c r="P30" s="98"/>
    </row>
    <row r="31" spans="1:16" ht="16.5">
      <c r="A31" s="35"/>
      <c r="B31" s="29"/>
      <c r="C31" s="30"/>
      <c r="D31" s="104"/>
      <c r="E31" s="32"/>
      <c r="F31" s="32"/>
      <c r="G31" s="32"/>
      <c r="H31" s="32"/>
      <c r="I31" s="146"/>
      <c r="J31" s="146"/>
      <c r="K31" s="31"/>
      <c r="L31" s="146"/>
      <c r="M31" s="155"/>
      <c r="N31" s="154"/>
      <c r="O31" s="36"/>
      <c r="P31" s="98"/>
    </row>
    <row r="32" spans="1:16" ht="16.5">
      <c r="A32" s="262" t="s">
        <v>136</v>
      </c>
      <c r="B32" s="27" t="s">
        <v>2</v>
      </c>
      <c r="C32" s="28" t="s">
        <v>11</v>
      </c>
      <c r="D32" s="104">
        <v>31</v>
      </c>
      <c r="E32" s="32">
        <v>31</v>
      </c>
      <c r="F32" s="32">
        <v>31</v>
      </c>
      <c r="G32" s="32">
        <v>20</v>
      </c>
      <c r="H32" s="32">
        <v>20</v>
      </c>
      <c r="I32" s="146">
        <v>0</v>
      </c>
      <c r="J32" s="146">
        <v>0</v>
      </c>
      <c r="K32" s="32">
        <v>11</v>
      </c>
      <c r="L32" s="146">
        <v>0</v>
      </c>
      <c r="M32" s="144">
        <v>100</v>
      </c>
      <c r="N32" s="154">
        <f>G32*100/(F32+I32)</f>
        <v>64.51612903225806</v>
      </c>
      <c r="O32" s="32">
        <v>27</v>
      </c>
      <c r="P32" s="98"/>
    </row>
    <row r="33" spans="1:16" ht="16.5">
      <c r="A33" s="304"/>
      <c r="B33" s="27" t="s">
        <v>3</v>
      </c>
      <c r="C33" s="28" t="s">
        <v>130</v>
      </c>
      <c r="D33" s="104">
        <v>1</v>
      </c>
      <c r="E33" s="32">
        <v>1</v>
      </c>
      <c r="F33" s="32">
        <v>1</v>
      </c>
      <c r="G33" s="32">
        <v>0</v>
      </c>
      <c r="H33" s="32">
        <v>0</v>
      </c>
      <c r="I33" s="146">
        <v>0</v>
      </c>
      <c r="J33" s="146">
        <v>0</v>
      </c>
      <c r="K33" s="32">
        <v>1</v>
      </c>
      <c r="L33" s="146">
        <v>0</v>
      </c>
      <c r="M33" s="147">
        <v>100</v>
      </c>
      <c r="N33" s="154"/>
      <c r="O33" s="31">
        <v>1</v>
      </c>
      <c r="P33" s="98"/>
    </row>
    <row r="34" spans="1:16" ht="17.25" thickBot="1">
      <c r="A34" s="305"/>
      <c r="B34" s="33" t="s">
        <v>4</v>
      </c>
      <c r="C34" s="34" t="s">
        <v>12</v>
      </c>
      <c r="D34" s="105">
        <v>30</v>
      </c>
      <c r="E34" s="148">
        <v>30</v>
      </c>
      <c r="F34" s="148">
        <v>30</v>
      </c>
      <c r="G34" s="148">
        <v>20</v>
      </c>
      <c r="H34" s="148">
        <v>20</v>
      </c>
      <c r="I34" s="149">
        <v>0</v>
      </c>
      <c r="J34" s="149">
        <v>0</v>
      </c>
      <c r="K34" s="94">
        <v>10</v>
      </c>
      <c r="L34" s="149">
        <v>0</v>
      </c>
      <c r="M34" s="150">
        <v>100</v>
      </c>
      <c r="N34" s="156"/>
      <c r="O34" s="94">
        <v>26</v>
      </c>
      <c r="P34" s="98"/>
    </row>
    <row r="35" spans="1:15" s="58" customFormat="1" ht="16.5">
      <c r="A35" s="265" t="s">
        <v>5</v>
      </c>
      <c r="B35" s="260"/>
      <c r="C35" s="260"/>
      <c r="D35" s="260"/>
      <c r="E35" s="260"/>
      <c r="F35" s="260"/>
      <c r="G35" s="260"/>
      <c r="H35" s="260"/>
      <c r="I35" s="259" t="s">
        <v>44</v>
      </c>
      <c r="J35" s="260"/>
      <c r="K35" s="260"/>
      <c r="L35" s="260"/>
      <c r="M35" s="260"/>
      <c r="N35" s="260"/>
      <c r="O35" s="260"/>
    </row>
    <row r="36" spans="1:15" s="58" customFormat="1" ht="16.5">
      <c r="A36" s="256" t="s">
        <v>6</v>
      </c>
      <c r="B36" s="257"/>
      <c r="C36" s="257"/>
      <c r="D36" s="257"/>
      <c r="E36" s="257"/>
      <c r="F36" s="257"/>
      <c r="G36" s="257"/>
      <c r="H36" s="257"/>
      <c r="I36" s="261" t="s">
        <v>45</v>
      </c>
      <c r="J36" s="258"/>
      <c r="K36" s="258"/>
      <c r="L36" s="258"/>
      <c r="M36" s="258"/>
      <c r="N36" s="258"/>
      <c r="O36" s="258"/>
    </row>
    <row r="37" spans="1:15" s="58" customFormat="1" ht="16.5">
      <c r="A37" s="256" t="s">
        <v>100</v>
      </c>
      <c r="B37" s="257"/>
      <c r="C37" s="257"/>
      <c r="D37" s="257"/>
      <c r="E37" s="257"/>
      <c r="F37" s="257"/>
      <c r="G37" s="257"/>
      <c r="H37" s="257"/>
      <c r="I37" s="261" t="s">
        <v>46</v>
      </c>
      <c r="J37" s="258"/>
      <c r="K37" s="258"/>
      <c r="L37" s="258"/>
      <c r="M37" s="258"/>
      <c r="N37" s="258"/>
      <c r="O37" s="258"/>
    </row>
    <row r="38" spans="1:15" s="58" customFormat="1" ht="16.5">
      <c r="A38" s="256" t="s">
        <v>7</v>
      </c>
      <c r="B38" s="258"/>
      <c r="C38" s="258"/>
      <c r="D38" s="258"/>
      <c r="E38" s="258"/>
      <c r="F38" s="258"/>
      <c r="G38" s="258"/>
      <c r="H38" s="258"/>
      <c r="I38" s="261" t="s">
        <v>47</v>
      </c>
      <c r="J38" s="258"/>
      <c r="K38" s="258"/>
      <c r="L38" s="258"/>
      <c r="M38" s="258"/>
      <c r="N38" s="258"/>
      <c r="O38" s="258"/>
    </row>
  </sheetData>
  <sheetProtection/>
  <mergeCells count="32">
    <mergeCell ref="F5:F7"/>
    <mergeCell ref="G5:H5"/>
    <mergeCell ref="I5:J5"/>
    <mergeCell ref="M5:M7"/>
    <mergeCell ref="L5:L7"/>
    <mergeCell ref="K5:K7"/>
    <mergeCell ref="I2:O2"/>
    <mergeCell ref="I3:O3"/>
    <mergeCell ref="O5:O7"/>
    <mergeCell ref="G6:G7"/>
    <mergeCell ref="I6:J6"/>
    <mergeCell ref="N5:N7"/>
    <mergeCell ref="A2:H2"/>
    <mergeCell ref="A3:H3"/>
    <mergeCell ref="E5:E7"/>
    <mergeCell ref="D5:D7"/>
    <mergeCell ref="A32:A34"/>
    <mergeCell ref="A28:A30"/>
    <mergeCell ref="A24:A26"/>
    <mergeCell ref="A20:A22"/>
    <mergeCell ref="A16:A18"/>
    <mergeCell ref="A12:A14"/>
    <mergeCell ref="A37:H37"/>
    <mergeCell ref="I37:O37"/>
    <mergeCell ref="A38:H38"/>
    <mergeCell ref="I38:O38"/>
    <mergeCell ref="A8:A10"/>
    <mergeCell ref="A5:C7"/>
    <mergeCell ref="A35:H35"/>
    <mergeCell ref="I35:O35"/>
    <mergeCell ref="A36:H36"/>
    <mergeCell ref="I36:O36"/>
  </mergeCells>
  <printOptions/>
  <pageMargins left="1.1811023622047245" right="1.09" top="1.5748031496062993" bottom="1.1811023622047245" header="0.49" footer="0.9055118110236221"/>
  <pageSetup firstPageNumber="161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0">
      <selection activeCell="O17" sqref="O17"/>
    </sheetView>
  </sheetViews>
  <sheetFormatPr defaultColWidth="9.00390625" defaultRowHeight="16.5"/>
  <cols>
    <col min="1" max="1" width="6.625" style="54" customWidth="1"/>
    <col min="2" max="2" width="8.00390625" style="54" bestFit="1" customWidth="1"/>
    <col min="3" max="3" width="7.125" style="54" customWidth="1"/>
    <col min="4" max="4" width="6.875" style="54" customWidth="1"/>
    <col min="5" max="11" width="6.625" style="54" customWidth="1"/>
    <col min="12" max="13" width="6.125" style="54" customWidth="1"/>
    <col min="14" max="14" width="6.625" style="54" customWidth="1"/>
    <col min="15" max="15" width="6.375" style="54" bestFit="1" customWidth="1"/>
    <col min="16" max="17" width="5.625" style="54" customWidth="1"/>
    <col min="18" max="18" width="7.50390625" style="54" customWidth="1"/>
    <col min="19" max="19" width="6.375" style="54" customWidth="1"/>
    <col min="20" max="20" width="6.875" style="108" bestFit="1" customWidth="1"/>
    <col min="21" max="21" width="7.75390625" style="54" customWidth="1"/>
    <col min="22" max="22" width="6.125" style="54" customWidth="1"/>
    <col min="23" max="23" width="6.625" style="54" customWidth="1"/>
    <col min="24" max="24" width="7.50390625" style="54" customWidth="1"/>
    <col min="25" max="16384" width="9.00390625" style="54" customWidth="1"/>
  </cols>
  <sheetData>
    <row r="1" spans="1:24" ht="16.5">
      <c r="A1" s="326" t="s">
        <v>8</v>
      </c>
      <c r="B1" s="327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06"/>
      <c r="U1" s="59"/>
      <c r="V1" s="60" t="s">
        <v>37</v>
      </c>
      <c r="W1" s="59" t="s">
        <v>36</v>
      </c>
      <c r="X1" s="60" t="s">
        <v>9</v>
      </c>
    </row>
    <row r="2" spans="1:24" ht="16.5">
      <c r="A2" s="313" t="s">
        <v>42</v>
      </c>
      <c r="B2" s="313"/>
      <c r="C2" s="313"/>
      <c r="D2" s="313"/>
      <c r="E2" s="313"/>
      <c r="F2" s="313"/>
      <c r="G2" s="313"/>
      <c r="H2" s="313"/>
      <c r="I2" s="313"/>
      <c r="J2" s="313"/>
      <c r="K2" s="313" t="s">
        <v>55</v>
      </c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</row>
    <row r="3" spans="1:24" ht="16.5">
      <c r="A3" s="268" t="s">
        <v>145</v>
      </c>
      <c r="B3" s="268"/>
      <c r="C3" s="268"/>
      <c r="D3" s="268"/>
      <c r="E3" s="268"/>
      <c r="F3" s="268"/>
      <c r="G3" s="268"/>
      <c r="H3" s="268"/>
      <c r="I3" s="268"/>
      <c r="J3" s="268"/>
      <c r="K3" s="268">
        <v>2013</v>
      </c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7.25" thickBot="1">
      <c r="A4" s="61"/>
      <c r="B4" s="61"/>
      <c r="C4" s="61"/>
      <c r="D4" s="61"/>
      <c r="E4" s="61"/>
      <c r="F4" s="61"/>
      <c r="G4" s="61"/>
      <c r="H4" s="61"/>
      <c r="I4" s="61"/>
      <c r="J4" s="62"/>
      <c r="K4" s="61"/>
      <c r="L4" s="62" t="s">
        <v>35</v>
      </c>
      <c r="M4" s="61"/>
      <c r="N4" s="61"/>
      <c r="O4" s="61"/>
      <c r="P4" s="61"/>
      <c r="Q4" s="61"/>
      <c r="R4" s="61"/>
      <c r="S4" s="61"/>
      <c r="T4" s="107"/>
      <c r="U4" s="61"/>
      <c r="V4" s="63" t="s">
        <v>36</v>
      </c>
      <c r="W4" s="61"/>
      <c r="X4" s="63" t="s">
        <v>56</v>
      </c>
    </row>
    <row r="5" spans="1:24" ht="16.5" customHeight="1">
      <c r="A5" s="328" t="s">
        <v>57</v>
      </c>
      <c r="B5" s="331" t="s">
        <v>58</v>
      </c>
      <c r="C5" s="310" t="s">
        <v>106</v>
      </c>
      <c r="D5" s="310" t="s">
        <v>105</v>
      </c>
      <c r="E5" s="310" t="s">
        <v>104</v>
      </c>
      <c r="F5" s="310" t="s">
        <v>59</v>
      </c>
      <c r="G5" s="310" t="s">
        <v>107</v>
      </c>
      <c r="H5" s="323" t="s">
        <v>108</v>
      </c>
      <c r="I5" s="310" t="s">
        <v>72</v>
      </c>
      <c r="J5" s="310" t="s">
        <v>60</v>
      </c>
      <c r="K5" s="310" t="s">
        <v>73</v>
      </c>
      <c r="L5" s="310" t="s">
        <v>153</v>
      </c>
      <c r="M5" s="310" t="s">
        <v>152</v>
      </c>
      <c r="N5" s="310" t="s">
        <v>147</v>
      </c>
      <c r="O5" s="310" t="s">
        <v>150</v>
      </c>
      <c r="P5" s="319" t="s">
        <v>61</v>
      </c>
      <c r="Q5" s="320"/>
      <c r="R5" s="310" t="s">
        <v>71</v>
      </c>
      <c r="S5" s="310" t="s">
        <v>146</v>
      </c>
      <c r="T5" s="310" t="s">
        <v>148</v>
      </c>
      <c r="U5" s="310" t="s">
        <v>149</v>
      </c>
      <c r="V5" s="314" t="s">
        <v>69</v>
      </c>
      <c r="W5" s="315"/>
      <c r="X5" s="315"/>
    </row>
    <row r="6" spans="1:24" ht="16.5">
      <c r="A6" s="329"/>
      <c r="B6" s="332"/>
      <c r="C6" s="311"/>
      <c r="D6" s="311"/>
      <c r="E6" s="311"/>
      <c r="F6" s="311"/>
      <c r="G6" s="311"/>
      <c r="H6" s="324"/>
      <c r="I6" s="311"/>
      <c r="J6" s="311"/>
      <c r="K6" s="311"/>
      <c r="L6" s="311"/>
      <c r="M6" s="311"/>
      <c r="N6" s="311"/>
      <c r="O6" s="311"/>
      <c r="P6" s="321"/>
      <c r="Q6" s="322"/>
      <c r="R6" s="311"/>
      <c r="S6" s="311"/>
      <c r="T6" s="311"/>
      <c r="U6" s="311"/>
      <c r="V6" s="311" t="s">
        <v>111</v>
      </c>
      <c r="W6" s="311" t="s">
        <v>110</v>
      </c>
      <c r="X6" s="317" t="s">
        <v>70</v>
      </c>
    </row>
    <row r="7" spans="1:24" ht="46.5" customHeight="1" thickBot="1">
      <c r="A7" s="330"/>
      <c r="B7" s="333"/>
      <c r="C7" s="312"/>
      <c r="D7" s="312"/>
      <c r="E7" s="312"/>
      <c r="F7" s="312"/>
      <c r="G7" s="312"/>
      <c r="H7" s="325"/>
      <c r="I7" s="312"/>
      <c r="J7" s="312"/>
      <c r="K7" s="312"/>
      <c r="L7" s="312"/>
      <c r="M7" s="312"/>
      <c r="N7" s="312"/>
      <c r="O7" s="312"/>
      <c r="P7" s="64" t="s">
        <v>151</v>
      </c>
      <c r="Q7" s="64" t="s">
        <v>109</v>
      </c>
      <c r="R7" s="312"/>
      <c r="S7" s="312"/>
      <c r="T7" s="312"/>
      <c r="U7" s="312"/>
      <c r="V7" s="316"/>
      <c r="W7" s="316"/>
      <c r="X7" s="318"/>
    </row>
    <row r="8" spans="1:24" s="67" customFormat="1" ht="36.75" customHeight="1">
      <c r="A8" s="66" t="s">
        <v>62</v>
      </c>
      <c r="B8" s="157">
        <f>SUM(B9:B20)</f>
        <v>33384944</v>
      </c>
      <c r="C8" s="158">
        <f aca="true" t="shared" si="0" ref="C8:Q8">SUM(C9:C20)</f>
        <v>29914724</v>
      </c>
      <c r="D8" s="158">
        <f t="shared" si="0"/>
        <v>1925775</v>
      </c>
      <c r="E8" s="158">
        <f t="shared" si="0"/>
        <v>623028</v>
      </c>
      <c r="F8" s="158">
        <f t="shared" si="0"/>
        <v>141533</v>
      </c>
      <c r="G8" s="158">
        <f t="shared" si="0"/>
        <v>105714</v>
      </c>
      <c r="H8" s="158">
        <f t="shared" si="0"/>
        <v>165281</v>
      </c>
      <c r="I8" s="158">
        <f t="shared" si="0"/>
        <v>25137</v>
      </c>
      <c r="J8" s="158">
        <f t="shared" si="0"/>
        <v>8336</v>
      </c>
      <c r="K8" s="158">
        <f t="shared" si="0"/>
        <v>24330</v>
      </c>
      <c r="L8" s="158">
        <f t="shared" si="0"/>
        <v>43813</v>
      </c>
      <c r="M8" s="158">
        <f t="shared" si="0"/>
        <v>21786</v>
      </c>
      <c r="N8" s="158">
        <f t="shared" si="0"/>
        <v>229164</v>
      </c>
      <c r="O8" s="158">
        <f t="shared" si="0"/>
        <v>86085</v>
      </c>
      <c r="P8" s="158">
        <f t="shared" si="0"/>
        <v>35390</v>
      </c>
      <c r="Q8" s="158">
        <f t="shared" si="0"/>
        <v>0</v>
      </c>
      <c r="R8" s="158">
        <f aca="true" t="shared" si="1" ref="R8:X8">SUM(R9:R20)</f>
        <v>10546</v>
      </c>
      <c r="S8" s="158">
        <f>SUM(S9:S20)</f>
        <v>840</v>
      </c>
      <c r="T8" s="159">
        <f t="shared" si="1"/>
        <v>5807</v>
      </c>
      <c r="U8" s="158">
        <f t="shared" si="1"/>
        <v>699</v>
      </c>
      <c r="V8" s="158">
        <f t="shared" si="1"/>
        <v>14656</v>
      </c>
      <c r="W8" s="158">
        <f t="shared" si="1"/>
        <v>1900</v>
      </c>
      <c r="X8" s="158">
        <f t="shared" si="1"/>
        <v>400</v>
      </c>
    </row>
    <row r="9" spans="1:24" s="67" customFormat="1" ht="36.75" customHeight="1">
      <c r="A9" s="68" t="s">
        <v>63</v>
      </c>
      <c r="B9" s="160">
        <v>2710263</v>
      </c>
      <c r="C9" s="161">
        <v>2451339</v>
      </c>
      <c r="D9" s="161">
        <v>123680</v>
      </c>
      <c r="E9" s="161">
        <v>55991</v>
      </c>
      <c r="F9" s="161">
        <v>10750</v>
      </c>
      <c r="G9" s="161">
        <v>7935</v>
      </c>
      <c r="H9" s="161">
        <v>15761</v>
      </c>
      <c r="I9" s="161">
        <v>2692</v>
      </c>
      <c r="J9" s="161">
        <v>453</v>
      </c>
      <c r="K9" s="161">
        <v>2172</v>
      </c>
      <c r="L9" s="161">
        <v>1659</v>
      </c>
      <c r="M9" s="161">
        <v>1278</v>
      </c>
      <c r="N9" s="161">
        <v>22286</v>
      </c>
      <c r="O9" s="161">
        <v>7679</v>
      </c>
      <c r="P9" s="161">
        <v>3696</v>
      </c>
      <c r="Q9" s="161">
        <v>0</v>
      </c>
      <c r="R9" s="161">
        <v>645</v>
      </c>
      <c r="S9" s="161">
        <v>0</v>
      </c>
      <c r="T9" s="162">
        <v>562</v>
      </c>
      <c r="U9" s="161">
        <v>81</v>
      </c>
      <c r="V9" s="161">
        <v>1458</v>
      </c>
      <c r="W9" s="161">
        <v>146</v>
      </c>
      <c r="X9" s="161">
        <v>0</v>
      </c>
    </row>
    <row r="10" spans="1:24" s="67" customFormat="1" ht="36.75" customHeight="1">
      <c r="A10" s="68" t="s">
        <v>64</v>
      </c>
      <c r="B10" s="160">
        <v>2703861</v>
      </c>
      <c r="C10" s="161">
        <v>2408715</v>
      </c>
      <c r="D10" s="161">
        <v>175617</v>
      </c>
      <c r="E10" s="161">
        <v>50553</v>
      </c>
      <c r="F10" s="161">
        <v>11882</v>
      </c>
      <c r="G10" s="161">
        <v>6592</v>
      </c>
      <c r="H10" s="161">
        <v>14199</v>
      </c>
      <c r="I10" s="161">
        <v>2095</v>
      </c>
      <c r="J10" s="161">
        <v>344</v>
      </c>
      <c r="K10" s="161">
        <v>1838</v>
      </c>
      <c r="L10" s="161">
        <v>1324</v>
      </c>
      <c r="M10" s="161">
        <v>1126</v>
      </c>
      <c r="N10" s="161">
        <v>18023</v>
      </c>
      <c r="O10" s="161">
        <v>6273</v>
      </c>
      <c r="P10" s="161">
        <v>2929</v>
      </c>
      <c r="Q10" s="161">
        <v>0</v>
      </c>
      <c r="R10" s="161">
        <v>503</v>
      </c>
      <c r="S10" s="161">
        <v>0</v>
      </c>
      <c r="T10" s="162">
        <v>402</v>
      </c>
      <c r="U10" s="161">
        <v>51</v>
      </c>
      <c r="V10" s="161">
        <v>1295</v>
      </c>
      <c r="W10" s="161">
        <v>100</v>
      </c>
      <c r="X10" s="161">
        <v>0</v>
      </c>
    </row>
    <row r="11" spans="1:24" s="67" customFormat="1" ht="36.75" customHeight="1">
      <c r="A11" s="68" t="s">
        <v>65</v>
      </c>
      <c r="B11" s="160">
        <v>2810075</v>
      </c>
      <c r="C11" s="161">
        <v>2496475</v>
      </c>
      <c r="D11" s="161">
        <v>184400</v>
      </c>
      <c r="E11" s="161">
        <v>54989</v>
      </c>
      <c r="F11" s="161">
        <v>12817</v>
      </c>
      <c r="G11" s="161">
        <v>7106</v>
      </c>
      <c r="H11" s="161">
        <v>14408</v>
      </c>
      <c r="I11" s="161">
        <v>2348</v>
      </c>
      <c r="J11" s="161">
        <v>452</v>
      </c>
      <c r="K11" s="161">
        <v>1969</v>
      </c>
      <c r="L11" s="161">
        <v>1443</v>
      </c>
      <c r="M11" s="161">
        <v>1479</v>
      </c>
      <c r="N11" s="161">
        <v>20094</v>
      </c>
      <c r="O11" s="161">
        <v>6905</v>
      </c>
      <c r="P11" s="161">
        <v>2756</v>
      </c>
      <c r="Q11" s="161">
        <v>0</v>
      </c>
      <c r="R11" s="161">
        <v>587</v>
      </c>
      <c r="S11" s="161">
        <v>0</v>
      </c>
      <c r="T11" s="162">
        <v>493</v>
      </c>
      <c r="U11" s="161">
        <v>64</v>
      </c>
      <c r="V11" s="161">
        <v>1194</v>
      </c>
      <c r="W11" s="161">
        <v>96</v>
      </c>
      <c r="X11" s="161">
        <v>0</v>
      </c>
    </row>
    <row r="12" spans="1:24" s="67" customFormat="1" ht="36.75" customHeight="1">
      <c r="A12" s="69" t="s">
        <v>66</v>
      </c>
      <c r="B12" s="160">
        <v>2790990</v>
      </c>
      <c r="C12" s="161">
        <v>2542859</v>
      </c>
      <c r="D12" s="161">
        <v>118077</v>
      </c>
      <c r="E12" s="161">
        <v>58596</v>
      </c>
      <c r="F12" s="161">
        <v>12191</v>
      </c>
      <c r="G12" s="161">
        <v>6801</v>
      </c>
      <c r="H12" s="161">
        <v>14678</v>
      </c>
      <c r="I12" s="161">
        <v>2035</v>
      </c>
      <c r="J12" s="161">
        <v>583</v>
      </c>
      <c r="K12" s="161">
        <v>1983</v>
      </c>
      <c r="L12" s="161">
        <v>1385</v>
      </c>
      <c r="M12" s="161">
        <v>1422</v>
      </c>
      <c r="N12" s="161">
        <v>18477</v>
      </c>
      <c r="O12" s="161">
        <v>6638</v>
      </c>
      <c r="P12" s="161">
        <v>2685</v>
      </c>
      <c r="Q12" s="161">
        <v>0</v>
      </c>
      <c r="R12" s="161">
        <v>622</v>
      </c>
      <c r="S12" s="161">
        <v>0</v>
      </c>
      <c r="T12" s="162">
        <v>531</v>
      </c>
      <c r="U12" s="161">
        <v>72</v>
      </c>
      <c r="V12" s="161">
        <v>1248</v>
      </c>
      <c r="W12" s="161">
        <v>107</v>
      </c>
      <c r="X12" s="161">
        <v>0</v>
      </c>
    </row>
    <row r="13" spans="1:24" s="67" customFormat="1" ht="36.75" customHeight="1">
      <c r="A13" s="68" t="s">
        <v>67</v>
      </c>
      <c r="B13" s="160">
        <v>2779798</v>
      </c>
      <c r="C13" s="161">
        <v>2435662</v>
      </c>
      <c r="D13" s="161">
        <v>203158</v>
      </c>
      <c r="E13" s="161">
        <v>59282</v>
      </c>
      <c r="F13" s="161">
        <v>12354</v>
      </c>
      <c r="G13" s="161">
        <v>10473</v>
      </c>
      <c r="H13" s="161">
        <v>15230</v>
      </c>
      <c r="I13" s="161">
        <v>2004</v>
      </c>
      <c r="J13" s="161">
        <v>629</v>
      </c>
      <c r="K13" s="161">
        <v>1941</v>
      </c>
      <c r="L13" s="161">
        <v>1450</v>
      </c>
      <c r="M13" s="161">
        <v>1449</v>
      </c>
      <c r="N13" s="161">
        <v>23841</v>
      </c>
      <c r="O13" s="161">
        <v>6591</v>
      </c>
      <c r="P13" s="161">
        <v>2805</v>
      </c>
      <c r="Q13" s="161">
        <v>0</v>
      </c>
      <c r="R13" s="161">
        <v>709</v>
      </c>
      <c r="S13" s="161">
        <v>0</v>
      </c>
      <c r="T13" s="162">
        <v>627</v>
      </c>
      <c r="U13" s="161">
        <v>85</v>
      </c>
      <c r="V13" s="161">
        <v>909</v>
      </c>
      <c r="W13" s="161">
        <v>599</v>
      </c>
      <c r="X13" s="161">
        <v>0</v>
      </c>
    </row>
    <row r="14" spans="1:24" s="71" customFormat="1" ht="36.75" customHeight="1">
      <c r="A14" s="70" t="s">
        <v>48</v>
      </c>
      <c r="B14" s="160">
        <v>2778537</v>
      </c>
      <c r="C14" s="161">
        <v>2471054</v>
      </c>
      <c r="D14" s="161">
        <v>182466</v>
      </c>
      <c r="E14" s="161">
        <v>58559</v>
      </c>
      <c r="F14" s="161">
        <v>10479</v>
      </c>
      <c r="G14" s="161">
        <v>8403</v>
      </c>
      <c r="H14" s="161">
        <v>13783</v>
      </c>
      <c r="I14" s="161">
        <v>1688</v>
      </c>
      <c r="J14" s="161">
        <v>577</v>
      </c>
      <c r="K14" s="161">
        <v>1850</v>
      </c>
      <c r="L14" s="161">
        <v>1327</v>
      </c>
      <c r="M14" s="161">
        <v>1317</v>
      </c>
      <c r="N14" s="161">
        <v>15830</v>
      </c>
      <c r="O14" s="161">
        <v>5852</v>
      </c>
      <c r="P14" s="161">
        <v>2490</v>
      </c>
      <c r="Q14" s="161">
        <v>0</v>
      </c>
      <c r="R14" s="161">
        <v>660</v>
      </c>
      <c r="S14" s="161">
        <v>0</v>
      </c>
      <c r="T14" s="162">
        <v>547</v>
      </c>
      <c r="U14" s="161">
        <v>60</v>
      </c>
      <c r="V14" s="161">
        <v>749</v>
      </c>
      <c r="W14" s="161">
        <v>446</v>
      </c>
      <c r="X14" s="161">
        <v>400</v>
      </c>
    </row>
    <row r="15" spans="1:24" s="71" customFormat="1" ht="36.75" customHeight="1">
      <c r="A15" s="70" t="s">
        <v>49</v>
      </c>
      <c r="B15" s="160">
        <v>2797008</v>
      </c>
      <c r="C15" s="161">
        <v>2413769</v>
      </c>
      <c r="D15" s="161">
        <v>287093</v>
      </c>
      <c r="E15" s="161">
        <v>34854</v>
      </c>
      <c r="F15" s="161">
        <v>18381</v>
      </c>
      <c r="G15" s="161">
        <v>6853</v>
      </c>
      <c r="H15" s="161">
        <v>7726</v>
      </c>
      <c r="I15" s="161">
        <v>2462</v>
      </c>
      <c r="J15" s="161">
        <v>645</v>
      </c>
      <c r="K15" s="161">
        <v>2935</v>
      </c>
      <c r="L15" s="161">
        <v>1204</v>
      </c>
      <c r="M15" s="161">
        <v>3178</v>
      </c>
      <c r="N15" s="161">
        <v>3072</v>
      </c>
      <c r="O15" s="161">
        <v>10070</v>
      </c>
      <c r="P15" s="161">
        <v>2453</v>
      </c>
      <c r="Q15" s="161">
        <v>0</v>
      </c>
      <c r="R15" s="161">
        <v>611</v>
      </c>
      <c r="S15" s="161">
        <v>0</v>
      </c>
      <c r="T15" s="162">
        <v>510</v>
      </c>
      <c r="U15" s="161">
        <v>112</v>
      </c>
      <c r="V15" s="161">
        <v>1080</v>
      </c>
      <c r="W15" s="161">
        <v>0</v>
      </c>
      <c r="X15" s="161">
        <v>0</v>
      </c>
    </row>
    <row r="16" spans="1:24" s="71" customFormat="1" ht="36.75" customHeight="1">
      <c r="A16" s="70" t="s">
        <v>50</v>
      </c>
      <c r="B16" s="160">
        <v>2808579</v>
      </c>
      <c r="C16" s="161">
        <v>2505226</v>
      </c>
      <c r="D16" s="161">
        <v>183504</v>
      </c>
      <c r="E16" s="161">
        <v>47548</v>
      </c>
      <c r="F16" s="161">
        <v>13588</v>
      </c>
      <c r="G16" s="161">
        <v>7168</v>
      </c>
      <c r="H16" s="161">
        <v>10489</v>
      </c>
      <c r="I16" s="161">
        <v>1968</v>
      </c>
      <c r="J16" s="161">
        <v>1041</v>
      </c>
      <c r="K16" s="161">
        <v>1905</v>
      </c>
      <c r="L16" s="161">
        <v>1102</v>
      </c>
      <c r="M16" s="161">
        <v>1028</v>
      </c>
      <c r="N16" s="161">
        <v>18291</v>
      </c>
      <c r="O16" s="161">
        <v>9182</v>
      </c>
      <c r="P16" s="161">
        <v>4479</v>
      </c>
      <c r="Q16" s="161">
        <v>0</v>
      </c>
      <c r="R16" s="161">
        <v>488</v>
      </c>
      <c r="S16" s="161">
        <v>0</v>
      </c>
      <c r="T16" s="162">
        <v>330</v>
      </c>
      <c r="U16" s="161">
        <v>26</v>
      </c>
      <c r="V16" s="161">
        <v>1216</v>
      </c>
      <c r="W16" s="161">
        <v>0</v>
      </c>
      <c r="X16" s="161">
        <v>0</v>
      </c>
    </row>
    <row r="17" spans="1:24" s="71" customFormat="1" ht="36.75" customHeight="1">
      <c r="A17" s="70" t="s">
        <v>51</v>
      </c>
      <c r="B17" s="160">
        <v>2809698</v>
      </c>
      <c r="C17" s="161">
        <v>2543912</v>
      </c>
      <c r="D17" s="161">
        <v>112166</v>
      </c>
      <c r="E17" s="161">
        <v>48754</v>
      </c>
      <c r="F17" s="161">
        <v>8996</v>
      </c>
      <c r="G17" s="161">
        <v>14900</v>
      </c>
      <c r="H17" s="161">
        <v>14181</v>
      </c>
      <c r="I17" s="161">
        <v>919</v>
      </c>
      <c r="J17" s="161">
        <v>1521</v>
      </c>
      <c r="K17" s="161">
        <v>1732</v>
      </c>
      <c r="L17" s="161">
        <v>25348</v>
      </c>
      <c r="M17" s="161">
        <v>2817</v>
      </c>
      <c r="N17" s="161">
        <v>20880</v>
      </c>
      <c r="O17" s="161">
        <v>5874</v>
      </c>
      <c r="P17" s="161">
        <v>987</v>
      </c>
      <c r="Q17" s="161">
        <v>0</v>
      </c>
      <c r="R17" s="161">
        <v>4023</v>
      </c>
      <c r="S17" s="161">
        <v>840</v>
      </c>
      <c r="T17" s="162">
        <v>446</v>
      </c>
      <c r="U17" s="161">
        <v>25</v>
      </c>
      <c r="V17" s="161">
        <v>1377</v>
      </c>
      <c r="W17" s="161">
        <v>0</v>
      </c>
      <c r="X17" s="161">
        <v>0</v>
      </c>
    </row>
    <row r="18" spans="1:24" s="71" customFormat="1" ht="36.75" customHeight="1">
      <c r="A18" s="70" t="s">
        <v>52</v>
      </c>
      <c r="B18" s="160">
        <v>2807777</v>
      </c>
      <c r="C18" s="161">
        <v>2546504</v>
      </c>
      <c r="D18" s="161">
        <v>125665</v>
      </c>
      <c r="E18" s="161">
        <v>56127</v>
      </c>
      <c r="F18" s="161">
        <v>11189</v>
      </c>
      <c r="G18" s="161">
        <v>8136</v>
      </c>
      <c r="H18" s="161">
        <v>15223</v>
      </c>
      <c r="I18" s="161">
        <v>2502</v>
      </c>
      <c r="J18" s="161">
        <v>862</v>
      </c>
      <c r="K18" s="161">
        <v>2197</v>
      </c>
      <c r="L18" s="161">
        <v>1637</v>
      </c>
      <c r="M18" s="161">
        <v>1491</v>
      </c>
      <c r="N18" s="161">
        <v>21838</v>
      </c>
      <c r="O18" s="161">
        <v>7991</v>
      </c>
      <c r="P18" s="161">
        <v>3534</v>
      </c>
      <c r="Q18" s="161">
        <v>0</v>
      </c>
      <c r="R18" s="161">
        <v>692</v>
      </c>
      <c r="S18" s="161">
        <v>0</v>
      </c>
      <c r="T18" s="162">
        <v>576</v>
      </c>
      <c r="U18" s="161">
        <v>59</v>
      </c>
      <c r="V18" s="161">
        <v>1428</v>
      </c>
      <c r="W18" s="161">
        <v>126</v>
      </c>
      <c r="X18" s="161">
        <v>0</v>
      </c>
    </row>
    <row r="19" spans="1:24" s="71" customFormat="1" ht="36.75" customHeight="1">
      <c r="A19" s="70" t="s">
        <v>53</v>
      </c>
      <c r="B19" s="160">
        <v>2810747</v>
      </c>
      <c r="C19" s="161">
        <v>2549337</v>
      </c>
      <c r="D19" s="161">
        <v>115757</v>
      </c>
      <c r="E19" s="161">
        <v>49901</v>
      </c>
      <c r="F19" s="161">
        <v>9198</v>
      </c>
      <c r="G19" s="161">
        <v>14134</v>
      </c>
      <c r="H19" s="161">
        <v>19117</v>
      </c>
      <c r="I19" s="161">
        <v>2306</v>
      </c>
      <c r="J19" s="161">
        <v>179</v>
      </c>
      <c r="K19" s="161">
        <v>1890</v>
      </c>
      <c r="L19" s="161">
        <v>4782</v>
      </c>
      <c r="M19" s="161">
        <v>4232</v>
      </c>
      <c r="N19" s="161">
        <v>27969</v>
      </c>
      <c r="O19" s="161">
        <v>5838</v>
      </c>
      <c r="P19" s="161">
        <v>3819</v>
      </c>
      <c r="Q19" s="161">
        <v>0</v>
      </c>
      <c r="R19" s="161">
        <v>467</v>
      </c>
      <c r="S19" s="161">
        <v>0</v>
      </c>
      <c r="T19" s="161">
        <v>452</v>
      </c>
      <c r="U19" s="161">
        <v>30</v>
      </c>
      <c r="V19" s="161">
        <v>1204</v>
      </c>
      <c r="W19" s="161">
        <v>135</v>
      </c>
      <c r="X19" s="161">
        <v>0</v>
      </c>
    </row>
    <row r="20" spans="1:24" s="71" customFormat="1" ht="36.75" customHeight="1">
      <c r="A20" s="70" t="s">
        <v>54</v>
      </c>
      <c r="B20" s="160">
        <v>2777611</v>
      </c>
      <c r="C20" s="161">
        <v>2549872</v>
      </c>
      <c r="D20" s="161">
        <v>114192</v>
      </c>
      <c r="E20" s="161">
        <v>47874</v>
      </c>
      <c r="F20" s="161">
        <v>9708</v>
      </c>
      <c r="G20" s="161">
        <v>7213</v>
      </c>
      <c r="H20" s="161">
        <v>10486</v>
      </c>
      <c r="I20" s="161">
        <v>2118</v>
      </c>
      <c r="J20" s="161">
        <v>1050</v>
      </c>
      <c r="K20" s="161">
        <v>1918</v>
      </c>
      <c r="L20" s="161">
        <v>1152</v>
      </c>
      <c r="M20" s="161">
        <v>969</v>
      </c>
      <c r="N20" s="161">
        <v>18563</v>
      </c>
      <c r="O20" s="161">
        <v>7192</v>
      </c>
      <c r="P20" s="161">
        <v>2757</v>
      </c>
      <c r="Q20" s="161">
        <v>0</v>
      </c>
      <c r="R20" s="161">
        <v>539</v>
      </c>
      <c r="S20" s="161">
        <v>0</v>
      </c>
      <c r="T20" s="161">
        <v>331</v>
      </c>
      <c r="U20" s="161">
        <v>34</v>
      </c>
      <c r="V20" s="161">
        <v>1498</v>
      </c>
      <c r="W20" s="161">
        <v>145</v>
      </c>
      <c r="X20" s="161">
        <v>0</v>
      </c>
    </row>
    <row r="21" spans="1:24" s="71" customFormat="1" ht="4.5" customHeight="1" thickBot="1">
      <c r="A21" s="72"/>
      <c r="B21" s="163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5"/>
      <c r="U21" s="164"/>
      <c r="V21" s="164"/>
      <c r="W21" s="164"/>
      <c r="X21" s="164"/>
    </row>
    <row r="22" spans="1:24" ht="16.5">
      <c r="A22" s="65" t="s">
        <v>5</v>
      </c>
      <c r="B22" s="65"/>
      <c r="C22" s="65"/>
      <c r="D22" s="65"/>
      <c r="E22" s="61"/>
      <c r="F22" s="61"/>
      <c r="G22" s="61"/>
      <c r="H22" s="61"/>
      <c r="I22" s="61"/>
      <c r="J22" s="61"/>
      <c r="K22" s="61"/>
      <c r="L22" s="61"/>
      <c r="M22" s="61" t="s">
        <v>68</v>
      </c>
      <c r="N22" s="61"/>
      <c r="O22" s="61"/>
      <c r="P22" s="61"/>
      <c r="Q22" s="61"/>
      <c r="R22" s="61"/>
      <c r="S22" s="61"/>
      <c r="T22" s="107"/>
      <c r="U22" s="61"/>
      <c r="V22" s="61"/>
      <c r="W22" s="61"/>
      <c r="X22" s="61"/>
    </row>
  </sheetData>
  <sheetProtection/>
  <mergeCells count="29">
    <mergeCell ref="A1:B1"/>
    <mergeCell ref="A5:A7"/>
    <mergeCell ref="B5:B7"/>
    <mergeCell ref="C5:C7"/>
    <mergeCell ref="A2:J2"/>
    <mergeCell ref="A3:J3"/>
    <mergeCell ref="D5:D7"/>
    <mergeCell ref="E5:E7"/>
    <mergeCell ref="F5:F7"/>
    <mergeCell ref="G5:G7"/>
    <mergeCell ref="H5:H7"/>
    <mergeCell ref="I5:I7"/>
    <mergeCell ref="J5:J7"/>
    <mergeCell ref="T5:T7"/>
    <mergeCell ref="K5:K7"/>
    <mergeCell ref="L5:L7"/>
    <mergeCell ref="M5:M7"/>
    <mergeCell ref="N5:N7"/>
    <mergeCell ref="S5:S7"/>
    <mergeCell ref="U5:U7"/>
    <mergeCell ref="O5:O7"/>
    <mergeCell ref="K2:X2"/>
    <mergeCell ref="K3:X3"/>
    <mergeCell ref="V5:X5"/>
    <mergeCell ref="V6:V7"/>
    <mergeCell ref="W6:W7"/>
    <mergeCell ref="X6:X7"/>
    <mergeCell ref="P5:Q6"/>
    <mergeCell ref="R5:R7"/>
  </mergeCells>
  <printOptions/>
  <pageMargins left="1.05" right="0.76" top="1.5748031496062993" bottom="1.1811023622047245" header="0.5118110236220472" footer="0.9055118110236221"/>
  <pageSetup firstPageNumber="163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M1" sqref="M1"/>
    </sheetView>
  </sheetViews>
  <sheetFormatPr defaultColWidth="9.00390625" defaultRowHeight="16.5"/>
  <cols>
    <col min="1" max="1" width="13.625" style="0" customWidth="1"/>
    <col min="2" max="4" width="9.625" style="0" customWidth="1"/>
    <col min="5" max="5" width="12.125" style="0" customWidth="1"/>
    <col min="6" max="6" width="22.75390625" style="0" customWidth="1"/>
  </cols>
  <sheetData>
    <row r="1" spans="1:6" ht="16.5">
      <c r="A1" s="40" t="s">
        <v>27</v>
      </c>
      <c r="B1" s="12"/>
      <c r="C1" s="13"/>
      <c r="D1" s="13"/>
      <c r="E1" s="13"/>
      <c r="F1" s="16" t="s">
        <v>9</v>
      </c>
    </row>
    <row r="2" spans="1:6" ht="36.75" customHeight="1">
      <c r="A2" s="334" t="s">
        <v>43</v>
      </c>
      <c r="B2" s="240"/>
      <c r="C2" s="240"/>
      <c r="D2" s="240"/>
      <c r="E2" s="240"/>
      <c r="F2" s="240"/>
    </row>
    <row r="3" spans="1:6" ht="26.25" customHeight="1">
      <c r="A3" s="335" t="s">
        <v>229</v>
      </c>
      <c r="B3" s="336"/>
      <c r="C3" s="336"/>
      <c r="D3" s="336"/>
      <c r="E3" s="336"/>
      <c r="F3" s="336"/>
    </row>
    <row r="4" spans="1:6" ht="17.25" thickBot="1">
      <c r="A4" s="14"/>
      <c r="B4" s="14"/>
      <c r="C4" s="14"/>
      <c r="D4" s="14"/>
      <c r="E4" s="14"/>
      <c r="F4" s="14"/>
    </row>
    <row r="5" spans="1:6" ht="57" customHeight="1">
      <c r="A5" s="337" t="s">
        <v>29</v>
      </c>
      <c r="B5" s="339" t="s">
        <v>30</v>
      </c>
      <c r="C5" s="279" t="s">
        <v>31</v>
      </c>
      <c r="D5" s="279" t="s">
        <v>32</v>
      </c>
      <c r="E5" s="279" t="s">
        <v>33</v>
      </c>
      <c r="F5" s="287" t="s">
        <v>34</v>
      </c>
    </row>
    <row r="6" spans="1:6" ht="39.75" customHeight="1">
      <c r="A6" s="338"/>
      <c r="B6" s="340"/>
      <c r="C6" s="341"/>
      <c r="D6" s="341"/>
      <c r="E6" s="341"/>
      <c r="F6" s="342"/>
    </row>
    <row r="7" spans="1:6" ht="33" customHeight="1">
      <c r="A7" s="55" t="s">
        <v>28</v>
      </c>
      <c r="B7" s="186" t="s">
        <v>213</v>
      </c>
      <c r="C7" s="186" t="s">
        <v>213</v>
      </c>
      <c r="D7" s="186" t="s">
        <v>213</v>
      </c>
      <c r="E7" s="186" t="s">
        <v>213</v>
      </c>
      <c r="F7" s="186" t="s">
        <v>213</v>
      </c>
    </row>
    <row r="8" spans="1:6" ht="33" customHeight="1">
      <c r="A8" s="55" t="s">
        <v>20</v>
      </c>
      <c r="B8" s="186" t="s">
        <v>213</v>
      </c>
      <c r="C8" s="186" t="s">
        <v>213</v>
      </c>
      <c r="D8" s="186" t="s">
        <v>213</v>
      </c>
      <c r="E8" s="186" t="s">
        <v>213</v>
      </c>
      <c r="F8" s="186" t="s">
        <v>213</v>
      </c>
    </row>
    <row r="9" spans="1:6" ht="33" customHeight="1">
      <c r="A9" s="55" t="s">
        <v>21</v>
      </c>
      <c r="B9" s="186" t="s">
        <v>213</v>
      </c>
      <c r="C9" s="186" t="s">
        <v>213</v>
      </c>
      <c r="D9" s="186" t="s">
        <v>213</v>
      </c>
      <c r="E9" s="186" t="s">
        <v>213</v>
      </c>
      <c r="F9" s="186" t="s">
        <v>213</v>
      </c>
    </row>
    <row r="10" spans="1:6" ht="33" customHeight="1">
      <c r="A10" s="55" t="s">
        <v>22</v>
      </c>
      <c r="B10" s="186" t="s">
        <v>213</v>
      </c>
      <c r="C10" s="186" t="s">
        <v>213</v>
      </c>
      <c r="D10" s="186" t="s">
        <v>213</v>
      </c>
      <c r="E10" s="186" t="s">
        <v>213</v>
      </c>
      <c r="F10" s="186" t="s">
        <v>213</v>
      </c>
    </row>
    <row r="11" spans="1:6" ht="33" customHeight="1">
      <c r="A11" s="57" t="s">
        <v>23</v>
      </c>
      <c r="B11" s="186" t="s">
        <v>213</v>
      </c>
      <c r="C11" s="186" t="s">
        <v>213</v>
      </c>
      <c r="D11" s="186" t="s">
        <v>213</v>
      </c>
      <c r="E11" s="186" t="s">
        <v>213</v>
      </c>
      <c r="F11" s="186" t="s">
        <v>213</v>
      </c>
    </row>
    <row r="12" spans="1:6" ht="33" customHeight="1">
      <c r="A12" s="55" t="s">
        <v>24</v>
      </c>
      <c r="B12" s="186" t="s">
        <v>213</v>
      </c>
      <c r="C12" s="186" t="s">
        <v>213</v>
      </c>
      <c r="D12" s="186" t="s">
        <v>213</v>
      </c>
      <c r="E12" s="186" t="s">
        <v>213</v>
      </c>
      <c r="F12" s="186" t="s">
        <v>213</v>
      </c>
    </row>
    <row r="13" spans="1:6" ht="33" customHeight="1">
      <c r="A13" s="55" t="s">
        <v>25</v>
      </c>
      <c r="B13" s="186" t="s">
        <v>213</v>
      </c>
      <c r="C13" s="186" t="s">
        <v>213</v>
      </c>
      <c r="D13" s="186" t="s">
        <v>213</v>
      </c>
      <c r="E13" s="186" t="s">
        <v>213</v>
      </c>
      <c r="F13" s="186" t="s">
        <v>213</v>
      </c>
    </row>
    <row r="14" spans="1:6" ht="33" customHeight="1">
      <c r="A14" s="55" t="s">
        <v>26</v>
      </c>
      <c r="B14" s="186" t="s">
        <v>213</v>
      </c>
      <c r="C14" s="186" t="s">
        <v>213</v>
      </c>
      <c r="D14" s="186" t="s">
        <v>213</v>
      </c>
      <c r="E14" s="186" t="s">
        <v>213</v>
      </c>
      <c r="F14" s="186" t="s">
        <v>213</v>
      </c>
    </row>
    <row r="15" spans="1:6" ht="33" customHeight="1">
      <c r="A15" s="55" t="s">
        <v>13</v>
      </c>
      <c r="B15" s="186" t="s">
        <v>213</v>
      </c>
      <c r="C15" s="186" t="s">
        <v>213</v>
      </c>
      <c r="D15" s="186" t="s">
        <v>213</v>
      </c>
      <c r="E15" s="186" t="s">
        <v>213</v>
      </c>
      <c r="F15" s="186" t="s">
        <v>213</v>
      </c>
    </row>
    <row r="16" spans="1:6" ht="33" customHeight="1">
      <c r="A16" s="55" t="s">
        <v>14</v>
      </c>
      <c r="B16" s="186" t="s">
        <v>213</v>
      </c>
      <c r="C16" s="186" t="s">
        <v>213</v>
      </c>
      <c r="D16" s="186" t="s">
        <v>213</v>
      </c>
      <c r="E16" s="186" t="s">
        <v>213</v>
      </c>
      <c r="F16" s="186" t="s">
        <v>213</v>
      </c>
    </row>
    <row r="17" spans="1:6" ht="33" customHeight="1">
      <c r="A17" s="55" t="s">
        <v>15</v>
      </c>
      <c r="B17" s="186" t="s">
        <v>213</v>
      </c>
      <c r="C17" s="186" t="s">
        <v>213</v>
      </c>
      <c r="D17" s="186" t="s">
        <v>213</v>
      </c>
      <c r="E17" s="186" t="s">
        <v>213</v>
      </c>
      <c r="F17" s="186" t="s">
        <v>213</v>
      </c>
    </row>
    <row r="18" spans="1:6" ht="33" customHeight="1">
      <c r="A18" s="55" t="s">
        <v>16</v>
      </c>
      <c r="B18" s="186" t="s">
        <v>213</v>
      </c>
      <c r="C18" s="186" t="s">
        <v>213</v>
      </c>
      <c r="D18" s="186" t="s">
        <v>213</v>
      </c>
      <c r="E18" s="186" t="s">
        <v>213</v>
      </c>
      <c r="F18" s="186" t="s">
        <v>213</v>
      </c>
    </row>
    <row r="19" spans="1:6" ht="33" customHeight="1" thickBot="1">
      <c r="A19" s="56" t="s">
        <v>17</v>
      </c>
      <c r="B19" s="187" t="s">
        <v>213</v>
      </c>
      <c r="C19" s="187" t="s">
        <v>213</v>
      </c>
      <c r="D19" s="187" t="s">
        <v>213</v>
      </c>
      <c r="E19" s="187" t="s">
        <v>213</v>
      </c>
      <c r="F19" s="187" t="s">
        <v>213</v>
      </c>
    </row>
    <row r="20" spans="1:6" ht="16.5">
      <c r="A20" s="53" t="s">
        <v>5</v>
      </c>
      <c r="B20" s="6"/>
      <c r="C20" s="10"/>
      <c r="D20" s="11"/>
      <c r="E20" s="11"/>
      <c r="F20" s="11"/>
    </row>
    <row r="21" ht="16.5">
      <c r="A21" s="20" t="s">
        <v>18</v>
      </c>
    </row>
  </sheetData>
  <sheetProtection/>
  <mergeCells count="8"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984251968503937" right="0.984251968503937" top="1.5748031496062993" bottom="1.1811023622047245" header="0.5118110236220472" footer="0.9055118110236221"/>
  <pageSetup horizontalDpi="600" verticalDpi="600" orientation="portrait" paperSize="9" r:id="rId2"/>
  <headerFooter alignWithMargins="0">
    <oddFooter>&amp;C&amp;"Arial,粗體"- 166 -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簡意純</cp:lastModifiedBy>
  <cp:lastPrinted>2014-12-24T08:39:46Z</cp:lastPrinted>
  <dcterms:created xsi:type="dcterms:W3CDTF">1999-07-17T03:52:56Z</dcterms:created>
  <dcterms:modified xsi:type="dcterms:W3CDTF">2014-12-24T08:42:15Z</dcterms:modified>
  <cp:category/>
  <cp:version/>
  <cp:contentType/>
  <cp:contentStatus/>
</cp:coreProperties>
</file>