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515" windowHeight="4470" firstSheet="6" activeTab="6"/>
  </bookViews>
  <sheets>
    <sheet name="2-1現住戶、人口密度" sheetId="1" r:id="rId1"/>
    <sheet name="2-1現住戶、人口(續)" sheetId="2" r:id="rId2"/>
    <sheet name="2-2戶籍動態" sheetId="3" r:id="rId3"/>
    <sheet name="2-2戶籍動態(續)" sheetId="4" r:id="rId4"/>
    <sheet name="2-3現住人口年齡分配" sheetId="5" r:id="rId5"/>
    <sheet name="2-3年齡分配(續完)" sheetId="6" r:id="rId6"/>
    <sheet name="2-4十五歲以上教育程度" sheetId="7" r:id="rId7"/>
    <sheet name="2-5現住人口婚姻" sheetId="8" r:id="rId8"/>
    <sheet name="2-6原住民戶口數" sheetId="9" r:id="rId9"/>
    <sheet name="2-7原住民年齡分配" sheetId="10" r:id="rId10"/>
    <sheet name="2-8各鄉鎮人口密度" sheetId="11" r:id="rId11"/>
  </sheets>
  <definedNames/>
  <calcPr fullCalcOnLoad="1"/>
</workbook>
</file>

<file path=xl/sharedStrings.xml><?xml version="1.0" encoding="utf-8"?>
<sst xmlns="http://schemas.openxmlformats.org/spreadsheetml/2006/main" count="813" uniqueCount="471">
  <si>
    <r>
      <t>表</t>
    </r>
    <r>
      <rPr>
        <sz val="12"/>
        <rFont val="Arial"/>
        <family val="2"/>
      </rPr>
      <t>2-8</t>
    </r>
    <r>
      <rPr>
        <sz val="12"/>
        <rFont val="華康粗圓體"/>
        <family val="3"/>
      </rPr>
      <t xml:space="preserve">、桃園縣各鄉鎮市人口密度
</t>
    </r>
    <r>
      <rPr>
        <sz val="12"/>
        <rFont val="Arial"/>
        <family val="2"/>
      </rPr>
      <t>2-8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Population Density of the City and the Township in Taoyuan</t>
    </r>
  </si>
  <si>
    <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</si>
  <si>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t xml:space="preserve">戶量
人/戶
</t>
    </r>
    <r>
      <rPr>
        <sz val="7.5"/>
        <rFont val="Arial Narrow"/>
        <family val="2"/>
      </rPr>
      <t>Number of Households (Person/Households)</t>
    </r>
    <r>
      <rPr>
        <sz val="7.5"/>
        <rFont val="華康粗圓體"/>
        <family val="3"/>
      </rPr>
      <t xml:space="preserve"> </t>
    </r>
  </si>
  <si>
    <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</si>
  <si>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t xml:space="preserve">戶數(戶)
</t>
    </r>
    <r>
      <rPr>
        <sz val="8.5"/>
        <rFont val="Arial Narrow"/>
        <family val="2"/>
      </rPr>
      <t>Number of House-holds(Households</t>
    </r>
    <r>
      <rPr>
        <sz val="8.5"/>
        <rFont val="華康粗圓體"/>
        <family val="3"/>
      </rPr>
      <t xml:space="preserve">) </t>
    </r>
  </si>
  <si>
    <r>
      <t xml:space="preserve">現　住　戶　口
</t>
    </r>
    <r>
      <rPr>
        <sz val="8.5"/>
        <rFont val="Arial Narrow"/>
        <family val="2"/>
      </rPr>
      <t>Households</t>
    </r>
  </si>
  <si>
    <t xml:space="preserve">        </t>
  </si>
  <si>
    <r>
      <t>村里數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Num. of Ts'uns
 &amp; Lins</t>
    </r>
  </si>
  <si>
    <r>
      <t>鄰數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Num. of  Neighborhood</t>
    </r>
  </si>
  <si>
    <t>遷　　　　　入　　　　　人　　　　　數</t>
  </si>
  <si>
    <t>合計</t>
  </si>
  <si>
    <t>自外國</t>
  </si>
  <si>
    <r>
      <t>自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他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省</t>
    </r>
    <r>
      <rPr>
        <sz val="9"/>
        <rFont val="Arial Narrow"/>
        <family val="2"/>
      </rPr>
      <t xml:space="preserve">  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From Other Provinces(Cities)</t>
    </r>
  </si>
  <si>
    <t>自本省他縣市</t>
  </si>
  <si>
    <t>From Foreign Countries</t>
  </si>
  <si>
    <t>台北市</t>
  </si>
  <si>
    <t>高雄市</t>
  </si>
  <si>
    <t>福建省</t>
  </si>
  <si>
    <t>Taipei City</t>
  </si>
  <si>
    <t>Kaohsiung City</t>
  </si>
  <si>
    <t>Fuchien Prov.</t>
  </si>
  <si>
    <t xml:space="preserve"> Num. of Immigrants</t>
  </si>
  <si>
    <r>
      <t>遷　　出　　人　　數　　</t>
    </r>
    <r>
      <rPr>
        <sz val="9"/>
        <rFont val="Arial Narrow"/>
        <family val="2"/>
      </rPr>
      <t>Num. of Emigrants</t>
    </r>
  </si>
  <si>
    <t>自本縣他鄉鎮市</t>
  </si>
  <si>
    <t>初設戶籍</t>
  </si>
  <si>
    <t>其他</t>
  </si>
  <si>
    <t>往外國</t>
  </si>
  <si>
    <r>
      <t>往他省市　</t>
    </r>
    <r>
      <rPr>
        <sz val="9"/>
        <rFont val="Arial Narrow"/>
        <family val="2"/>
      </rPr>
      <t>To  Other Provinces (Cities)</t>
    </r>
  </si>
  <si>
    <t>Other T. , City
&amp; Dist.</t>
  </si>
  <si>
    <t>To Foreign Countries</t>
  </si>
  <si>
    <t>福建省</t>
  </si>
  <si>
    <t>First Reg.</t>
  </si>
  <si>
    <t>Kaohsiung City</t>
  </si>
  <si>
    <t>Fuchien Prov.</t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</si>
  <si>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</t>
    </r>
  </si>
  <si>
    <t>Population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</si>
  <si>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</si>
  <si>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t>單位：人</t>
  </si>
  <si>
    <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End of Year</t>
    </r>
  </si>
  <si>
    <r>
      <t>遷　　出　　人　　數　　</t>
    </r>
    <r>
      <rPr>
        <sz val="9"/>
        <rFont val="Arial Narrow"/>
        <family val="2"/>
      </rPr>
      <t>Num. of Emigrants</t>
    </r>
  </si>
  <si>
    <r>
      <t xml:space="preserve">同一鄉鎮市內之
住址變更人數
</t>
    </r>
    <r>
      <rPr>
        <sz val="9"/>
        <rFont val="Arial Narrow"/>
        <family val="2"/>
      </rPr>
      <t>Change Residence</t>
    </r>
  </si>
  <si>
    <t>往本省他縣市</t>
  </si>
  <si>
    <t>往本縣他鄉鎮市</t>
  </si>
  <si>
    <t>註銷戶籍</t>
  </si>
  <si>
    <t>其他</t>
  </si>
  <si>
    <t>Other T. , City
&amp; Dist.</t>
  </si>
  <si>
    <t>遷　入</t>
  </si>
  <si>
    <t>遷　出</t>
  </si>
  <si>
    <t>Immigrant</t>
  </si>
  <si>
    <t>Emigrant</t>
  </si>
  <si>
    <r>
      <t>出生人數</t>
    </r>
    <r>
      <rPr>
        <sz val="9"/>
        <rFont val="Arial Narrow"/>
        <family val="2"/>
      </rPr>
      <t xml:space="preserve">  Num. of  Birth</t>
    </r>
  </si>
  <si>
    <r>
      <t xml:space="preserve">粗出生率
</t>
    </r>
    <r>
      <rPr>
        <sz val="9"/>
        <rFont val="Arial Narrow"/>
        <family val="2"/>
      </rPr>
      <t>(‰)</t>
    </r>
  </si>
  <si>
    <r>
      <t>死亡人數</t>
    </r>
    <r>
      <rPr>
        <sz val="9"/>
        <rFont val="Arial Narrow"/>
        <family val="2"/>
      </rPr>
      <t xml:space="preserve">  Num. of  Death</t>
    </r>
  </si>
  <si>
    <r>
      <t xml:space="preserve">粗死亡率
</t>
    </r>
    <r>
      <rPr>
        <sz val="9"/>
        <rFont val="Arial Narrow"/>
        <family val="2"/>
      </rPr>
      <t>(‰)</t>
    </r>
  </si>
  <si>
    <r>
      <t xml:space="preserve">結婚
</t>
    </r>
    <r>
      <rPr>
        <sz val="9"/>
        <rFont val="Arial Narrow"/>
        <family val="2"/>
      </rPr>
      <t>Married</t>
    </r>
  </si>
  <si>
    <r>
      <t xml:space="preserve">離婚
</t>
    </r>
    <r>
      <rPr>
        <sz val="9"/>
        <rFont val="Arial Narrow"/>
        <family val="2"/>
      </rPr>
      <t>Divorce</t>
    </r>
  </si>
  <si>
    <t>合計</t>
  </si>
  <si>
    <t>男</t>
  </si>
  <si>
    <t>女</t>
  </si>
  <si>
    <t>Crude Birth Rate</t>
  </si>
  <si>
    <t>Crude Death Rate</t>
  </si>
  <si>
    <r>
      <t>對數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對</t>
    </r>
    <r>
      <rPr>
        <sz val="9"/>
        <rFont val="Arial Narrow"/>
        <family val="2"/>
      </rPr>
      <t>)
Couple</t>
    </r>
  </si>
  <si>
    <r>
      <t>率</t>
    </r>
    <r>
      <rPr>
        <sz val="9"/>
        <rFont val="Arial Narrow"/>
        <family val="2"/>
      </rPr>
      <t>(‰)
Rate</t>
    </r>
  </si>
  <si>
    <t>Total</t>
  </si>
  <si>
    <t>Male</t>
  </si>
  <si>
    <t>Female</t>
  </si>
  <si>
    <r>
      <t>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Immigrants and Emigrants (Cont.End)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</si>
  <si>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</si>
  <si>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</si>
  <si>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</si>
  <si>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 xml:space="preserve">民國96年底  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</si>
  <si>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</si>
  <si>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 xml:space="preserve">民國97年底 
 </t>
    </r>
    <r>
      <rPr>
        <sz val="9"/>
        <rFont val="Arial Narrow"/>
        <family val="2"/>
      </rPr>
      <t>End of 2008</t>
    </r>
  </si>
  <si>
    <r>
      <t>年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End of Year</t>
    </r>
  </si>
  <si>
    <t>年底別</t>
  </si>
  <si>
    <t>性別</t>
  </si>
  <si>
    <t>全年齡</t>
  </si>
  <si>
    <r>
      <t>0-4</t>
    </r>
    <r>
      <rPr>
        <sz val="9"/>
        <rFont val="華康粗圓體"/>
        <family val="3"/>
      </rPr>
      <t>歲</t>
    </r>
  </si>
  <si>
    <r>
      <t>5-9</t>
    </r>
    <r>
      <rPr>
        <sz val="9"/>
        <rFont val="華康粗圓體"/>
        <family val="3"/>
      </rPr>
      <t>歲</t>
    </r>
  </si>
  <si>
    <r>
      <t>10-14</t>
    </r>
    <r>
      <rPr>
        <sz val="9"/>
        <rFont val="華康粗圓體"/>
        <family val="3"/>
      </rPr>
      <t>歲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</si>
  <si>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</si>
  <si>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</si>
  <si>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</si>
  <si>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</si>
  <si>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</si>
  <si>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</si>
  <si>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</si>
  <si>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</si>
  <si>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</si>
  <si>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</si>
  <si>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65-69</t>
    </r>
    <r>
      <rPr>
        <sz val="9"/>
        <rFont val="華康粗圓體"/>
        <family val="3"/>
      </rPr>
      <t>歲</t>
    </r>
  </si>
  <si>
    <r>
      <t>70-74</t>
    </r>
    <r>
      <rPr>
        <sz val="9"/>
        <rFont val="華康粗圓體"/>
        <family val="3"/>
      </rPr>
      <t>歲</t>
    </r>
  </si>
  <si>
    <r>
      <t>75-79</t>
    </r>
    <r>
      <rPr>
        <sz val="9"/>
        <rFont val="華康粗圓體"/>
        <family val="3"/>
      </rPr>
      <t>歲</t>
    </r>
  </si>
  <si>
    <r>
      <t>80-84</t>
    </r>
    <r>
      <rPr>
        <sz val="9"/>
        <rFont val="華康粗圓體"/>
        <family val="3"/>
      </rPr>
      <t>歲</t>
    </r>
  </si>
  <si>
    <r>
      <t>85-89</t>
    </r>
    <r>
      <rPr>
        <sz val="9"/>
        <rFont val="華康粗圓體"/>
        <family val="3"/>
      </rPr>
      <t>歲</t>
    </r>
  </si>
  <si>
    <r>
      <t>90-94</t>
    </r>
    <r>
      <rPr>
        <sz val="9"/>
        <rFont val="華康粗圓體"/>
        <family val="3"/>
      </rPr>
      <t>歲</t>
    </r>
  </si>
  <si>
    <r>
      <t>95-99</t>
    </r>
    <r>
      <rPr>
        <sz val="9"/>
        <rFont val="華康粗圓體"/>
        <family val="3"/>
      </rPr>
      <t>歲</t>
    </r>
  </si>
  <si>
    <r>
      <t>100</t>
    </r>
    <r>
      <rPr>
        <sz val="8"/>
        <rFont val="華康粗圓體"/>
        <family val="3"/>
      </rPr>
      <t>歲
以上</t>
    </r>
  </si>
  <si>
    <t>End of  Year</t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</si>
  <si>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</si>
  <si>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</si>
  <si>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</si>
  <si>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</si>
  <si>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</si>
  <si>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</si>
  <si>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</si>
  <si>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</si>
  <si>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</si>
  <si>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</si>
  <si>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</si>
  <si>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</si>
  <si>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</si>
  <si>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</si>
  <si>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</si>
  <si>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</si>
  <si>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</si>
  <si>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</si>
  <si>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</si>
  <si>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</si>
  <si>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</si>
  <si>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</si>
  <si>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100Years of Age and Over</t>
  </si>
  <si>
    <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Population  by  Age</t>
    </r>
  </si>
  <si>
    <t>Population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</si>
  <si>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</si>
  <si>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年　齡　分　配　</t>
    </r>
    <r>
      <rPr>
        <sz val="9"/>
        <rFont val="Arial Narrow"/>
        <family val="2"/>
      </rPr>
      <t>Age Distribution</t>
    </r>
  </si>
  <si>
    <r>
      <t xml:space="preserve">扶老比
</t>
    </r>
    <r>
      <rPr>
        <sz val="9"/>
        <rFont val="Arial Narrow"/>
        <family val="2"/>
      </rPr>
      <t>Elderly Dependency Radio</t>
    </r>
  </si>
  <si>
    <r>
      <t xml:space="preserve">扶幼比
</t>
    </r>
    <r>
      <rPr>
        <sz val="9"/>
        <rFont val="Arial Narrow"/>
        <family val="2"/>
      </rPr>
      <t>Child Dependency Radio</t>
    </r>
  </si>
  <si>
    <r>
      <t xml:space="preserve">扶養比
</t>
    </r>
    <r>
      <rPr>
        <sz val="9"/>
        <rFont val="Arial Narrow"/>
        <family val="2"/>
      </rPr>
      <t>Dependency  Ratio</t>
    </r>
  </si>
  <si>
    <r>
      <t>15-64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15-64Years</t>
    </r>
  </si>
  <si>
    <r>
      <t>65</t>
    </r>
    <r>
      <rPr>
        <sz val="9"/>
        <rFont val="華康粗圓體"/>
        <family val="3"/>
      </rPr>
      <t xml:space="preserve">歲以上
</t>
    </r>
    <r>
      <rPr>
        <sz val="9"/>
        <rFont val="Arial Narrow"/>
        <family val="2"/>
      </rPr>
      <t>65  Years of Age
and Over</t>
    </r>
  </si>
  <si>
    <r>
      <t>年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標楷體"/>
        <family val="4"/>
      </rPr>
      <t xml:space="preserve">
</t>
    </r>
    <r>
      <rPr>
        <sz val="8.5"/>
        <rFont val="Arial Narrow"/>
        <family val="2"/>
      </rPr>
      <t>End of Year</t>
    </r>
  </si>
  <si>
    <r>
      <t>0-14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0-14Years</t>
    </r>
  </si>
  <si>
    <t>識字者</t>
  </si>
  <si>
    <t>不識
字者</t>
  </si>
  <si>
    <r>
      <t xml:space="preserve">研究所
</t>
    </r>
    <r>
      <rPr>
        <sz val="7"/>
        <rFont val="Arial Narrow"/>
        <family val="2"/>
      </rPr>
      <t>Graduate  School</t>
    </r>
  </si>
  <si>
    <r>
      <t>大學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獨立學院</t>
    </r>
    <r>
      <rPr>
        <sz val="7"/>
        <rFont val="Arial Narrow"/>
        <family val="2"/>
      </rPr>
      <t>)
University    (College)</t>
    </r>
  </si>
  <si>
    <t>專　　科</t>
  </si>
  <si>
    <t>Junior College</t>
  </si>
  <si>
    <r>
      <t xml:space="preserve">高　　　中
</t>
    </r>
    <r>
      <rPr>
        <sz val="7"/>
        <rFont val="Arial Narrow"/>
        <family val="2"/>
      </rPr>
      <t>Senior  High School</t>
    </r>
  </si>
  <si>
    <r>
      <t xml:space="preserve">高　　　職
</t>
    </r>
    <r>
      <rPr>
        <sz val="7"/>
        <rFont val="Arial Narrow"/>
        <family val="2"/>
      </rPr>
      <t xml:space="preserve"> Senior Vocational School</t>
    </r>
  </si>
  <si>
    <r>
      <t>國</t>
    </r>
    <r>
      <rPr>
        <sz val="7"/>
        <rFont val="Arial Narrow"/>
        <family val="2"/>
      </rPr>
      <t xml:space="preserve">  (</t>
    </r>
    <r>
      <rPr>
        <sz val="7"/>
        <rFont val="華康粗圓體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華康粗圓體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</si>
  <si>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t xml:space="preserve">初　　　職
</t>
    </r>
    <r>
      <rPr>
        <sz val="7"/>
        <rFont val="Arial Narrow"/>
        <family val="2"/>
      </rPr>
      <t>Junior Vocational School</t>
    </r>
  </si>
  <si>
    <r>
      <t xml:space="preserve">小　　　學
</t>
    </r>
    <r>
      <rPr>
        <sz val="7"/>
        <rFont val="Arial Narrow"/>
        <family val="2"/>
      </rPr>
      <t>Elementary School</t>
    </r>
  </si>
  <si>
    <t>自修</t>
  </si>
  <si>
    <r>
      <t xml:space="preserve">二、三年制
</t>
    </r>
    <r>
      <rPr>
        <sz val="7"/>
        <rFont val="Arial Narrow"/>
        <family val="2"/>
      </rPr>
      <t>2,3 Years System</t>
    </r>
  </si>
  <si>
    <t>五年制</t>
  </si>
  <si>
    <t>5 Years System</t>
  </si>
  <si>
    <t>Grand Total</t>
  </si>
  <si>
    <t>肄業</t>
  </si>
  <si>
    <r>
      <t xml:space="preserve">後二年
</t>
    </r>
    <r>
      <rPr>
        <sz val="7"/>
        <rFont val="Arial Narrow"/>
        <family val="2"/>
      </rPr>
      <t>last 2 Years</t>
    </r>
  </si>
  <si>
    <r>
      <t xml:space="preserve">前三年
</t>
    </r>
    <r>
      <rPr>
        <sz val="7"/>
        <rFont val="Arial Narrow"/>
        <family val="2"/>
      </rPr>
      <t>First 3 Years</t>
    </r>
  </si>
  <si>
    <t xml:space="preserve"> Self-taught</t>
  </si>
  <si>
    <t>Total</t>
  </si>
  <si>
    <t>Attended</t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</si>
  <si>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 xml:space="preserve">、本市現住人口之年齡分配（續完）
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 by  Age (Cont. End) </t>
    </r>
  </si>
  <si>
    <r>
      <t>表</t>
    </r>
    <r>
      <rPr>
        <sz val="12"/>
        <rFont val="Arial"/>
        <family val="2"/>
      </rPr>
      <t>2-3</t>
    </r>
    <r>
      <rPr>
        <sz val="12"/>
        <rFont val="華康粗圓體"/>
        <family val="3"/>
      </rPr>
      <t>、本市現住人口之年齡分配</t>
    </r>
    <r>
      <rPr>
        <sz val="12"/>
        <rFont val="Arial"/>
        <family val="2"/>
      </rPr>
      <t xml:space="preserve"> </t>
    </r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</si>
  <si>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、本市戶籍動態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 xml:space="preserve">) </t>
    </r>
  </si>
  <si>
    <r>
      <t>表</t>
    </r>
    <r>
      <rPr>
        <sz val="12"/>
        <rFont val="Arial"/>
        <family val="2"/>
      </rPr>
      <t>2-2</t>
    </r>
    <r>
      <rPr>
        <sz val="12"/>
        <rFont val="華康粗圓體"/>
        <family val="3"/>
      </rPr>
      <t>、本</t>
    </r>
    <r>
      <rPr>
        <sz val="12"/>
        <rFont val="華康粗圓體"/>
        <family val="3"/>
      </rPr>
      <t>市</t>
    </r>
    <r>
      <rPr>
        <sz val="12"/>
        <rFont val="華康粗圓體"/>
        <family val="3"/>
      </rPr>
      <t>戶籍動態</t>
    </r>
  </si>
  <si>
    <r>
      <t>表2-1、本市現住戶、人口密度及性比例</t>
    </r>
    <r>
      <rPr>
        <sz val="14"/>
        <rFont val="超研澤粗圓"/>
        <family val="3"/>
      </rPr>
      <t xml:space="preserve">
</t>
    </r>
    <r>
      <rPr>
        <sz val="12"/>
        <rFont val="Arial"/>
        <family val="2"/>
      </rPr>
      <t>2-1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 xml:space="preserve">Number of  Households 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>Population Density &amp; Sex Ratio</t>
    </r>
  </si>
  <si>
    <r>
      <t>計</t>
    </r>
    <r>
      <rPr>
        <sz val="8"/>
        <color indexed="8"/>
        <rFont val="Arial Narrow"/>
        <family val="2"/>
      </rPr>
      <t>Total</t>
    </r>
  </si>
  <si>
    <r>
      <t>男</t>
    </r>
    <r>
      <rPr>
        <sz val="8"/>
        <color indexed="8"/>
        <rFont val="Arial Narrow"/>
        <family val="2"/>
      </rPr>
      <t>Male</t>
    </r>
  </si>
  <si>
    <r>
      <t>女</t>
    </r>
    <r>
      <rPr>
        <sz val="8"/>
        <color indexed="8"/>
        <rFont val="Arial Narrow"/>
        <family val="2"/>
      </rPr>
      <t>Female</t>
    </r>
  </si>
  <si>
    <t>Population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</si>
  <si>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</si>
  <si>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總　　　計　</t>
    </r>
    <r>
      <rPr>
        <sz val="9"/>
        <rFont val="Arial Narrow"/>
        <family val="2"/>
      </rPr>
      <t>Grand Total</t>
    </r>
  </si>
  <si>
    <r>
      <t>未　　婚　</t>
    </r>
    <r>
      <rPr>
        <sz val="9"/>
        <rFont val="Arial Narrow"/>
        <family val="2"/>
      </rPr>
      <t>Single</t>
    </r>
  </si>
  <si>
    <t>有</t>
  </si>
  <si>
    <t>偶</t>
  </si>
  <si>
    <t>Married</t>
  </si>
  <si>
    <r>
      <t>離　　　婚　</t>
    </r>
    <r>
      <rPr>
        <sz val="9"/>
        <rFont val="Arial Narrow"/>
        <family val="2"/>
      </rPr>
      <t>Divorced</t>
    </r>
  </si>
  <si>
    <r>
      <t>喪　　　偶　</t>
    </r>
    <r>
      <rPr>
        <sz val="9"/>
        <rFont val="Arial Narrow"/>
        <family val="2"/>
      </rPr>
      <t>Widowed</t>
    </r>
  </si>
  <si>
    <r>
      <t xml:space="preserve">計
</t>
    </r>
    <r>
      <rPr>
        <sz val="9"/>
        <rFont val="Arial Narrow"/>
        <family val="2"/>
      </rPr>
      <t>Total</t>
    </r>
  </si>
  <si>
    <t>表2-5、本市現住人口之婚姻狀態</t>
  </si>
  <si>
    <t>表2-6、本市現住原住民戶口數</t>
  </si>
  <si>
    <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</si>
  <si>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t>戶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Num. of Household</t>
    </r>
  </si>
  <si>
    <t>數</t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</si>
  <si>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</si>
  <si>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t>Num. of Population</t>
  </si>
  <si>
    <t>平地原住民</t>
  </si>
  <si>
    <t>山地原住民</t>
  </si>
  <si>
    <t>Total</t>
  </si>
  <si>
    <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>Aborigines in Plains</t>
    </r>
  </si>
  <si>
    <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 xml:space="preserve"> Aborigines in Mountains</t>
    </r>
  </si>
  <si>
    <t xml:space="preserve"> Total</t>
  </si>
  <si>
    <t>Aborigines in Plains</t>
  </si>
  <si>
    <t>Aborigines in Mountains</t>
  </si>
  <si>
    <r>
      <t>計</t>
    </r>
    <r>
      <rPr>
        <sz val="9"/>
        <rFont val="Arial Narrow"/>
        <family val="2"/>
      </rPr>
      <t xml:space="preserve"> Total</t>
    </r>
  </si>
  <si>
    <r>
      <t>男</t>
    </r>
    <r>
      <rPr>
        <sz val="9"/>
        <rFont val="Arial Narrow"/>
        <family val="2"/>
      </rPr>
      <t xml:space="preserve"> Male</t>
    </r>
  </si>
  <si>
    <r>
      <t>女</t>
    </r>
    <r>
      <rPr>
        <sz val="9"/>
        <rFont val="Arial Narrow"/>
        <family val="2"/>
      </rPr>
      <t xml:space="preserve"> Female</t>
    </r>
  </si>
  <si>
    <t>總計</t>
  </si>
  <si>
    <t>Sex</t>
  </si>
  <si>
    <t>0~4
Years</t>
  </si>
  <si>
    <t>5~9
Years</t>
  </si>
  <si>
    <t>10~14
Years</t>
  </si>
  <si>
    <t>15~19
Years</t>
  </si>
  <si>
    <t>20~24
Years</t>
  </si>
  <si>
    <t>25~29
Years</t>
  </si>
  <si>
    <t>30~34
Years</t>
  </si>
  <si>
    <t>35-39
Years</t>
  </si>
  <si>
    <t>40~44
Years</t>
  </si>
  <si>
    <t>45~49
Years</t>
  </si>
  <si>
    <t>50~59
Years</t>
  </si>
  <si>
    <t>55~59
Years</t>
  </si>
  <si>
    <t>60~64
Years</t>
  </si>
  <si>
    <t>65~69
Years</t>
  </si>
  <si>
    <t>70~74
Years</t>
  </si>
  <si>
    <t>75~79
Years</t>
  </si>
  <si>
    <t>表2-7、本市現住原住民之年齡分配</t>
  </si>
  <si>
    <r>
      <t>現住人口數</t>
    </r>
    <r>
      <rPr>
        <sz val="8.5"/>
        <rFont val="Arial Narrow"/>
        <family val="2"/>
      </rPr>
      <t xml:space="preserve"> Populations</t>
    </r>
  </si>
  <si>
    <r>
      <t>合計</t>
    </r>
    <r>
      <rPr>
        <sz val="8.5"/>
        <rFont val="Arial Narrow"/>
        <family val="2"/>
      </rPr>
      <t xml:space="preserve"> Total</t>
    </r>
  </si>
  <si>
    <r>
      <t>男</t>
    </r>
    <r>
      <rPr>
        <sz val="8.5"/>
        <rFont val="Arial Narrow"/>
        <family val="2"/>
      </rPr>
      <t xml:space="preserve"> Male</t>
    </r>
  </si>
  <si>
    <r>
      <t>女</t>
    </r>
    <r>
      <rPr>
        <sz val="8.5"/>
        <rFont val="Arial Narrow"/>
        <family val="2"/>
      </rPr>
      <t xml:space="preserve"> Female</t>
    </r>
  </si>
  <si>
    <r>
      <t>Population Density (per/km</t>
    </r>
    <r>
      <rPr>
        <vertAlign val="superscript"/>
        <sz val="6"/>
        <rFont val="Arial Narrow"/>
        <family val="2"/>
      </rPr>
      <t>2</t>
    </r>
    <r>
      <rPr>
        <sz val="6"/>
        <rFont val="Arial Narrow"/>
        <family val="2"/>
      </rPr>
      <t>)</t>
    </r>
  </si>
  <si>
    <t>土地面積</t>
  </si>
  <si>
    <r>
      <t>Area 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</si>
  <si>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</si>
  <si>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</si>
  <si>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</si>
  <si>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</si>
  <si>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</si>
  <si>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t>人口</t>
  </si>
  <si>
    <t>單位：人</t>
  </si>
  <si>
    <t>男</t>
  </si>
  <si>
    <t>女</t>
  </si>
  <si>
    <t>合</t>
  </si>
  <si>
    <t>計</t>
  </si>
  <si>
    <t>－</t>
  </si>
  <si>
    <t>－</t>
  </si>
  <si>
    <t>計</t>
  </si>
  <si>
    <t>男</t>
  </si>
  <si>
    <t>女</t>
  </si>
  <si>
    <t>畢業</t>
  </si>
  <si>
    <t>人</t>
  </si>
  <si>
    <t>合　　計</t>
  </si>
  <si>
    <t>口</t>
  </si>
  <si>
    <t>年底及</t>
  </si>
  <si>
    <t>村里數</t>
  </si>
  <si>
    <r>
      <t>鄰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數</t>
    </r>
  </si>
  <si>
    <t>人口密度</t>
  </si>
  <si>
    <t>鄉鎮市別</t>
  </si>
  <si>
    <r>
      <t>面　　積　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單位：平　方　公　里　</t>
    </r>
  </si>
  <si>
    <r>
      <t>人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口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數　　　　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人</t>
    </r>
  </si>
  <si>
    <r>
      <t>人口密度　　　　</t>
    </r>
    <r>
      <rPr>
        <sz val="8.5"/>
        <rFont val="Times New Roman"/>
        <family val="1"/>
      </rPr>
      <t xml:space="preserve">  </t>
    </r>
    <r>
      <rPr>
        <sz val="8.5"/>
        <rFont val="超研澤中黑"/>
        <family val="3"/>
      </rPr>
      <t>每平方公里人口數</t>
    </r>
  </si>
  <si>
    <r>
      <t>　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</si>
  <si>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</si>
  <si>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</si>
  <si>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</si>
  <si>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</si>
  <si>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</si>
  <si>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</si>
  <si>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t>Num. of  Neighborhood</t>
  </si>
  <si>
    <r>
      <t xml:space="preserve">男
</t>
    </r>
    <r>
      <rPr>
        <sz val="9"/>
        <rFont val="Arial Narrow"/>
        <family val="2"/>
      </rPr>
      <t>Male</t>
    </r>
  </si>
  <si>
    <r>
      <t xml:space="preserve">女
</t>
    </r>
    <r>
      <rPr>
        <sz val="9"/>
        <rFont val="Arial Narrow"/>
        <family val="2"/>
      </rPr>
      <t>Female</t>
    </r>
  </si>
  <si>
    <t>Sex</t>
  </si>
  <si>
    <t>Graduated</t>
  </si>
  <si>
    <t>Illiterate</t>
  </si>
  <si>
    <t>Other C. &amp; City of Prov.</t>
  </si>
  <si>
    <t>Canceled Reg.</t>
  </si>
  <si>
    <t>Others</t>
  </si>
  <si>
    <t>Total</t>
  </si>
  <si>
    <t>Num. of Tsuns &amp; Lins</t>
  </si>
  <si>
    <t>Num. of Neigh borhood</t>
  </si>
  <si>
    <r>
      <t xml:space="preserve">合計
</t>
    </r>
    <r>
      <rPr>
        <sz val="8.5"/>
        <rFont val="Arial Narrow"/>
        <family val="2"/>
      </rPr>
      <t>Total</t>
    </r>
  </si>
  <si>
    <r>
      <t xml:space="preserve">男
</t>
    </r>
    <r>
      <rPr>
        <sz val="8.5"/>
        <rFont val="Arial Narrow"/>
        <family val="2"/>
      </rPr>
      <t>Male</t>
    </r>
  </si>
  <si>
    <r>
      <t xml:space="preserve">女
</t>
    </r>
    <r>
      <rPr>
        <sz val="8.5"/>
        <rFont val="Arial Narrow"/>
        <family val="2"/>
      </rPr>
      <t>Female</t>
    </r>
  </si>
  <si>
    <t>備註：增加粗出生(死亡)率及結(離)婚率等欄位。</t>
  </si>
  <si>
    <r>
      <t>Note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fields of birth (death) rate and marriage (divorce) rate included</t>
    </r>
  </si>
  <si>
    <r>
      <t>表</t>
    </r>
    <r>
      <rPr>
        <sz val="12"/>
        <rFont val="Arial"/>
        <family val="2"/>
      </rPr>
      <t>2-4</t>
    </r>
    <r>
      <rPr>
        <sz val="12"/>
        <rFont val="華康粗圓體"/>
        <family val="3"/>
      </rPr>
      <t>、本市滿十五歲以上現住人口之教育程度</t>
    </r>
    <r>
      <rPr>
        <sz val="12"/>
        <rFont val="Arial"/>
        <family val="2"/>
      </rPr>
      <t xml:space="preserve"> 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</si>
  <si>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"/>
        <family val="2"/>
      </rPr>
      <t>Educational Attainment  of  Population Aged 15 and Over</t>
    </r>
  </si>
  <si>
    <r>
      <t>2-5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Marital Status of the Population --By Age</t>
    </r>
  </si>
  <si>
    <r>
      <t>2-6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of Households of The Aborigines   </t>
    </r>
  </si>
  <si>
    <r>
      <t>2-7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Aborigines by Age</t>
    </r>
  </si>
  <si>
    <r>
      <t>　</t>
    </r>
    <r>
      <rPr>
        <sz val="9"/>
        <rFont val="華康粗圓體"/>
        <family val="3"/>
      </rPr>
      <t>中壢市</t>
    </r>
    <r>
      <rPr>
        <sz val="9"/>
        <rFont val="Arial Narrow"/>
        <family val="2"/>
      </rPr>
      <t xml:space="preserve"> Jhongli City</t>
    </r>
  </si>
  <si>
    <r>
      <t>　</t>
    </r>
    <r>
      <rPr>
        <sz val="9"/>
        <rFont val="華康粗圓體"/>
        <family val="3"/>
      </rPr>
      <t>平鎮市</t>
    </r>
    <r>
      <rPr>
        <sz val="9"/>
        <rFont val="Arial Narrow"/>
        <family val="2"/>
      </rPr>
      <t xml:space="preserve"> Pingjhen City</t>
    </r>
  </si>
  <si>
    <r>
      <t xml:space="preserve">    </t>
    </r>
    <r>
      <rPr>
        <sz val="9"/>
        <rFont val="華康粗圓體"/>
        <family val="3"/>
      </rPr>
      <t>八德市</t>
    </r>
    <r>
      <rPr>
        <sz val="9"/>
        <rFont val="Arial Narrow"/>
        <family val="2"/>
      </rPr>
      <t xml:space="preserve"> Bade City</t>
    </r>
  </si>
  <si>
    <r>
      <t>　</t>
    </r>
    <r>
      <rPr>
        <sz val="9"/>
        <rFont val="華康粗圓體"/>
        <family val="3"/>
      </rPr>
      <t>大溪鎮</t>
    </r>
    <r>
      <rPr>
        <sz val="9"/>
        <rFont val="Arial Narrow"/>
        <family val="2"/>
      </rPr>
      <t xml:space="preserve"> Dasi Township</t>
    </r>
  </si>
  <si>
    <r>
      <t>　蘆竹鄉</t>
    </r>
    <r>
      <rPr>
        <sz val="9"/>
        <rFont val="Arial Narrow"/>
        <family val="2"/>
      </rPr>
      <t xml:space="preserve"> Lujhu Township</t>
    </r>
  </si>
  <si>
    <r>
      <t>　大園鄉</t>
    </r>
    <r>
      <rPr>
        <sz val="9"/>
        <rFont val="Arial Narrow"/>
        <family val="2"/>
      </rPr>
      <t xml:space="preserve"> Dayuan Township</t>
    </r>
  </si>
  <si>
    <r>
      <t>　龜山鄉</t>
    </r>
    <r>
      <rPr>
        <sz val="9"/>
        <rFont val="Arial Narrow"/>
        <family val="2"/>
      </rPr>
      <t xml:space="preserve"> Gueishan Township</t>
    </r>
  </si>
  <si>
    <r>
      <t>　龍潭鄉</t>
    </r>
    <r>
      <rPr>
        <sz val="9"/>
        <rFont val="Arial Narrow"/>
        <family val="2"/>
      </rPr>
      <t xml:space="preserve"> Longtan Township</t>
    </r>
  </si>
  <si>
    <r>
      <t>　新屋鄉</t>
    </r>
    <r>
      <rPr>
        <sz val="9"/>
        <rFont val="Arial Narrow"/>
        <family val="2"/>
      </rPr>
      <t xml:space="preserve"> Sinwu Township</t>
    </r>
  </si>
  <si>
    <r>
      <t>　觀音鄉</t>
    </r>
    <r>
      <rPr>
        <sz val="9"/>
        <rFont val="Arial Narrow"/>
        <family val="2"/>
      </rPr>
      <t xml:space="preserve"> Guanyin Township</t>
    </r>
  </si>
  <si>
    <r>
      <t>　復興鄉</t>
    </r>
    <r>
      <rPr>
        <sz val="9"/>
        <rFont val="Arial Narrow"/>
        <family val="2"/>
      </rPr>
      <t xml:space="preserve"> Fusing Township</t>
    </r>
  </si>
  <si>
    <t>population                            person</t>
  </si>
  <si>
    <r>
      <t xml:space="preserve"> area                            unit : Km</t>
    </r>
    <r>
      <rPr>
        <vertAlign val="superscript"/>
        <sz val="8.5"/>
        <rFont val="Arial Narrow"/>
        <family val="2"/>
      </rPr>
      <t>2</t>
    </r>
  </si>
  <si>
    <r>
      <t xml:space="preserve"> population density                per km</t>
    </r>
    <r>
      <rPr>
        <vertAlign val="superscript"/>
        <sz val="8.5"/>
        <rFont val="Arial Narrow"/>
        <family val="2"/>
      </rPr>
      <t>2</t>
    </r>
  </si>
  <si>
    <t>人 口</t>
  </si>
  <si>
    <t>人 口</t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</si>
  <si>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>底</t>
    </r>
    <r>
      <rPr>
        <sz val="9"/>
        <rFont val="Times New Roman"/>
        <family val="1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</si>
  <si>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t>性比例
(男/女)*100</t>
    </r>
    <r>
      <rPr>
        <sz val="8.5"/>
        <rFont val="Arial Narrow"/>
        <family val="2"/>
      </rPr>
      <t xml:space="preserve">
Sex Ratio 
(Male/Female)
*100</t>
    </r>
  </si>
  <si>
    <t xml:space="preserve"> Population</t>
  </si>
  <si>
    <r>
      <t>面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>積
(平方公里)</t>
    </r>
    <r>
      <rPr>
        <sz val="8.5"/>
        <rFont val="Arial Narrow"/>
        <family val="2"/>
      </rPr>
      <t xml:space="preserve">
Area(km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</si>
  <si>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t xml:space="preserve">    </t>
    </r>
    <r>
      <rPr>
        <sz val="9"/>
        <rFont val="華康粗圓體"/>
        <family val="3"/>
      </rPr>
      <t>桃園市</t>
    </r>
    <r>
      <rPr>
        <sz val="9"/>
        <rFont val="Arial Narrow"/>
        <family val="2"/>
      </rPr>
      <t xml:space="preserve"> Taoyuan City</t>
    </r>
  </si>
  <si>
    <t>性別</t>
  </si>
  <si>
    <t>總　計</t>
  </si>
  <si>
    <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</si>
  <si>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</si>
  <si>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t xml:space="preserve">民國98年底 
 </t>
    </r>
    <r>
      <rPr>
        <sz val="9"/>
        <rFont val="Arial Narrow"/>
        <family val="2"/>
      </rPr>
      <t>End of 2009</t>
    </r>
  </si>
  <si>
    <t>附註：扶老比＝65歲以上年底人口數／15-64歲年底人口數*100</t>
  </si>
  <si>
    <t>　　　扶幼比＝0-14歲年底人口數／15-64歲年底人口數*100</t>
  </si>
  <si>
    <t>　　　扶養比＝(0-14歲＋65歲以上)年底人口數／15-64歲年底人口數*100</t>
  </si>
  <si>
    <r>
      <t xml:space="preserve">人口密度
(人/平方
公里)
</t>
    </r>
    <r>
      <rPr>
        <sz val="8.5"/>
        <rFont val="Arial Narrow"/>
        <family val="2"/>
      </rPr>
      <t>Population Density 
(per/ km2)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</si>
  <si>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</si>
  <si>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t xml:space="preserve">民國99年底 
 </t>
    </r>
    <r>
      <rPr>
        <sz val="9"/>
        <rFont val="Arial Narrow"/>
        <family val="2"/>
      </rPr>
      <t>End of 2010</t>
    </r>
  </si>
  <si>
    <t xml:space="preserve"> </t>
  </si>
  <si>
    <t>計Total</t>
  </si>
  <si>
    <t>男Male</t>
  </si>
  <si>
    <t>女Female</t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</si>
  <si>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</si>
  <si>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</si>
  <si>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t>新北市</t>
  </si>
  <si>
    <t>New Taipei City</t>
  </si>
  <si>
    <t>台中市</t>
  </si>
  <si>
    <t>台南市</t>
  </si>
  <si>
    <t>Taichung City</t>
  </si>
  <si>
    <t>Tainan City</t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</si>
  <si>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</si>
  <si>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Statistica; Yearbook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</si>
  <si>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 
 </t>
    </r>
    <r>
      <rPr>
        <sz val="9"/>
        <rFont val="Arial Narrow"/>
        <family val="2"/>
      </rPr>
      <t>End of 2011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</si>
  <si>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</si>
  <si>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</si>
  <si>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t>合　計</t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</si>
  <si>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</si>
  <si>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</si>
  <si>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t>80~84
Years</t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</si>
  <si>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 
 </t>
    </r>
    <r>
      <rPr>
        <sz val="9"/>
        <rFont val="Arial Narrow"/>
        <family val="2"/>
      </rPr>
      <t>End of 2011</t>
    </r>
  </si>
  <si>
    <t>資料來源：根據桃園縣統計年報。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</si>
  <si>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</si>
  <si>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　楊梅市</t>
    </r>
    <r>
      <rPr>
        <sz val="9"/>
        <rFont val="Arial Narrow"/>
        <family val="2"/>
      </rPr>
      <t xml:space="preserve"> Yangmei City</t>
    </r>
  </si>
  <si>
    <r>
      <t xml:space="preserve">資料來源：根據桃園縣統計年報。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</si>
  <si>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</si>
  <si>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2010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</si>
  <si>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2008</t>
    </r>
  </si>
  <si>
    <t>Other C. &amp; City of Prov.</t>
  </si>
  <si>
    <t xml:space="preserve">資料來源 ：根據桃園縣統計年報。
</t>
  </si>
  <si>
    <r>
      <t>0-4</t>
    </r>
    <r>
      <rPr>
        <sz val="8"/>
        <rFont val="華康粗圓體"/>
        <family val="3"/>
      </rPr>
      <t>歲</t>
    </r>
  </si>
  <si>
    <r>
      <t>5-9</t>
    </r>
    <r>
      <rPr>
        <sz val="8"/>
        <rFont val="華康粗圓體"/>
        <family val="3"/>
      </rPr>
      <t>歲</t>
    </r>
  </si>
  <si>
    <r>
      <t>10-14</t>
    </r>
    <r>
      <rPr>
        <sz val="8"/>
        <rFont val="華康粗圓體"/>
        <family val="3"/>
      </rPr>
      <t>歲</t>
    </r>
  </si>
  <si>
    <r>
      <t>15-19</t>
    </r>
    <r>
      <rPr>
        <sz val="8"/>
        <rFont val="華康粗圓體"/>
        <family val="3"/>
      </rPr>
      <t>歲</t>
    </r>
  </si>
  <si>
    <r>
      <t>20-24</t>
    </r>
    <r>
      <rPr>
        <sz val="8"/>
        <rFont val="華康粗圓體"/>
        <family val="3"/>
      </rPr>
      <t>歲</t>
    </r>
  </si>
  <si>
    <r>
      <t>25-29</t>
    </r>
    <r>
      <rPr>
        <sz val="8"/>
        <rFont val="華康粗圓體"/>
        <family val="3"/>
      </rPr>
      <t>歲</t>
    </r>
  </si>
  <si>
    <r>
      <t>30-34</t>
    </r>
    <r>
      <rPr>
        <sz val="8"/>
        <rFont val="華康粗圓體"/>
        <family val="3"/>
      </rPr>
      <t>歲</t>
    </r>
  </si>
  <si>
    <r>
      <t>35-39</t>
    </r>
    <r>
      <rPr>
        <sz val="8"/>
        <rFont val="華康粗圓體"/>
        <family val="3"/>
      </rPr>
      <t>歲</t>
    </r>
  </si>
  <si>
    <r>
      <t>40-44</t>
    </r>
    <r>
      <rPr>
        <sz val="8"/>
        <rFont val="華康粗圓體"/>
        <family val="3"/>
      </rPr>
      <t>歲</t>
    </r>
  </si>
  <si>
    <r>
      <t>45-49</t>
    </r>
    <r>
      <rPr>
        <sz val="8"/>
        <rFont val="華康粗圓體"/>
        <family val="3"/>
      </rPr>
      <t>歲</t>
    </r>
  </si>
  <si>
    <r>
      <t>50-54</t>
    </r>
    <r>
      <rPr>
        <sz val="8"/>
        <rFont val="華康粗圓體"/>
        <family val="3"/>
      </rPr>
      <t>歲</t>
    </r>
  </si>
  <si>
    <r>
      <t>55-59</t>
    </r>
    <r>
      <rPr>
        <sz val="8"/>
        <rFont val="華康粗圓體"/>
        <family val="3"/>
      </rPr>
      <t>歲</t>
    </r>
  </si>
  <si>
    <r>
      <t>60-64</t>
    </r>
    <r>
      <rPr>
        <sz val="8"/>
        <rFont val="華康粗圓體"/>
        <family val="3"/>
      </rPr>
      <t>歲</t>
    </r>
  </si>
  <si>
    <r>
      <t>65-69</t>
    </r>
    <r>
      <rPr>
        <sz val="8"/>
        <rFont val="華康粗圓體"/>
        <family val="3"/>
      </rPr>
      <t>歲</t>
    </r>
  </si>
  <si>
    <r>
      <t>70-74</t>
    </r>
    <r>
      <rPr>
        <sz val="8"/>
        <rFont val="華康粗圓體"/>
        <family val="3"/>
      </rPr>
      <t>歲</t>
    </r>
  </si>
  <si>
    <r>
      <t>75-79</t>
    </r>
    <r>
      <rPr>
        <sz val="8"/>
        <rFont val="華康粗圓體"/>
        <family val="3"/>
      </rPr>
      <t>歲</t>
    </r>
  </si>
  <si>
    <r>
      <t>80-84</t>
    </r>
    <r>
      <rPr>
        <sz val="8"/>
        <rFont val="華康粗圓體"/>
        <family val="3"/>
      </rPr>
      <t>歲</t>
    </r>
  </si>
  <si>
    <r>
      <t>85-89</t>
    </r>
    <r>
      <rPr>
        <sz val="8"/>
        <rFont val="華康粗圓體"/>
        <family val="3"/>
      </rPr>
      <t>歲</t>
    </r>
  </si>
  <si>
    <r>
      <t>90</t>
    </r>
    <r>
      <rPr>
        <sz val="8"/>
        <rFont val="華康粗圓體"/>
        <family val="3"/>
      </rPr>
      <t>歲以上</t>
    </r>
  </si>
  <si>
    <t>85~89
Years</t>
  </si>
  <si>
    <t>90 Years of Age and over</t>
  </si>
  <si>
    <r>
      <t xml:space="preserve">人 口 </t>
    </r>
    <r>
      <rPr>
        <sz val="9"/>
        <rFont val="Arial Narrow"/>
        <family val="2"/>
      </rPr>
      <t>Population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</si>
  <si>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</si>
  <si>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</si>
  <si>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 
 </t>
    </r>
    <r>
      <rPr>
        <sz val="9"/>
        <rFont val="Arial Narrow"/>
        <family val="2"/>
      </rPr>
      <t>End of 2012</t>
    </r>
  </si>
  <si>
    <r>
      <t>人 口</t>
    </r>
    <r>
      <rPr>
        <sz val="9"/>
        <rFont val="Arial Narrow"/>
        <family val="2"/>
      </rPr>
      <t xml:space="preserve"> Population</t>
    </r>
  </si>
  <si>
    <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</si>
  <si>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r>
      <t>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2012</t>
    </r>
  </si>
  <si>
    <r>
      <t>　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</si>
  <si>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</si>
  <si>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</si>
  <si>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</si>
  <si>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</si>
  <si>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</si>
  <si>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</si>
  <si>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t>民國100年底
End of 2011</t>
  </si>
  <si>
    <t>民國101年底
End of 2012</t>
  </si>
  <si>
    <r>
      <t>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</si>
  <si>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</si>
  <si>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</si>
  <si>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人口</t>
    </r>
    <r>
      <rPr>
        <sz val="9"/>
        <rFont val="Arial Narrow"/>
        <family val="2"/>
      </rPr>
      <t xml:space="preserve"> Population</t>
    </r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</si>
  <si>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2011</t>
    </r>
  </si>
  <si>
    <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2012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</si>
  <si>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、本市現住戶、人口密度及性比例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Ratio(Cont.1)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</si>
  <si>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、本市現住戶、人口密度及性比例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Ratio(Cont.2)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</si>
  <si>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Ratio(Cont.End)</t>
    </r>
  </si>
  <si>
    <t>鄰數</t>
  </si>
  <si>
    <r>
      <t xml:space="preserve">現　住　戶　口
</t>
    </r>
    <r>
      <rPr>
        <sz val="8.5"/>
        <rFont val="Arial Narrow"/>
        <family val="2"/>
      </rPr>
      <t>Households</t>
    </r>
  </si>
  <si>
    <r>
      <t xml:space="preserve">性比例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男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女</t>
    </r>
    <r>
      <rPr>
        <sz val="8.5"/>
        <rFont val="Arial Narrow"/>
        <family val="2"/>
      </rPr>
      <t>)*100
Sex Ratio 
(Male/Female)
*100</t>
    </r>
  </si>
  <si>
    <r>
      <t>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 xml:space="preserve">)
Number of House-holds(Households) </t>
    </r>
  </si>
  <si>
    <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</si>
  <si>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t xml:space="preserve">合計
</t>
    </r>
    <r>
      <rPr>
        <sz val="8.5"/>
        <rFont val="Arial Narrow"/>
        <family val="2"/>
      </rPr>
      <t>Total</t>
    </r>
  </si>
  <si>
    <r>
      <t xml:space="preserve">男
</t>
    </r>
    <r>
      <rPr>
        <sz val="8.5"/>
        <rFont val="Arial Narrow"/>
        <family val="2"/>
      </rPr>
      <t>Male</t>
    </r>
  </si>
  <si>
    <r>
      <t xml:space="preserve">女
</t>
    </r>
    <r>
      <rPr>
        <sz val="8.5"/>
        <rFont val="Arial Narrow"/>
        <family val="2"/>
      </rPr>
      <t>Female</t>
    </r>
  </si>
  <si>
    <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</si>
  <si>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t>村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>里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 xml:space="preserve">別
</t>
    </r>
    <r>
      <rPr>
        <sz val="8.5"/>
        <rFont val="Arial Narrow"/>
        <family val="2"/>
      </rPr>
      <t>Cun-Li</t>
    </r>
  </si>
  <si>
    <r>
      <t>戶量
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 xml:space="preserve">戶
</t>
    </r>
    <r>
      <rPr>
        <sz val="8.5"/>
        <rFont val="Arial Narrow"/>
        <family val="2"/>
      </rPr>
      <t xml:space="preserve">Number of Households (Person/Households) </t>
    </r>
  </si>
  <si>
    <r>
      <t>山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Shanfeng Li</t>
    </r>
    <r>
      <rPr>
        <sz val="8.5"/>
        <rFont val="華康粗圓體"/>
        <family val="3"/>
      </rPr>
      <t>　</t>
    </r>
  </si>
  <si>
    <r>
      <t>東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勢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Dongshi  Li</t>
    </r>
    <r>
      <rPr>
        <sz val="8.5"/>
        <rFont val="華康粗圓體"/>
        <family val="3"/>
      </rPr>
      <t>　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</si>
  <si>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富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Xinfu  Li</t>
    </r>
    <r>
      <rPr>
        <sz val="8.5"/>
        <rFont val="華康粗圓體"/>
        <family val="3"/>
      </rPr>
      <t>　　</t>
    </r>
  </si>
  <si>
    <r>
      <t>中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正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里</t>
    </r>
    <r>
      <rPr>
        <sz val="8.5"/>
        <rFont val="Arial Narrow"/>
        <family val="2"/>
      </rPr>
      <t xml:space="preserve"> 
Zhongzheng  Li</t>
    </r>
    <r>
      <rPr>
        <sz val="8.5"/>
        <rFont val="華康粗圓體"/>
        <family val="3"/>
      </rPr>
      <t>　</t>
    </r>
  </si>
  <si>
    <r>
      <t>金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星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Jinxing  Li</t>
    </r>
    <r>
      <rPr>
        <sz val="8.5"/>
        <rFont val="華康粗圓體"/>
        <family val="3"/>
      </rPr>
      <t>　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</si>
  <si>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貴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Xingui   Li</t>
    </r>
    <r>
      <rPr>
        <sz val="8.5"/>
        <rFont val="華康粗圓體"/>
        <family val="3"/>
      </rPr>
      <t>　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</si>
  <si>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里</t>
    </r>
    <r>
      <rPr>
        <sz val="8.5"/>
        <rFont val="Arial Narrow"/>
        <family val="2"/>
      </rPr>
      <t xml:space="preserve"> 
Beian  Li</t>
    </r>
    <r>
      <rPr>
        <sz val="8.5"/>
        <rFont val="華康粗圓體"/>
        <family val="3"/>
      </rPr>
      <t>　</t>
    </r>
  </si>
  <si>
    <r>
      <t>金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陵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Jinling  Li</t>
    </r>
    <r>
      <rPr>
        <sz val="8.5"/>
        <rFont val="華康粗圓體"/>
        <family val="3"/>
      </rPr>
      <t>　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</si>
  <si>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勢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Xinshi  Li</t>
    </r>
    <r>
      <rPr>
        <sz val="8.5"/>
        <rFont val="華康粗圓體"/>
        <family val="3"/>
      </rPr>
      <t>　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</si>
  <si>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富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Beifu  Li</t>
    </r>
    <r>
      <rPr>
        <sz val="8.5"/>
        <rFont val="華康粗圓體"/>
        <family val="3"/>
      </rPr>
      <t>　</t>
    </r>
  </si>
  <si>
    <r>
      <t>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勢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Nanshi  Li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</si>
  <si>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榮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Xinrong  Li</t>
    </r>
    <r>
      <rPr>
        <sz val="8.5"/>
        <rFont val="華康粗圓體"/>
        <family val="3"/>
      </rPr>
      <t>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</si>
  <si>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華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Beihua  Li</t>
    </r>
    <r>
      <rPr>
        <sz val="8.5"/>
        <rFont val="華康粗圓體"/>
        <family val="3"/>
      </rPr>
      <t>　</t>
    </r>
  </si>
  <si>
    <r>
      <t>建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Jianan  Li</t>
    </r>
    <r>
      <rPr>
        <sz val="8.5"/>
        <rFont val="華康粗圓體"/>
        <family val="3"/>
      </rPr>
      <t>　</t>
    </r>
  </si>
  <si>
    <r>
      <t>義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民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Yimin  Li</t>
    </r>
    <r>
      <rPr>
        <sz val="8.5"/>
        <rFont val="華康粗圓體"/>
        <family val="3"/>
      </rPr>
      <t>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</si>
  <si>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貴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Beigui  Li</t>
    </r>
    <r>
      <rPr>
        <sz val="8.5"/>
        <rFont val="華康粗圓體"/>
        <family val="3"/>
      </rPr>
      <t>　</t>
    </r>
  </si>
  <si>
    <r>
      <t>高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雙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Gaoshuang  Li</t>
    </r>
    <r>
      <rPr>
        <sz val="8.5"/>
        <rFont val="華康粗圓體"/>
        <family val="3"/>
      </rPr>
      <t>　</t>
    </r>
  </si>
  <si>
    <r>
      <t>義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Yixing  Li</t>
    </r>
    <r>
      <rPr>
        <sz val="8.5"/>
        <rFont val="華康粗圓體"/>
        <family val="3"/>
      </rPr>
      <t>　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</si>
  <si>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勢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里</t>
    </r>
    <r>
      <rPr>
        <sz val="8.5"/>
        <rFont val="Arial Narrow"/>
        <family val="2"/>
      </rPr>
      <t xml:space="preserve"> 
Beishi  Li</t>
    </r>
    <r>
      <rPr>
        <sz val="8.5"/>
        <rFont val="華康粗圓體"/>
        <family val="3"/>
      </rPr>
      <t>　</t>
    </r>
  </si>
  <si>
    <r>
      <t>莊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敬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Zhuangjing  Li</t>
    </r>
    <r>
      <rPr>
        <sz val="8.5"/>
        <rFont val="華康粗圓體"/>
        <family val="3"/>
      </rPr>
      <t>　</t>
    </r>
  </si>
  <si>
    <r>
      <t>福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Fulin  Li</t>
    </r>
    <r>
      <rPr>
        <sz val="8.5"/>
        <rFont val="華康粗圓體"/>
        <family val="3"/>
      </rPr>
      <t>　</t>
    </r>
  </si>
  <si>
    <r>
      <t>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Beixing  Li</t>
    </r>
    <r>
      <rPr>
        <sz val="8.5"/>
        <rFont val="華康粗圓體"/>
        <family val="3"/>
      </rPr>
      <t>　</t>
    </r>
  </si>
  <si>
    <r>
      <t>復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旦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Fudan  Li</t>
    </r>
    <r>
      <rPr>
        <sz val="8.5"/>
        <rFont val="華康粗圓體"/>
        <family val="3"/>
      </rPr>
      <t>　</t>
    </r>
  </si>
  <si>
    <r>
      <t>廣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仁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Guangren  Li</t>
    </r>
    <r>
      <rPr>
        <sz val="8.5"/>
        <rFont val="華康粗圓體"/>
        <family val="3"/>
      </rPr>
      <t>　</t>
    </r>
  </si>
  <si>
    <r>
      <t>平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Pingan  Li</t>
    </r>
    <r>
      <rPr>
        <sz val="8.5"/>
        <rFont val="華康粗圓體"/>
        <family val="3"/>
      </rPr>
      <t>　</t>
    </r>
  </si>
  <si>
    <r>
      <t>復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Fuxing  Li</t>
    </r>
    <r>
      <rPr>
        <sz val="8.5"/>
        <rFont val="華康粗圓體"/>
        <family val="3"/>
      </rPr>
      <t>　</t>
    </r>
  </si>
  <si>
    <r>
      <t>廣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達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Guangda  Li</t>
    </r>
    <r>
      <rPr>
        <sz val="8.5"/>
        <rFont val="華康粗圓體"/>
        <family val="3"/>
      </rPr>
      <t>　</t>
    </r>
  </si>
  <si>
    <r>
      <t>平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南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Pingnan  Li</t>
    </r>
    <r>
      <rPr>
        <sz val="8.5"/>
        <rFont val="華康粗圓體"/>
        <family val="3"/>
      </rPr>
      <t>　</t>
    </r>
  </si>
  <si>
    <r>
      <t>湧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Yongguang  Li</t>
    </r>
    <r>
      <rPr>
        <sz val="8.5"/>
        <rFont val="華康粗圓體"/>
        <family val="3"/>
      </rPr>
      <t>　</t>
    </r>
  </si>
  <si>
    <r>
      <t>廣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Guangxing  Li</t>
    </r>
    <r>
      <rPr>
        <sz val="8.5"/>
        <rFont val="華康粗圓體"/>
        <family val="3"/>
      </rPr>
      <t>　</t>
    </r>
  </si>
  <si>
    <r>
      <t>平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Pingxing  Li</t>
    </r>
    <r>
      <rPr>
        <sz val="8.5"/>
        <rFont val="華康粗圓體"/>
        <family val="3"/>
      </rPr>
      <t>　</t>
    </r>
  </si>
  <si>
    <r>
      <t>湧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Yongan  Li</t>
    </r>
    <r>
      <rPr>
        <sz val="8.5"/>
        <rFont val="華康粗圓體"/>
        <family val="3"/>
      </rPr>
      <t>　</t>
    </r>
  </si>
  <si>
    <r>
      <t>龍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恩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Longen  Li</t>
    </r>
    <r>
      <rPr>
        <sz val="8.5"/>
        <rFont val="華康粗圓體"/>
        <family val="3"/>
      </rPr>
      <t>　</t>
    </r>
  </si>
  <si>
    <r>
      <t>平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鎮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pingzhen  Li</t>
    </r>
    <r>
      <rPr>
        <sz val="8.5"/>
        <rFont val="華康粗圓體"/>
        <family val="3"/>
      </rPr>
      <t>　</t>
    </r>
  </si>
  <si>
    <r>
      <t>湧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豐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Huaan  Li</t>
    </r>
    <r>
      <rPr>
        <sz val="8.5"/>
        <rFont val="華康粗圓體"/>
        <family val="3"/>
      </rPr>
      <t>　</t>
    </r>
  </si>
  <si>
    <r>
      <t>龍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Longxing  Li</t>
    </r>
    <r>
      <rPr>
        <sz val="8.5"/>
        <rFont val="華康粗圓體"/>
        <family val="3"/>
      </rPr>
      <t>　</t>
    </r>
  </si>
  <si>
    <r>
      <t>宋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屋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Songwu  Li</t>
    </r>
    <r>
      <rPr>
        <sz val="8.5"/>
        <rFont val="華康粗圓體"/>
        <family val="3"/>
      </rPr>
      <t>　</t>
    </r>
  </si>
  <si>
    <r>
      <t>華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Huaan  Li</t>
    </r>
    <r>
      <rPr>
        <sz val="8.5"/>
        <rFont val="華康粗圓體"/>
        <family val="3"/>
      </rPr>
      <t>　</t>
    </r>
  </si>
  <si>
    <r>
      <t>鎮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興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Zhenxing  Li</t>
    </r>
    <r>
      <rPr>
        <sz val="8.5"/>
        <rFont val="華康粗圓體"/>
        <family val="3"/>
      </rPr>
      <t>　</t>
    </r>
  </si>
  <si>
    <r>
      <t>忠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貞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Zhongzhen  Li</t>
    </r>
  </si>
  <si>
    <r>
      <t>貿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易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Maoyi   Li</t>
    </r>
    <r>
      <rPr>
        <sz val="8.5"/>
        <rFont val="華康粗圓體"/>
        <family val="3"/>
      </rPr>
      <t>　</t>
    </r>
  </si>
  <si>
    <r>
      <t>雙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連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Shuanglian  Li</t>
    </r>
  </si>
  <si>
    <r>
      <t>東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Dongan  Li</t>
    </r>
    <r>
      <rPr>
        <sz val="8.5"/>
        <rFont val="華康粗圓體"/>
        <family val="3"/>
      </rPr>
      <t>　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</si>
  <si>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安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Xinan  Li</t>
    </r>
    <r>
      <rPr>
        <sz val="8.5"/>
        <rFont val="華康粗圓體"/>
        <family val="3"/>
      </rPr>
      <t>　</t>
    </r>
  </si>
  <si>
    <r>
      <t>東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社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Dongshe  Li</t>
    </r>
    <r>
      <rPr>
        <sz val="8.5"/>
        <rFont val="華康粗圓體"/>
        <family val="3"/>
      </rPr>
      <t>　</t>
    </r>
  </si>
  <si>
    <r>
      <t>新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英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 xml:space="preserve">里
</t>
    </r>
    <r>
      <rPr>
        <sz val="8.5"/>
        <rFont val="Arial Narrow"/>
        <family val="2"/>
      </rPr>
      <t>Xinying  Li</t>
    </r>
    <r>
      <rPr>
        <sz val="8.5"/>
        <rFont val="華康粗圓體"/>
        <family val="3"/>
      </rPr>
      <t>　</t>
    </r>
  </si>
  <si>
    <t>資料來源：根據平鎮市戶政事務所網站。</t>
  </si>
  <si>
    <r>
      <t>Source</t>
    </r>
    <r>
      <rPr>
        <sz val="8.5"/>
        <rFont val="新細明體"/>
        <family val="1"/>
      </rPr>
      <t>：</t>
    </r>
    <r>
      <rPr>
        <sz val="8.5"/>
        <rFont val="Arial Narrow"/>
        <family val="2"/>
      </rPr>
      <t>from Pingjen City Household Registration Office International Website</t>
    </r>
  </si>
  <si>
    <t>－</t>
  </si>
  <si>
    <t>民國 93年底
End of 2004</t>
  </si>
  <si>
    <t>民國 94年底
End of 2005</t>
  </si>
  <si>
    <t>民國 95年底
End of 2006</t>
  </si>
  <si>
    <t>民國 96年底
End of 2007</t>
  </si>
  <si>
    <t>民國 97年底
End of 2008</t>
  </si>
  <si>
    <t>民國 98年底
End of 2009</t>
  </si>
  <si>
    <t>民國 99年底
End of 2010</t>
  </si>
  <si>
    <r>
      <t>　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</si>
  <si>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r>
      <t>　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</si>
  <si>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　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</si>
  <si>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　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</si>
  <si>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　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</si>
  <si>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　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</si>
  <si>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　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</si>
  <si>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　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</si>
  <si>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t>　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</si>
  <si>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　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</si>
  <si>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　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</si>
  <si>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</si>
  <si>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</si>
  <si>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</si>
  <si>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</si>
  <si>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96年底  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</si>
  <si>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97年底 
 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</si>
  <si>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98年底 
 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</si>
  <si>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99年底 
 </t>
    </r>
    <r>
      <rPr>
        <sz val="9"/>
        <rFont val="Arial Narrow"/>
        <family val="2"/>
      </rPr>
      <t>End of 2010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</si>
  <si>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</si>
  <si>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t xml:space="preserve">年 底 別 
</t>
    </r>
    <r>
      <rPr>
        <sz val="9"/>
        <rFont val="Arial Narrow"/>
        <family val="2"/>
      </rPr>
      <t>End of Year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</si>
</sst>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"/>
    <numFmt numFmtId="185" formatCode="#,##0;[Red]#,##0"/>
    <numFmt numFmtId="186" formatCode="#,##0.0000;[Red]#,##0.0000"/>
    <numFmt numFmtId="187" formatCode="#,##0.00;[Red]#,##0.00"/>
    <numFmt numFmtId="188" formatCode="m&quot;月&quot;d&quot;日&quot;"/>
    <numFmt numFmtId="189" formatCode="_(* #,##0_);_(* \(#,##0\);_(* &quot;-&quot;??_);_(@_)"/>
    <numFmt numFmtId="190" formatCode="#,##0_);[Red]\(#,##0\)"/>
    <numFmt numFmtId="191" formatCode="#,##0_ "/>
    <numFmt numFmtId="192" formatCode="#,##0.00_ "/>
    <numFmt numFmtId="193" formatCode="_-* #,##0_-;\-* #,##0_-;_-* &quot;-&quot;??_-;_-@_-"/>
    <numFmt numFmtId="194" formatCode="0.00_);[Red]\(0.00\)"/>
    <numFmt numFmtId="195" formatCode="0_ "/>
    <numFmt numFmtId="196" formatCode="0.00_ "/>
  </numFmts>
  <fonts count="7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華康粗圓體"/>
      <family val="3"/>
    </font>
    <font>
      <sz val="9"/>
      <name val="華康粗圓體"/>
      <family val="3"/>
    </font>
    <font>
      <sz val="7"/>
      <name val="華康粗圓體"/>
      <family val="3"/>
    </font>
    <font>
      <b/>
      <sz val="9"/>
      <name val="Times New Roman"/>
      <family val="1"/>
    </font>
    <font>
      <sz val="7.5"/>
      <name val="華康粗圓體"/>
      <family val="3"/>
    </font>
    <font>
      <sz val="8"/>
      <name val="華康粗圓體"/>
      <family val="3"/>
    </font>
    <font>
      <sz val="7.5"/>
      <name val="Arial Narrow"/>
      <family val="2"/>
    </font>
    <font>
      <sz val="8.5"/>
      <name val="華康粗圓體"/>
      <family val="3"/>
    </font>
    <font>
      <sz val="9"/>
      <name val="超研澤細明"/>
      <family val="3"/>
    </font>
    <font>
      <sz val="9"/>
      <name val="細明體"/>
      <family val="3"/>
    </font>
    <font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sz val="11"/>
      <name val="Arial Narrow"/>
      <family val="2"/>
    </font>
    <font>
      <sz val="11"/>
      <name val="華康粗圓體"/>
      <family val="3"/>
    </font>
    <font>
      <sz val="11"/>
      <name val="Times New Roman"/>
      <family val="1"/>
    </font>
    <font>
      <sz val="10"/>
      <name val="華康粗圓體"/>
      <family val="3"/>
    </font>
    <font>
      <sz val="12"/>
      <name val="新細明體"/>
      <family val="1"/>
    </font>
    <font>
      <sz val="8.5"/>
      <name val="Times New Roman"/>
      <family val="1"/>
    </font>
    <font>
      <sz val="8.5"/>
      <name val="超研澤細明"/>
      <family val="3"/>
    </font>
    <font>
      <sz val="13"/>
      <name val="Times New Roman"/>
      <family val="1"/>
    </font>
    <font>
      <sz val="12"/>
      <name val="Arial"/>
      <family val="2"/>
    </font>
    <font>
      <sz val="8.5"/>
      <name val="超研澤中黑"/>
      <family val="3"/>
    </font>
    <font>
      <sz val="8.5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.5"/>
      <name val="標楷體"/>
      <family val="4"/>
    </font>
    <font>
      <vertAlign val="superscript"/>
      <sz val="8.5"/>
      <name val="Arial Narrow"/>
      <family val="2"/>
    </font>
    <font>
      <sz val="14"/>
      <name val="Arial"/>
      <family val="2"/>
    </font>
    <font>
      <sz val="14"/>
      <name val="超研澤粗圓"/>
      <family val="3"/>
    </font>
    <font>
      <sz val="12"/>
      <name val="超研澤粗圓"/>
      <family val="3"/>
    </font>
    <font>
      <sz val="9"/>
      <name val="華康中黑體"/>
      <family val="3"/>
    </font>
    <font>
      <sz val="8.5"/>
      <name val="華康中黑體"/>
      <family val="3"/>
    </font>
    <font>
      <sz val="8"/>
      <name val="Arial Narrow"/>
      <family val="2"/>
    </font>
    <font>
      <sz val="7"/>
      <name val="Arial Narrow"/>
      <family val="2"/>
    </font>
    <font>
      <sz val="11.5"/>
      <name val="Arial"/>
      <family val="2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8"/>
      <name val="華康中黑體"/>
      <family val="3"/>
    </font>
    <font>
      <sz val="6.5"/>
      <name val="Arial Narrow"/>
      <family val="2"/>
    </font>
    <font>
      <sz val="6"/>
      <name val="Arial Narrow"/>
      <family val="2"/>
    </font>
    <font>
      <vertAlign val="superscript"/>
      <sz val="6"/>
      <name val="Arial Narrow"/>
      <family val="2"/>
    </font>
    <font>
      <sz val="9"/>
      <name val="標楷體"/>
      <family val="4"/>
    </font>
    <font>
      <sz val="12"/>
      <name val="華康中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Arial Narrow"/>
      <family val="2"/>
    </font>
    <font>
      <sz val="8.5"/>
      <name val="新細明體"/>
      <family val="1"/>
    </font>
    <font>
      <b/>
      <sz val="12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1" applyNumberFormat="0" applyFill="0" applyAlignment="0" applyProtection="0"/>
    <xf numFmtId="0" fontId="55" fillId="6" borderId="0" applyNumberFormat="0" applyBorder="0" applyAlignment="0" applyProtection="0"/>
    <xf numFmtId="9" fontId="0" fillId="0" borderId="0" applyFont="0" applyFill="0" applyBorder="0" applyAlignment="0" applyProtection="0"/>
    <xf numFmtId="0" fontId="56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4" borderId="4" applyNumberFormat="0" applyFont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7" borderId="2" applyNumberFormat="0" applyAlignment="0" applyProtection="0"/>
    <xf numFmtId="0" fontId="64" fillId="11" borderId="8" applyNumberFormat="0" applyAlignment="0" applyProtection="0"/>
    <xf numFmtId="0" fontId="65" fillId="16" borderId="9" applyNumberFormat="0" applyAlignment="0" applyProtection="0"/>
    <xf numFmtId="0" fontId="66" fillId="17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3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quotePrefix="1">
      <alignment horizontal="distributed" vertical="center"/>
    </xf>
    <xf numFmtId="3" fontId="5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185" fontId="16" fillId="0" borderId="11" xfId="0" applyNumberFormat="1" applyFont="1" applyBorder="1" applyAlignment="1">
      <alignment horizontal="right" vertical="center"/>
    </xf>
    <xf numFmtId="185" fontId="17" fillId="0" borderId="13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centerContinuous"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24" fillId="0" borderId="17" xfId="0" applyFont="1" applyBorder="1" applyAlignment="1">
      <alignment horizontal="distributed" vertical="center"/>
    </xf>
    <xf numFmtId="185" fontId="18" fillId="0" borderId="16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3" fontId="5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185" fontId="18" fillId="0" borderId="11" xfId="0" applyNumberFormat="1" applyFont="1" applyBorder="1" applyAlignment="1">
      <alignment horizontal="right" vertical="center"/>
    </xf>
    <xf numFmtId="185" fontId="18" fillId="0" borderId="19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 quotePrefix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185" fontId="16" fillId="0" borderId="16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25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24" fillId="0" borderId="0" xfId="0" applyNumberFormat="1" applyFont="1" applyBorder="1" applyAlignment="1">
      <alignment vertical="center"/>
    </xf>
    <xf numFmtId="3" fontId="5" fillId="0" borderId="0" xfId="40" applyNumberFormat="1" applyFont="1" applyAlignment="1">
      <alignment horizontal="distributed" vertical="center"/>
    </xf>
    <xf numFmtId="3" fontId="5" fillId="0" borderId="0" xfId="40" applyNumberFormat="1" applyFont="1" applyAlignment="1">
      <alignment vertical="center"/>
    </xf>
    <xf numFmtId="3" fontId="5" fillId="0" borderId="10" xfId="40" applyNumberFormat="1" applyFont="1" applyBorder="1" applyAlignment="1">
      <alignment vertical="center"/>
    </xf>
    <xf numFmtId="185" fontId="17" fillId="0" borderId="13" xfId="40" applyNumberFormat="1" applyFont="1" applyBorder="1" applyAlignment="1">
      <alignment horizontal="right" vertical="center"/>
    </xf>
    <xf numFmtId="185" fontId="17" fillId="0" borderId="10" xfId="0" applyNumberFormat="1" applyFont="1" applyBorder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3" fontId="26" fillId="0" borderId="0" xfId="0" applyNumberFormat="1" applyFont="1" applyAlignment="1">
      <alignment vertical="center"/>
    </xf>
    <xf numFmtId="3" fontId="26" fillId="0" borderId="0" xfId="40" applyNumberFormat="1" applyFont="1" applyAlignment="1">
      <alignment vertical="center"/>
    </xf>
    <xf numFmtId="0" fontId="26" fillId="0" borderId="0" xfId="0" applyFont="1" applyAlignment="1">
      <alignment vertical="center"/>
    </xf>
    <xf numFmtId="189" fontId="5" fillId="0" borderId="0" xfId="39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185" fontId="19" fillId="0" borderId="11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distributed" vertical="center"/>
    </xf>
    <xf numFmtId="185" fontId="19" fillId="0" borderId="18" xfId="0" applyNumberFormat="1" applyFont="1" applyBorder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185" fontId="19" fillId="0" borderId="21" xfId="0" applyNumberFormat="1" applyFont="1" applyBorder="1" applyAlignment="1">
      <alignment horizontal="right" vertical="center"/>
    </xf>
    <xf numFmtId="189" fontId="5" fillId="0" borderId="0" xfId="39" applyNumberFormat="1" applyFont="1" applyAlignment="1">
      <alignment vertical="center"/>
    </xf>
    <xf numFmtId="190" fontId="19" fillId="0" borderId="0" xfId="0" applyNumberFormat="1" applyFont="1" applyBorder="1" applyAlignment="1">
      <alignment vertical="center"/>
    </xf>
    <xf numFmtId="185" fontId="19" fillId="0" borderId="13" xfId="0" applyNumberFormat="1" applyFont="1" applyBorder="1" applyAlignment="1">
      <alignment vertical="center"/>
    </xf>
    <xf numFmtId="185" fontId="19" fillId="0" borderId="21" xfId="0" applyNumberFormat="1" applyFont="1" applyBorder="1" applyAlignment="1">
      <alignment vertical="center"/>
    </xf>
    <xf numFmtId="185" fontId="19" fillId="0" borderId="2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7" fillId="0" borderId="12" xfId="0" applyNumberFormat="1" applyFont="1" applyBorder="1" applyAlignment="1">
      <alignment horizontal="left" vertical="center"/>
    </xf>
    <xf numFmtId="3" fontId="19" fillId="0" borderId="21" xfId="0" applyNumberFormat="1" applyFont="1" applyBorder="1" applyAlignment="1" quotePrefix="1">
      <alignment horizontal="right" vertical="center"/>
    </xf>
    <xf numFmtId="0" fontId="5" fillId="0" borderId="0" xfId="0" applyFont="1" applyAlignment="1" quotePrefix="1">
      <alignment horizontal="distributed" vertical="center"/>
    </xf>
    <xf numFmtId="3" fontId="7" fillId="0" borderId="23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Continuous" vertical="center"/>
    </xf>
    <xf numFmtId="3" fontId="19" fillId="0" borderId="10" xfId="0" applyNumberFormat="1" applyFont="1" applyBorder="1" applyAlignment="1" quotePrefix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85" fontId="18" fillId="0" borderId="16" xfId="39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5" fontId="18" fillId="0" borderId="19" xfId="39" applyNumberFormat="1" applyFont="1" applyBorder="1" applyAlignment="1">
      <alignment horizontal="right" vertical="center"/>
    </xf>
    <xf numFmtId="185" fontId="18" fillId="0" borderId="16" xfId="42" applyNumberFormat="1" applyFont="1" applyBorder="1" applyAlignment="1">
      <alignment horizontal="right" vertical="center"/>
    </xf>
    <xf numFmtId="185" fontId="20" fillId="0" borderId="1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/>
    </xf>
    <xf numFmtId="184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4" fontId="29" fillId="0" borderId="0" xfId="0" applyNumberFormat="1" applyFont="1" applyAlignment="1">
      <alignment vertical="center"/>
    </xf>
    <xf numFmtId="186" fontId="18" fillId="0" borderId="11" xfId="0" applyNumberFormat="1" applyFont="1" applyFill="1" applyBorder="1" applyAlignment="1">
      <alignment vertical="center"/>
    </xf>
    <xf numFmtId="185" fontId="18" fillId="0" borderId="11" xfId="0" applyNumberFormat="1" applyFont="1" applyFill="1" applyBorder="1" applyAlignment="1">
      <alignment horizontal="right" vertical="center"/>
    </xf>
    <xf numFmtId="185" fontId="18" fillId="0" borderId="16" xfId="0" applyNumberFormat="1" applyFont="1" applyFill="1" applyBorder="1" applyAlignment="1">
      <alignment horizontal="right" vertical="center"/>
    </xf>
    <xf numFmtId="3" fontId="7" fillId="0" borderId="13" xfId="0" applyNumberFormat="1" applyFont="1" applyBorder="1" applyAlignment="1">
      <alignment horizontal="center" vertical="center" wrapText="1"/>
    </xf>
    <xf numFmtId="185" fontId="16" fillId="0" borderId="16" xfId="0" applyNumberFormat="1" applyFont="1" applyFill="1" applyBorder="1" applyAlignment="1">
      <alignment horizontal="right" vertical="center"/>
    </xf>
    <xf numFmtId="185" fontId="16" fillId="0" borderId="16" xfId="0" applyNumberFormat="1" applyFont="1" applyFill="1" applyBorder="1" applyAlignment="1" quotePrefix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 quotePrefix="1">
      <alignment horizontal="right" vertical="center"/>
    </xf>
    <xf numFmtId="3" fontId="16" fillId="0" borderId="16" xfId="0" applyNumberFormat="1" applyFont="1" applyBorder="1" applyAlignment="1" quotePrefix="1">
      <alignment horizontal="right" vertical="center"/>
    </xf>
    <xf numFmtId="187" fontId="18" fillId="0" borderId="19" xfId="0" applyNumberFormat="1" applyFont="1" applyFill="1" applyBorder="1" applyAlignment="1">
      <alignment vertical="center"/>
    </xf>
    <xf numFmtId="185" fontId="22" fillId="0" borderId="16" xfId="39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187" fontId="16" fillId="0" borderId="16" xfId="0" applyNumberFormat="1" applyFont="1" applyFill="1" applyBorder="1" applyAlignment="1" quotePrefix="1">
      <alignment horizontal="right" vertical="center"/>
    </xf>
    <xf numFmtId="185" fontId="16" fillId="0" borderId="16" xfId="35" applyNumberFormat="1" applyFont="1" applyFill="1" applyBorder="1" applyAlignment="1">
      <alignment horizontal="right" vertical="center"/>
      <protection/>
    </xf>
    <xf numFmtId="185" fontId="16" fillId="0" borderId="16" xfId="35" applyNumberFormat="1" applyFont="1" applyFill="1" applyBorder="1" applyAlignment="1" quotePrefix="1">
      <alignment horizontal="right" vertical="center"/>
      <protection/>
    </xf>
    <xf numFmtId="3" fontId="29" fillId="0" borderId="11" xfId="0" applyNumberFormat="1" applyFont="1" applyBorder="1" applyAlignment="1">
      <alignment vertical="center"/>
    </xf>
    <xf numFmtId="3" fontId="29" fillId="0" borderId="11" xfId="0" applyNumberFormat="1" applyFont="1" applyBorder="1" applyAlignment="1" quotePrefix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3" fontId="29" fillId="0" borderId="19" xfId="0" applyNumberFormat="1" applyFont="1" applyBorder="1" applyAlignment="1" quotePrefix="1">
      <alignment horizontal="right" vertical="center"/>
    </xf>
    <xf numFmtId="187" fontId="16" fillId="0" borderId="16" xfId="0" applyNumberFormat="1" applyFont="1" applyFill="1" applyBorder="1" applyAlignment="1">
      <alignment horizontal="right" vertical="center"/>
    </xf>
    <xf numFmtId="187" fontId="16" fillId="0" borderId="19" xfId="0" applyNumberFormat="1" applyFont="1" applyFill="1" applyBorder="1" applyAlignment="1">
      <alignment horizontal="right" vertical="center"/>
    </xf>
    <xf numFmtId="187" fontId="16" fillId="0" borderId="16" xfId="35" applyNumberFormat="1" applyFont="1" applyFill="1" applyBorder="1" applyAlignment="1">
      <alignment horizontal="right" vertical="center"/>
      <protection/>
    </xf>
    <xf numFmtId="187" fontId="16" fillId="0" borderId="19" xfId="35" applyNumberFormat="1" applyFont="1" applyFill="1" applyBorder="1" applyAlignment="1">
      <alignment horizontal="right" vertical="center"/>
      <protection/>
    </xf>
    <xf numFmtId="185" fontId="18" fillId="0" borderId="16" xfId="37" applyNumberFormat="1" applyFont="1" applyBorder="1" applyAlignment="1">
      <alignment horizontal="right" vertical="center"/>
      <protection/>
    </xf>
    <xf numFmtId="185" fontId="18" fillId="0" borderId="11" xfId="37" applyNumberFormat="1" applyFont="1" applyBorder="1" applyAlignment="1">
      <alignment horizontal="right" vertical="center"/>
      <protection/>
    </xf>
    <xf numFmtId="185" fontId="18" fillId="0" borderId="19" xfId="37" applyNumberFormat="1" applyFont="1" applyBorder="1" applyAlignment="1">
      <alignment horizontal="right" vertical="center"/>
      <protection/>
    </xf>
    <xf numFmtId="185" fontId="18" fillId="0" borderId="19" xfId="41" applyNumberFormat="1" applyFont="1" applyBorder="1" applyAlignment="1">
      <alignment horizontal="right" vertical="center"/>
    </xf>
    <xf numFmtId="185" fontId="16" fillId="0" borderId="11" xfId="39" applyNumberFormat="1" applyFont="1" applyBorder="1" applyAlignment="1">
      <alignment horizontal="right" vertical="center"/>
    </xf>
    <xf numFmtId="185" fontId="16" fillId="0" borderId="11" xfId="0" applyNumberFormat="1" applyFont="1" applyBorder="1" applyAlignment="1">
      <alignment vertical="center"/>
    </xf>
    <xf numFmtId="185" fontId="16" fillId="0" borderId="19" xfId="0" applyNumberFormat="1" applyFont="1" applyBorder="1" applyAlignment="1">
      <alignment vertical="center"/>
    </xf>
    <xf numFmtId="190" fontId="16" fillId="0" borderId="0" xfId="0" applyNumberFormat="1" applyFont="1" applyBorder="1" applyAlignment="1">
      <alignment vertical="center"/>
    </xf>
    <xf numFmtId="185" fontId="16" fillId="0" borderId="17" xfId="0" applyNumberFormat="1" applyFont="1" applyBorder="1" applyAlignment="1">
      <alignment horizontal="right" vertical="center"/>
    </xf>
    <xf numFmtId="185" fontId="16" fillId="0" borderId="16" xfId="0" applyNumberFormat="1" applyFont="1" applyBorder="1" applyAlignment="1">
      <alignment vertical="center"/>
    </xf>
    <xf numFmtId="185" fontId="16" fillId="0" borderId="11" xfId="0" applyNumberFormat="1" applyFont="1" applyBorder="1" applyAlignment="1" quotePrefix="1">
      <alignment horizontal="right" vertical="center"/>
    </xf>
    <xf numFmtId="185" fontId="16" fillId="0" borderId="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 quotePrefix="1">
      <alignment horizontal="right" vertical="center"/>
    </xf>
    <xf numFmtId="185" fontId="7" fillId="0" borderId="19" xfId="39" applyNumberFormat="1" applyFont="1" applyBorder="1" applyAlignment="1">
      <alignment horizontal="right" vertical="center"/>
    </xf>
    <xf numFmtId="185" fontId="18" fillId="0" borderId="13" xfId="0" applyNumberFormat="1" applyFont="1" applyFill="1" applyBorder="1" applyAlignment="1">
      <alignment horizontal="right" vertical="center"/>
    </xf>
    <xf numFmtId="0" fontId="13" fillId="0" borderId="24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186" fontId="18" fillId="0" borderId="1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7" fillId="0" borderId="25" xfId="0" applyNumberFormat="1" applyFont="1" applyBorder="1" applyAlignment="1">
      <alignment horizontal="center" vertical="center"/>
    </xf>
    <xf numFmtId="184" fontId="17" fillId="0" borderId="1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84" fontId="13" fillId="0" borderId="27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16" fillId="0" borderId="0" xfId="34" applyFont="1" applyAlignment="1">
      <alignment horizontal="distributed" vertical="center"/>
      <protection/>
    </xf>
    <xf numFmtId="3" fontId="16" fillId="0" borderId="0" xfId="34" applyNumberFormat="1" applyFont="1" applyAlignment="1">
      <alignment horizontal="distributed" vertical="center"/>
      <protection/>
    </xf>
    <xf numFmtId="4" fontId="16" fillId="0" borderId="0" xfId="34" applyNumberFormat="1" applyFont="1" applyAlignment="1">
      <alignment horizontal="distributed" vertical="center"/>
      <protection/>
    </xf>
    <xf numFmtId="4" fontId="16" fillId="0" borderId="0" xfId="34" applyNumberFormat="1" applyFont="1" applyAlignment="1">
      <alignment horizontal="right" vertical="center"/>
      <protection/>
    </xf>
    <xf numFmtId="0" fontId="29" fillId="0" borderId="10" xfId="34" applyFont="1" applyBorder="1" applyAlignment="1" quotePrefix="1">
      <alignment horizontal="distributed" vertical="center"/>
      <protection/>
    </xf>
    <xf numFmtId="184" fontId="29" fillId="0" borderId="10" xfId="34" applyNumberFormat="1" applyFont="1" applyBorder="1" applyAlignment="1">
      <alignment vertical="center"/>
      <protection/>
    </xf>
    <xf numFmtId="0" fontId="29" fillId="0" borderId="10" xfId="34" applyFont="1" applyBorder="1" applyAlignment="1">
      <alignment vertical="center"/>
      <protection/>
    </xf>
    <xf numFmtId="3" fontId="29" fillId="0" borderId="10" xfId="34" applyNumberFormat="1" applyFont="1" applyBorder="1" applyAlignment="1">
      <alignment vertical="center"/>
      <protection/>
    </xf>
    <xf numFmtId="4" fontId="29" fillId="0" borderId="10" xfId="34" applyNumberFormat="1" applyFont="1" applyBorder="1" applyAlignment="1">
      <alignment vertical="center"/>
      <protection/>
    </xf>
    <xf numFmtId="184" fontId="18" fillId="0" borderId="11" xfId="0" applyNumberFormat="1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4" fontId="13" fillId="0" borderId="10" xfId="34" applyNumberFormat="1" applyFont="1" applyBorder="1" applyAlignment="1">
      <alignment horizontal="right" vertical="center" wrapText="1"/>
      <protection/>
    </xf>
    <xf numFmtId="4" fontId="18" fillId="0" borderId="10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center" vertical="center"/>
    </xf>
    <xf numFmtId="3" fontId="18" fillId="0" borderId="31" xfId="0" applyNumberFormat="1" applyFont="1" applyBorder="1" applyAlignment="1">
      <alignment horizontal="center" vertical="center"/>
    </xf>
    <xf numFmtId="3" fontId="39" fillId="0" borderId="32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40" fillId="0" borderId="26" xfId="0" applyNumberFormat="1" applyFont="1" applyBorder="1" applyAlignment="1" applyProtection="1">
      <alignment horizontal="center" vertical="center" wrapText="1"/>
      <protection locked="0"/>
    </xf>
    <xf numFmtId="3" fontId="40" fillId="0" borderId="12" xfId="0" applyNumberFormat="1" applyFont="1" applyBorder="1" applyAlignment="1" applyProtection="1">
      <alignment horizontal="center" vertical="center"/>
      <protection locked="0"/>
    </xf>
    <xf numFmtId="3" fontId="40" fillId="0" borderId="12" xfId="0" applyNumberFormat="1" applyFont="1" applyBorder="1" applyAlignment="1" applyProtection="1">
      <alignment horizontal="centerContinuous" vertical="center"/>
      <protection locked="0"/>
    </xf>
    <xf numFmtId="3" fontId="40" fillId="0" borderId="33" xfId="0" applyNumberFormat="1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 applyProtection="1">
      <alignment horizontal="centerContinuous" vertical="center"/>
      <protection locked="0"/>
    </xf>
    <xf numFmtId="3" fontId="8" fillId="0" borderId="34" xfId="0" applyNumberFormat="1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distributed" vertical="distributed"/>
      <protection locked="0"/>
    </xf>
    <xf numFmtId="0" fontId="40" fillId="0" borderId="21" xfId="0" applyFont="1" applyBorder="1" applyAlignment="1" applyProtection="1">
      <alignment horizontal="center"/>
      <protection locked="0"/>
    </xf>
    <xf numFmtId="3" fontId="40" fillId="0" borderId="13" xfId="0" applyNumberFormat="1" applyFont="1" applyBorder="1" applyAlignment="1" applyProtection="1">
      <alignment horizontal="center"/>
      <protection locked="0"/>
    </xf>
    <xf numFmtId="3" fontId="40" fillId="0" borderId="21" xfId="0" applyNumberFormat="1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distributed" vertical="distributed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18" fillId="0" borderId="0" xfId="0" applyNumberFormat="1" applyFont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3" fontId="45" fillId="0" borderId="10" xfId="0" applyNumberFormat="1" applyFont="1" applyBorder="1" applyAlignment="1" applyProtection="1">
      <alignment horizontal="righ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3" fontId="18" fillId="0" borderId="12" xfId="0" applyNumberFormat="1" applyFont="1" applyBorder="1" applyAlignment="1">
      <alignment horizontal="centerContinuous" vertical="center"/>
    </xf>
    <xf numFmtId="3" fontId="18" fillId="0" borderId="33" xfId="0" applyNumberFormat="1" applyFont="1" applyBorder="1" applyAlignment="1">
      <alignment horizontal="centerContinuous" vertical="center"/>
    </xf>
    <xf numFmtId="3" fontId="7" fillId="0" borderId="13" xfId="0" applyNumberFormat="1" applyFont="1" applyBorder="1" applyAlignment="1" quotePrefix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horizontal="centerContinuous" vertical="center"/>
    </xf>
    <xf numFmtId="3" fontId="18" fillId="0" borderId="37" xfId="0" applyNumberFormat="1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 quotePrefix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3" fontId="46" fillId="0" borderId="21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84" fontId="29" fillId="0" borderId="18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85" fontId="18" fillId="0" borderId="24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/>
    </xf>
    <xf numFmtId="3" fontId="37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3" fontId="29" fillId="0" borderId="0" xfId="0" applyNumberFormat="1" applyFont="1" applyAlignment="1">
      <alignment horizontal="left" vertical="center"/>
    </xf>
    <xf numFmtId="3" fontId="29" fillId="0" borderId="10" xfId="0" applyNumberFormat="1" applyFont="1" applyBorder="1" applyAlignment="1">
      <alignment horizontal="left" vertical="center"/>
    </xf>
    <xf numFmtId="0" fontId="37" fillId="0" borderId="0" xfId="0" applyFont="1" applyAlignment="1" applyProtection="1">
      <alignment horizontal="left" vertical="center" wrapText="1"/>
      <protection locked="0"/>
    </xf>
    <xf numFmtId="4" fontId="37" fillId="0" borderId="0" xfId="0" applyNumberFormat="1" applyFont="1" applyAlignment="1">
      <alignment horizontal="left" vertical="center" wrapText="1"/>
    </xf>
    <xf numFmtId="185" fontId="18" fillId="0" borderId="11" xfId="0" applyNumberFormat="1" applyFont="1" applyBorder="1" applyAlignment="1">
      <alignment vertical="center"/>
    </xf>
    <xf numFmtId="185" fontId="18" fillId="0" borderId="11" xfId="0" applyNumberFormat="1" applyFont="1" applyBorder="1" applyAlignment="1" quotePrefix="1">
      <alignment horizontal="right" vertical="center"/>
    </xf>
    <xf numFmtId="185" fontId="18" fillId="0" borderId="0" xfId="0" applyNumberFormat="1" applyFont="1" applyBorder="1" applyAlignment="1">
      <alignment horizontal="right" vertical="center"/>
    </xf>
    <xf numFmtId="193" fontId="18" fillId="0" borderId="16" xfId="39" applyNumberFormat="1" applyFont="1" applyBorder="1" applyAlignment="1">
      <alignment horizontal="right" vertical="center"/>
    </xf>
    <xf numFmtId="183" fontId="18" fillId="0" borderId="19" xfId="39" applyFont="1" applyFill="1" applyBorder="1" applyAlignment="1">
      <alignment vertical="center"/>
    </xf>
    <xf numFmtId="183" fontId="18" fillId="0" borderId="22" xfId="39" applyFont="1" applyFill="1" applyBorder="1" applyAlignment="1">
      <alignment horizontal="right" vertical="center"/>
    </xf>
    <xf numFmtId="185" fontId="18" fillId="0" borderId="21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horizontal="left" vertical="center"/>
    </xf>
    <xf numFmtId="3" fontId="7" fillId="0" borderId="28" xfId="0" applyNumberFormat="1" applyFont="1" applyBorder="1" applyAlignment="1" quotePrefix="1">
      <alignment horizontal="center" vertical="center" wrapText="1"/>
    </xf>
    <xf numFmtId="185" fontId="17" fillId="0" borderId="11" xfId="39" applyNumberFormat="1" applyFont="1" applyBorder="1" applyAlignment="1">
      <alignment horizontal="right" vertical="center"/>
    </xf>
    <xf numFmtId="185" fontId="19" fillId="0" borderId="11" xfId="39" applyNumberFormat="1" applyFont="1" applyBorder="1" applyAlignment="1">
      <alignment horizontal="right" vertical="center"/>
    </xf>
    <xf numFmtId="185" fontId="19" fillId="0" borderId="13" xfId="39" applyNumberFormat="1" applyFont="1" applyBorder="1" applyAlignment="1">
      <alignment horizontal="right" vertical="center"/>
    </xf>
    <xf numFmtId="185" fontId="29" fillId="0" borderId="0" xfId="0" applyNumberFormat="1" applyFont="1" applyBorder="1" applyAlignment="1" quotePrefix="1">
      <alignment horizontal="right" vertical="center"/>
    </xf>
    <xf numFmtId="185" fontId="18" fillId="11" borderId="11" xfId="0" applyNumberFormat="1" applyFont="1" applyFill="1" applyBorder="1" applyAlignment="1">
      <alignment horizontal="right" vertical="center"/>
    </xf>
    <xf numFmtId="185" fontId="18" fillId="11" borderId="16" xfId="0" applyNumberFormat="1" applyFont="1" applyFill="1" applyBorder="1" applyAlignment="1">
      <alignment horizontal="right" vertical="center"/>
    </xf>
    <xf numFmtId="0" fontId="18" fillId="11" borderId="0" xfId="0" applyFont="1" applyFill="1" applyAlignment="1">
      <alignment vertical="center"/>
    </xf>
    <xf numFmtId="193" fontId="18" fillId="0" borderId="16" xfId="39" applyNumberFormat="1" applyFont="1" applyFill="1" applyBorder="1" applyAlignment="1" quotePrefix="1">
      <alignment horizontal="right" vertical="center"/>
    </xf>
    <xf numFmtId="185" fontId="18" fillId="0" borderId="16" xfId="0" applyNumberFormat="1" applyFont="1" applyFill="1" applyBorder="1" applyAlignment="1" quotePrefix="1">
      <alignment horizontal="right" vertical="center"/>
    </xf>
    <xf numFmtId="187" fontId="18" fillId="0" borderId="16" xfId="0" applyNumberFormat="1" applyFont="1" applyFill="1" applyBorder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185" fontId="18" fillId="0" borderId="0" xfId="0" applyNumberFormat="1" applyFont="1" applyFill="1" applyBorder="1" applyAlignment="1">
      <alignment vertical="center"/>
    </xf>
    <xf numFmtId="190" fontId="13" fillId="0" borderId="34" xfId="0" applyNumberFormat="1" applyFont="1" applyBorder="1" applyAlignment="1">
      <alignment horizontal="center" vertical="center" wrapText="1"/>
    </xf>
    <xf numFmtId="190" fontId="13" fillId="0" borderId="20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/>
    </xf>
    <xf numFmtId="0" fontId="13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left" vertical="center" wrapText="1" indent="1"/>
    </xf>
    <xf numFmtId="3" fontId="19" fillId="0" borderId="21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horizontal="right" vertical="center"/>
    </xf>
    <xf numFmtId="187" fontId="19" fillId="0" borderId="21" xfId="0" applyNumberFormat="1" applyFont="1" applyBorder="1" applyAlignment="1">
      <alignment vertical="center"/>
    </xf>
    <xf numFmtId="187" fontId="19" fillId="0" borderId="21" xfId="0" applyNumberFormat="1" applyFont="1" applyBorder="1" applyAlignment="1">
      <alignment horizontal="right" vertical="center"/>
    </xf>
    <xf numFmtId="187" fontId="19" fillId="0" borderId="22" xfId="0" applyNumberFormat="1" applyFont="1" applyBorder="1" applyAlignment="1">
      <alignment vertical="center"/>
    </xf>
    <xf numFmtId="3" fontId="40" fillId="0" borderId="23" xfId="0" applyNumberFormat="1" applyFont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quotePrefix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3" fontId="29" fillId="0" borderId="21" xfId="0" applyNumberFormat="1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center" wrapText="1"/>
    </xf>
    <xf numFmtId="3" fontId="29" fillId="0" borderId="22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3" fontId="16" fillId="0" borderId="16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/>
    </xf>
    <xf numFmtId="185" fontId="18" fillId="0" borderId="19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 quotePrefix="1">
      <alignment horizontal="right" vertical="center"/>
    </xf>
    <xf numFmtId="3" fontId="17" fillId="0" borderId="22" xfId="0" applyNumberFormat="1" applyFont="1" applyFill="1" applyBorder="1" applyAlignment="1">
      <alignment vertical="center"/>
    </xf>
    <xf numFmtId="3" fontId="18" fillId="0" borderId="16" xfId="0" applyNumberFormat="1" applyFont="1" applyBorder="1" applyAlignment="1" quotePrefix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36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3" fontId="8" fillId="0" borderId="38" xfId="0" applyNumberFormat="1" applyFont="1" applyBorder="1" applyAlignment="1" applyProtection="1">
      <alignment horizontal="center" vertical="center"/>
      <protection locked="0"/>
    </xf>
    <xf numFmtId="3" fontId="40" fillId="0" borderId="10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39" fillId="0" borderId="26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1" fontId="44" fillId="0" borderId="21" xfId="40" applyFont="1" applyBorder="1" applyAlignment="1">
      <alignment horizontal="center" vertical="center" wrapText="1"/>
    </xf>
    <xf numFmtId="3" fontId="39" fillId="0" borderId="26" xfId="0" applyNumberFormat="1" applyFont="1" applyBorder="1" applyAlignment="1" quotePrefix="1">
      <alignment horizontal="center" vertical="center"/>
    </xf>
    <xf numFmtId="3" fontId="39" fillId="0" borderId="32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 wrapText="1"/>
    </xf>
    <xf numFmtId="181" fontId="44" fillId="0" borderId="22" xfId="4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185" fontId="7" fillId="0" borderId="16" xfId="39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5" fontId="18" fillId="0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3" fontId="21" fillId="0" borderId="18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21" xfId="0" applyNumberFormat="1" applyFont="1" applyFill="1" applyBorder="1" applyAlignment="1">
      <alignment horizontal="right" vertical="center"/>
    </xf>
    <xf numFmtId="4" fontId="37" fillId="0" borderId="0" xfId="0" applyNumberFormat="1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distributed" vertical="center"/>
    </xf>
    <xf numFmtId="4" fontId="1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 quotePrefix="1">
      <alignment horizontal="distributed" vertical="center"/>
    </xf>
    <xf numFmtId="3" fontId="5" fillId="0" borderId="10" xfId="0" applyNumberFormat="1" applyFont="1" applyFill="1" applyBorder="1" applyAlignment="1">
      <alignment vertical="center"/>
    </xf>
    <xf numFmtId="3" fontId="37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centerContinuous" vertical="center"/>
    </xf>
    <xf numFmtId="3" fontId="18" fillId="0" borderId="23" xfId="0" applyNumberFormat="1" applyFont="1" applyFill="1" applyBorder="1" applyAlignment="1">
      <alignment horizontal="centerContinuous" vertical="center"/>
    </xf>
    <xf numFmtId="3" fontId="18" fillId="0" borderId="29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 quotePrefix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187" fontId="16" fillId="0" borderId="19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 quotePrefix="1">
      <alignment horizontal="right" vertical="center"/>
    </xf>
    <xf numFmtId="187" fontId="16" fillId="0" borderId="19" xfId="0" applyNumberFormat="1" applyFont="1" applyFill="1" applyBorder="1" applyAlignment="1" quotePrefix="1">
      <alignment horizontal="righ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17" fillId="0" borderId="16" xfId="0" applyNumberFormat="1" applyFont="1" applyFill="1" applyBorder="1" applyAlignment="1">
      <alignment horizontal="right" vertical="center"/>
    </xf>
    <xf numFmtId="187" fontId="17" fillId="0" borderId="16" xfId="0" applyNumberFormat="1" applyFont="1" applyFill="1" applyBorder="1" applyAlignment="1">
      <alignment horizontal="right" vertical="center"/>
    </xf>
    <xf numFmtId="187" fontId="17" fillId="0" borderId="19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 quotePrefix="1">
      <alignment horizontal="right" vertical="center"/>
    </xf>
    <xf numFmtId="3" fontId="18" fillId="0" borderId="11" xfId="0" applyNumberFormat="1" applyFont="1" applyFill="1" applyBorder="1" applyAlignment="1" quotePrefix="1">
      <alignment horizontal="right" vertical="center"/>
    </xf>
    <xf numFmtId="3" fontId="18" fillId="0" borderId="16" xfId="0" applyNumberFormat="1" applyFont="1" applyFill="1" applyBorder="1" applyAlignment="1">
      <alignment horizontal="right" vertical="center"/>
    </xf>
    <xf numFmtId="187" fontId="18" fillId="0" borderId="16" xfId="0" applyNumberFormat="1" applyFont="1" applyFill="1" applyBorder="1" applyAlignment="1">
      <alignment horizontal="right" vertical="center"/>
    </xf>
    <xf numFmtId="3" fontId="18" fillId="0" borderId="16" xfId="0" applyNumberFormat="1" applyFont="1" applyFill="1" applyBorder="1" applyAlignment="1" quotePrefix="1">
      <alignment horizontal="right" vertical="center"/>
    </xf>
    <xf numFmtId="187" fontId="18" fillId="0" borderId="19" xfId="0" applyNumberFormat="1" applyFont="1" applyFill="1" applyBorder="1" applyAlignment="1" quotePrefix="1">
      <alignment horizontal="right" vertical="center"/>
    </xf>
    <xf numFmtId="185" fontId="18" fillId="0" borderId="16" xfId="39" applyNumberFormat="1" applyFont="1" applyFill="1" applyBorder="1" applyAlignment="1" quotePrefix="1">
      <alignment horizontal="right" vertical="center"/>
    </xf>
    <xf numFmtId="3" fontId="17" fillId="0" borderId="13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 quotePrefix="1">
      <alignment horizontal="right" vertical="center"/>
    </xf>
    <xf numFmtId="3" fontId="22" fillId="0" borderId="13" xfId="0" applyNumberFormat="1" applyFont="1" applyFill="1" applyBorder="1" applyAlignment="1" quotePrefix="1">
      <alignment horizontal="right" vertical="center"/>
    </xf>
    <xf numFmtId="3" fontId="17" fillId="0" borderId="21" xfId="0" applyNumberFormat="1" applyFont="1" applyFill="1" applyBorder="1" applyAlignment="1" quotePrefix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187" fontId="5" fillId="0" borderId="13" xfId="0" applyNumberFormat="1" applyFont="1" applyFill="1" applyBorder="1" applyAlignment="1">
      <alignment horizontal="right" vertical="center"/>
    </xf>
    <xf numFmtId="187" fontId="5" fillId="0" borderId="21" xfId="0" applyNumberFormat="1" applyFont="1" applyFill="1" applyBorder="1" applyAlignment="1" quotePrefix="1">
      <alignment horizontal="right" vertical="center"/>
    </xf>
    <xf numFmtId="3" fontId="5" fillId="0" borderId="21" xfId="0" applyNumberFormat="1" applyFont="1" applyFill="1" applyBorder="1" applyAlignment="1" quotePrefix="1">
      <alignment horizontal="right" vertical="center"/>
    </xf>
    <xf numFmtId="187" fontId="5" fillId="0" borderId="10" xfId="0" applyNumberFormat="1" applyFont="1" applyFill="1" applyBorder="1" applyAlignment="1" quotePrefix="1">
      <alignment horizontal="right" vertical="center"/>
    </xf>
    <xf numFmtId="0" fontId="37" fillId="0" borderId="0" xfId="0" applyFont="1" applyFill="1" applyAlignment="1">
      <alignment horizontal="left" vertical="center"/>
    </xf>
    <xf numFmtId="3" fontId="37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31" xfId="0" applyFont="1" applyBorder="1" applyAlignment="1">
      <alignment horizontal="distributed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5" fillId="0" borderId="31" xfId="0" applyFont="1" applyBorder="1" applyAlignment="1" quotePrefix="1">
      <alignment horizontal="left" vertical="center"/>
    </xf>
    <xf numFmtId="0" fontId="40" fillId="0" borderId="26" xfId="0" applyFont="1" applyBorder="1" applyAlignment="1" applyProtection="1" quotePrefix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5" fillId="0" borderId="13" xfId="0" applyFont="1" applyBorder="1" applyAlignment="1" quotePrefix="1">
      <alignment horizontal="distributed" vertical="center"/>
    </xf>
    <xf numFmtId="0" fontId="43" fillId="0" borderId="1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distributed" vertical="center"/>
    </xf>
    <xf numFmtId="0" fontId="24" fillId="0" borderId="26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185" fontId="20" fillId="0" borderId="1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184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186" fontId="18" fillId="0" borderId="11" xfId="0" applyNumberFormat="1" applyFont="1" applyFill="1" applyBorder="1" applyAlignment="1">
      <alignment horizontal="right" vertical="center"/>
    </xf>
    <xf numFmtId="187" fontId="18" fillId="0" borderId="11" xfId="0" applyNumberFormat="1" applyFont="1" applyFill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 vertical="center"/>
    </xf>
    <xf numFmtId="187" fontId="18" fillId="11" borderId="11" xfId="0" applyNumberFormat="1" applyFont="1" applyFill="1" applyBorder="1" applyAlignment="1">
      <alignment horizontal="right" vertical="center"/>
    </xf>
    <xf numFmtId="187" fontId="18" fillId="11" borderId="0" xfId="0" applyNumberFormat="1" applyFont="1" applyFill="1" applyBorder="1" applyAlignment="1">
      <alignment horizontal="right" vertical="center"/>
    </xf>
    <xf numFmtId="184" fontId="18" fillId="0" borderId="17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186" fontId="18" fillId="0" borderId="17" xfId="0" applyNumberFormat="1" applyFont="1" applyFill="1" applyBorder="1" applyAlignment="1">
      <alignment horizontal="right" vertical="center"/>
    </xf>
    <xf numFmtId="4" fontId="29" fillId="0" borderId="0" xfId="0" applyNumberFormat="1" applyFont="1" applyAlignment="1">
      <alignment horizontal="left" vertical="center" wrapText="1"/>
    </xf>
    <xf numFmtId="4" fontId="29" fillId="0" borderId="0" xfId="0" applyNumberFormat="1" applyFont="1" applyAlignment="1">
      <alignment horizontal="right" vertical="center" wrapText="1"/>
    </xf>
    <xf numFmtId="4" fontId="29" fillId="0" borderId="10" xfId="34" applyNumberFormat="1" applyFont="1" applyBorder="1" applyAlignment="1">
      <alignment horizontal="right" vertical="center" wrapText="1"/>
      <protection/>
    </xf>
    <xf numFmtId="0" fontId="29" fillId="0" borderId="0" xfId="0" applyFont="1" applyAlignment="1">
      <alignment horizontal="distributed" vertical="center"/>
    </xf>
    <xf numFmtId="3" fontId="29" fillId="0" borderId="0" xfId="0" applyNumberFormat="1" applyFont="1" applyAlignment="1">
      <alignment horizontal="distributed" vertical="center"/>
    </xf>
    <xf numFmtId="190" fontId="29" fillId="0" borderId="0" xfId="0" applyNumberFormat="1" applyFont="1" applyAlignment="1">
      <alignment horizontal="distributed" vertical="center"/>
    </xf>
    <xf numFmtId="0" fontId="29" fillId="0" borderId="10" xfId="0" applyFont="1" applyBorder="1" applyAlignment="1" quotePrefix="1">
      <alignment horizontal="distributed" vertical="center"/>
    </xf>
    <xf numFmtId="0" fontId="29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190" fontId="29" fillId="0" borderId="10" xfId="0" applyNumberFormat="1" applyFont="1" applyBorder="1" applyAlignment="1">
      <alignment vertical="center"/>
    </xf>
    <xf numFmtId="190" fontId="29" fillId="0" borderId="26" xfId="0" applyNumberFormat="1" applyFont="1" applyBorder="1" applyAlignment="1">
      <alignment horizontal="right" vertical="center"/>
    </xf>
    <xf numFmtId="4" fontId="29" fillId="0" borderId="26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0" fontId="29" fillId="0" borderId="16" xfId="33" applyFont="1" applyBorder="1" applyAlignment="1">
      <alignment vertical="center" wrapText="1"/>
      <protection/>
    </xf>
    <xf numFmtId="4" fontId="29" fillId="0" borderId="16" xfId="0" applyNumberFormat="1" applyFont="1" applyBorder="1" applyAlignment="1">
      <alignment horizontal="right" vertical="center"/>
    </xf>
    <xf numFmtId="0" fontId="29" fillId="0" borderId="16" xfId="0" applyFont="1" applyBorder="1" applyAlignment="1">
      <alignment wrapText="1"/>
    </xf>
    <xf numFmtId="190" fontId="29" fillId="0" borderId="16" xfId="0" applyNumberFormat="1" applyFont="1" applyBorder="1" applyAlignment="1">
      <alignment wrapText="1"/>
    </xf>
    <xf numFmtId="185" fontId="29" fillId="0" borderId="21" xfId="0" applyNumberFormat="1" applyFont="1" applyBorder="1" applyAlignment="1">
      <alignment horizontal="right" vertical="center"/>
    </xf>
    <xf numFmtId="190" fontId="29" fillId="0" borderId="21" xfId="0" applyNumberFormat="1" applyFont="1" applyBorder="1" applyAlignment="1">
      <alignment horizontal="right" vertical="center"/>
    </xf>
    <xf numFmtId="4" fontId="29" fillId="0" borderId="21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3" fontId="29" fillId="0" borderId="0" xfId="0" applyNumberFormat="1" applyFont="1" applyBorder="1" applyAlignment="1">
      <alignment vertical="center"/>
    </xf>
    <xf numFmtId="190" fontId="29" fillId="0" borderId="0" xfId="0" applyNumberFormat="1" applyFont="1" applyAlignment="1">
      <alignment vertical="center"/>
    </xf>
    <xf numFmtId="190" fontId="29" fillId="0" borderId="0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26" xfId="0" applyFont="1" applyBorder="1" applyAlignment="1" quotePrefix="1">
      <alignment horizontal="distributed" vertical="center"/>
    </xf>
    <xf numFmtId="192" fontId="29" fillId="0" borderId="16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187" fontId="29" fillId="0" borderId="16" xfId="0" applyNumberFormat="1" applyFont="1" applyFill="1" applyBorder="1" applyAlignment="1">
      <alignment vertical="center"/>
    </xf>
    <xf numFmtId="190" fontId="13" fillId="0" borderId="16" xfId="0" applyNumberFormat="1" applyFont="1" applyBorder="1" applyAlignment="1">
      <alignment horizontal="center" vertical="center" wrapText="1"/>
    </xf>
    <xf numFmtId="190" fontId="13" fillId="0" borderId="21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distributed" vertical="center"/>
    </xf>
    <xf numFmtId="4" fontId="29" fillId="0" borderId="2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horizontal="right" vertical="center"/>
    </xf>
    <xf numFmtId="187" fontId="29" fillId="0" borderId="19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vertical="center"/>
    </xf>
    <xf numFmtId="185" fontId="29" fillId="0" borderId="26" xfId="0" applyNumberFormat="1" applyFont="1" applyBorder="1" applyAlignment="1">
      <alignment horizontal="right" vertical="center"/>
    </xf>
    <xf numFmtId="4" fontId="29" fillId="0" borderId="32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Continuous" vertical="center"/>
    </xf>
    <xf numFmtId="3" fontId="18" fillId="0" borderId="16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center" vertical="justify"/>
    </xf>
    <xf numFmtId="0" fontId="3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5" fontId="18" fillId="0" borderId="16" xfId="39" applyNumberFormat="1" applyFont="1" applyFill="1" applyBorder="1" applyAlignment="1">
      <alignment horizontal="right" vertical="center"/>
    </xf>
    <xf numFmtId="3" fontId="18" fillId="0" borderId="17" xfId="0" applyNumberFormat="1" applyFont="1" applyFill="1" applyBorder="1" applyAlignment="1">
      <alignment vertical="center"/>
    </xf>
    <xf numFmtId="3" fontId="18" fillId="0" borderId="16" xfId="0" applyNumberFormat="1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horizontal="right" vertical="center"/>
    </xf>
    <xf numFmtId="3" fontId="18" fillId="0" borderId="17" xfId="0" applyNumberFormat="1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>
      <alignment horizontal="right" vertical="center"/>
    </xf>
    <xf numFmtId="190" fontId="29" fillId="0" borderId="11" xfId="0" applyNumberFormat="1" applyFont="1" applyBorder="1" applyAlignment="1">
      <alignment horizontal="right" vertical="center"/>
    </xf>
    <xf numFmtId="190" fontId="29" fillId="0" borderId="19" xfId="0" applyNumberFormat="1" applyFont="1" applyBorder="1" applyAlignment="1">
      <alignment horizontal="right" vertical="center"/>
    </xf>
    <xf numFmtId="190" fontId="29" fillId="0" borderId="11" xfId="0" applyNumberFormat="1" applyFont="1" applyBorder="1" applyAlignment="1" quotePrefix="1">
      <alignment horizontal="right" vertical="center"/>
    </xf>
    <xf numFmtId="190" fontId="29" fillId="0" borderId="16" xfId="0" applyNumberFormat="1" applyFont="1" applyBorder="1" applyAlignment="1">
      <alignment horizontal="right" vertical="center"/>
    </xf>
    <xf numFmtId="190" fontId="29" fillId="0" borderId="19" xfId="0" applyNumberFormat="1" applyFont="1" applyBorder="1" applyAlignment="1" quotePrefix="1">
      <alignment horizontal="right" vertical="center"/>
    </xf>
    <xf numFmtId="190" fontId="29" fillId="0" borderId="16" xfId="0" applyNumberFormat="1" applyFont="1" applyFill="1" applyBorder="1" applyAlignment="1">
      <alignment horizontal="right" vertical="center"/>
    </xf>
    <xf numFmtId="190" fontId="29" fillId="0" borderId="11" xfId="0" applyNumberFormat="1" applyFont="1" applyFill="1" applyBorder="1" applyAlignment="1">
      <alignment horizontal="right" vertical="center"/>
    </xf>
    <xf numFmtId="190" fontId="29" fillId="0" borderId="19" xfId="0" applyNumberFormat="1" applyFont="1" applyFill="1" applyBorder="1" applyAlignment="1" quotePrefix="1">
      <alignment horizontal="right" vertical="center"/>
    </xf>
    <xf numFmtId="190" fontId="29" fillId="0" borderId="16" xfId="36" applyNumberFormat="1" applyFont="1" applyBorder="1" applyAlignment="1">
      <alignment horizontal="right" vertical="center"/>
      <protection/>
    </xf>
    <xf numFmtId="190" fontId="29" fillId="0" borderId="16" xfId="36" applyNumberFormat="1" applyFont="1" applyFill="1" applyBorder="1" applyAlignment="1">
      <alignment horizontal="right" vertical="center"/>
      <protection/>
    </xf>
    <xf numFmtId="190" fontId="29" fillId="0" borderId="11" xfId="36" applyNumberFormat="1" applyFont="1" applyFill="1" applyBorder="1" applyAlignment="1">
      <alignment horizontal="right" vertical="center"/>
      <protection/>
    </xf>
    <xf numFmtId="190" fontId="29" fillId="0" borderId="19" xfId="36" applyNumberFormat="1" applyFont="1" applyFill="1" applyBorder="1" applyAlignment="1">
      <alignment horizontal="right" vertical="center"/>
      <protection/>
    </xf>
    <xf numFmtId="190" fontId="29" fillId="0" borderId="19" xfId="36" applyNumberFormat="1" applyFont="1" applyFill="1" applyBorder="1" applyAlignment="1" quotePrefix="1">
      <alignment horizontal="right" vertical="center"/>
      <protection/>
    </xf>
    <xf numFmtId="190" fontId="29" fillId="0" borderId="19" xfId="0" applyNumberFormat="1" applyFont="1" applyFill="1" applyBorder="1" applyAlignment="1">
      <alignment horizontal="right" vertical="center"/>
    </xf>
    <xf numFmtId="190" fontId="18" fillId="0" borderId="16" xfId="0" applyNumberFormat="1" applyFont="1" applyBorder="1" applyAlignment="1">
      <alignment vertical="center"/>
    </xf>
    <xf numFmtId="190" fontId="18" fillId="0" borderId="16" xfId="0" applyNumberFormat="1" applyFont="1" applyBorder="1" applyAlignment="1" quotePrefix="1">
      <alignment horizontal="right" vertical="center"/>
    </xf>
    <xf numFmtId="190" fontId="18" fillId="0" borderId="16" xfId="0" applyNumberFormat="1" applyFont="1" applyBorder="1" applyAlignment="1">
      <alignment horizontal="right" vertical="center"/>
    </xf>
    <xf numFmtId="190" fontId="18" fillId="0" borderId="16" xfId="0" applyNumberFormat="1" applyFont="1" applyBorder="1" applyAlignment="1" applyProtection="1">
      <alignment vertical="center"/>
      <protection/>
    </xf>
    <xf numFmtId="194" fontId="18" fillId="0" borderId="16" xfId="0" applyNumberFormat="1" applyFont="1" applyBorder="1" applyAlignment="1">
      <alignment horizontal="right" vertical="center"/>
    </xf>
    <xf numFmtId="194" fontId="18" fillId="0" borderId="19" xfId="0" applyNumberFormat="1" applyFont="1" applyBorder="1" applyAlignment="1">
      <alignment vertical="center"/>
    </xf>
    <xf numFmtId="194" fontId="18" fillId="0" borderId="19" xfId="0" applyNumberFormat="1" applyFont="1" applyBorder="1" applyAlignment="1">
      <alignment horizontal="right" vertical="center"/>
    </xf>
    <xf numFmtId="194" fontId="18" fillId="0" borderId="16" xfId="0" applyNumberFormat="1" applyFont="1" applyBorder="1" applyAlignment="1">
      <alignment vertical="center"/>
    </xf>
    <xf numFmtId="190" fontId="18" fillId="0" borderId="16" xfId="0" applyNumberFormat="1" applyFont="1" applyFill="1" applyBorder="1" applyAlignment="1">
      <alignment horizontal="right" vertical="center"/>
    </xf>
    <xf numFmtId="194" fontId="18" fillId="0" borderId="16" xfId="0" applyNumberFormat="1" applyFont="1" applyFill="1" applyBorder="1" applyAlignment="1">
      <alignment horizontal="right" vertical="center"/>
    </xf>
    <xf numFmtId="196" fontId="29" fillId="0" borderId="0" xfId="0" applyNumberFormat="1" applyFont="1" applyFill="1" applyAlignment="1">
      <alignment vertical="center"/>
    </xf>
    <xf numFmtId="186" fontId="18" fillId="0" borderId="18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50" fillId="0" borderId="24" xfId="0" applyFont="1" applyBorder="1" applyAlignment="1">
      <alignment vertical="center"/>
    </xf>
    <xf numFmtId="185" fontId="18" fillId="11" borderId="0" xfId="0" applyNumberFormat="1" applyFont="1" applyFill="1" applyAlignment="1">
      <alignment vertical="center"/>
    </xf>
    <xf numFmtId="4" fontId="13" fillId="0" borderId="19" xfId="34" applyNumberFormat="1" applyFont="1" applyBorder="1" applyAlignment="1">
      <alignment horizontal="center" vertical="center" wrapText="1"/>
      <protection/>
    </xf>
    <xf numFmtId="4" fontId="13" fillId="0" borderId="22" xfId="34" applyNumberFormat="1" applyFont="1" applyBorder="1" applyAlignment="1">
      <alignment horizontal="center" vertical="center" wrapText="1"/>
      <protection/>
    </xf>
    <xf numFmtId="184" fontId="13" fillId="0" borderId="27" xfId="34" applyNumberFormat="1" applyFont="1" applyBorder="1" applyAlignment="1">
      <alignment horizontal="center" vertical="center" wrapText="1"/>
      <protection/>
    </xf>
    <xf numFmtId="0" fontId="29" fillId="0" borderId="15" xfId="34" applyFont="1" applyBorder="1" applyAlignment="1">
      <alignment horizontal="center" vertical="center" wrapText="1"/>
      <protection/>
    </xf>
    <xf numFmtId="4" fontId="13" fillId="0" borderId="32" xfId="34" applyNumberFormat="1" applyFont="1" applyBorder="1" applyAlignment="1">
      <alignment horizontal="center" vertical="center" wrapText="1"/>
      <protection/>
    </xf>
    <xf numFmtId="3" fontId="13" fillId="0" borderId="4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30" xfId="34" applyFont="1" applyBorder="1" applyAlignment="1">
      <alignment horizontal="center" vertical="center" wrapText="1"/>
      <protection/>
    </xf>
    <xf numFmtId="0" fontId="29" fillId="0" borderId="14" xfId="34" applyFont="1" applyBorder="1" applyAlignment="1">
      <alignment horizontal="center" vertical="center" wrapText="1"/>
      <protection/>
    </xf>
    <xf numFmtId="0" fontId="37" fillId="0" borderId="24" xfId="0" applyFont="1" applyBorder="1" applyAlignment="1">
      <alignment horizontal="left" vertical="center"/>
    </xf>
    <xf numFmtId="0" fontId="5" fillId="0" borderId="10" xfId="0" applyFont="1" applyBorder="1" applyAlignment="1" quotePrefix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vertical="center"/>
    </xf>
    <xf numFmtId="0" fontId="37" fillId="0" borderId="24" xfId="0" applyFont="1" applyBorder="1" applyAlignment="1">
      <alignment horizontal="left" vertical="center" wrapText="1"/>
    </xf>
    <xf numFmtId="0" fontId="6" fillId="0" borderId="0" xfId="34" applyFont="1" applyAlignment="1">
      <alignment horizontal="center" vertical="center" wrapText="1"/>
      <protection/>
    </xf>
    <xf numFmtId="0" fontId="34" fillId="0" borderId="0" xfId="34" applyFont="1" applyAlignment="1">
      <alignment horizontal="center" vertical="center"/>
      <protection/>
    </xf>
    <xf numFmtId="184" fontId="29" fillId="0" borderId="17" xfId="34" applyNumberFormat="1" applyFont="1" applyBorder="1" applyAlignment="1">
      <alignment horizontal="center" vertical="center" wrapText="1"/>
      <protection/>
    </xf>
    <xf numFmtId="184" fontId="29" fillId="0" borderId="18" xfId="34" applyNumberFormat="1" applyFont="1" applyBorder="1" applyAlignment="1">
      <alignment horizontal="center" vertical="center" wrapText="1"/>
      <protection/>
    </xf>
    <xf numFmtId="0" fontId="13" fillId="0" borderId="26" xfId="34" applyFont="1" applyBorder="1" applyAlignment="1">
      <alignment horizontal="center" vertical="center" wrapText="1"/>
      <protection/>
    </xf>
    <xf numFmtId="0" fontId="29" fillId="0" borderId="16" xfId="34" applyFont="1" applyBorder="1" applyAlignment="1">
      <alignment horizontal="center" vertical="center" wrapText="1"/>
      <protection/>
    </xf>
    <xf numFmtId="0" fontId="29" fillId="0" borderId="21" xfId="34" applyFont="1" applyBorder="1" applyAlignment="1">
      <alignment horizontal="center" vertical="center" wrapText="1"/>
      <protection/>
    </xf>
    <xf numFmtId="3" fontId="13" fillId="0" borderId="26" xfId="34" applyNumberFormat="1" applyFont="1" applyBorder="1" applyAlignment="1">
      <alignment horizontal="center" vertical="center" wrapText="1"/>
      <protection/>
    </xf>
    <xf numFmtId="3" fontId="29" fillId="0" borderId="16" xfId="34" applyNumberFormat="1" applyFont="1" applyBorder="1" applyAlignment="1">
      <alignment horizontal="center" vertical="center" wrapText="1"/>
      <protection/>
    </xf>
    <xf numFmtId="3" fontId="29" fillId="0" borderId="21" xfId="34" applyNumberFormat="1" applyFont="1" applyBorder="1" applyAlignment="1">
      <alignment horizontal="center" vertical="center" wrapText="1"/>
      <protection/>
    </xf>
    <xf numFmtId="4" fontId="13" fillId="0" borderId="26" xfId="34" applyNumberFormat="1" applyFont="1" applyBorder="1" applyAlignment="1">
      <alignment horizontal="center" vertical="center" wrapText="1"/>
      <protection/>
    </xf>
    <xf numFmtId="4" fontId="13" fillId="0" borderId="16" xfId="34" applyNumberFormat="1" applyFont="1" applyBorder="1" applyAlignment="1">
      <alignment horizontal="center" vertical="center" wrapText="1"/>
      <protection/>
    </xf>
    <xf numFmtId="4" fontId="13" fillId="0" borderId="21" xfId="34" applyNumberFormat="1" applyFont="1" applyBorder="1" applyAlignment="1">
      <alignment horizontal="center" vertical="center" wrapText="1"/>
      <protection/>
    </xf>
    <xf numFmtId="4" fontId="37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3" fontId="13" fillId="0" borderId="34" xfId="34" applyNumberFormat="1" applyFont="1" applyBorder="1" applyAlignment="1">
      <alignment horizontal="center" vertical="center" wrapText="1"/>
      <protection/>
    </xf>
    <xf numFmtId="3" fontId="13" fillId="0" borderId="21" xfId="34" applyNumberFormat="1" applyFont="1" applyBorder="1" applyAlignment="1">
      <alignment horizontal="center" vertical="center" wrapText="1"/>
      <protection/>
    </xf>
    <xf numFmtId="3" fontId="13" fillId="0" borderId="41" xfId="34" applyNumberFormat="1" applyFont="1" applyBorder="1" applyAlignment="1">
      <alignment horizontal="center" vertical="center" wrapText="1"/>
      <protection/>
    </xf>
    <xf numFmtId="3" fontId="13" fillId="0" borderId="23" xfId="34" applyNumberFormat="1" applyFont="1" applyBorder="1" applyAlignment="1">
      <alignment horizontal="center" vertical="center"/>
      <protection/>
    </xf>
    <xf numFmtId="3" fontId="13" fillId="0" borderId="29" xfId="34" applyNumberFormat="1" applyFont="1" applyBorder="1" applyAlignment="1">
      <alignment horizontal="center" vertical="center"/>
      <protection/>
    </xf>
    <xf numFmtId="190" fontId="13" fillId="0" borderId="42" xfId="34" applyNumberFormat="1" applyFont="1" applyBorder="1" applyAlignment="1">
      <alignment horizontal="center" vertical="center" wrapText="1"/>
      <protection/>
    </xf>
    <xf numFmtId="190" fontId="29" fillId="0" borderId="42" xfId="34" applyNumberFormat="1" applyFont="1" applyBorder="1" applyAlignment="1">
      <alignment horizontal="center" vertical="center"/>
      <protection/>
    </xf>
    <xf numFmtId="0" fontId="13" fillId="0" borderId="2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190" fontId="13" fillId="0" borderId="43" xfId="0" applyNumberFormat="1" applyFont="1" applyBorder="1" applyAlignment="1">
      <alignment horizontal="center" vertical="center" wrapText="1"/>
    </xf>
    <xf numFmtId="190" fontId="29" fillId="0" borderId="43" xfId="0" applyNumberFormat="1" applyFont="1" applyBorder="1" applyAlignment="1">
      <alignment horizontal="center" vertical="center"/>
    </xf>
    <xf numFmtId="4" fontId="29" fillId="0" borderId="16" xfId="34" applyNumberFormat="1" applyFont="1" applyBorder="1" applyAlignment="1">
      <alignment horizontal="center" vertical="center" wrapText="1"/>
      <protection/>
    </xf>
    <xf numFmtId="4" fontId="29" fillId="0" borderId="21" xfId="34" applyNumberFormat="1" applyFont="1" applyBorder="1" applyAlignment="1">
      <alignment horizontal="center" vertical="center" wrapText="1"/>
      <protection/>
    </xf>
    <xf numFmtId="3" fontId="29" fillId="0" borderId="16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90" fontId="13" fillId="0" borderId="34" xfId="34" applyNumberFormat="1" applyFont="1" applyBorder="1" applyAlignment="1">
      <alignment horizontal="center" vertical="center" wrapText="1"/>
      <protection/>
    </xf>
    <xf numFmtId="190" fontId="29" fillId="0" borderId="21" xfId="34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4" fontId="29" fillId="0" borderId="19" xfId="34" applyNumberFormat="1" applyFont="1" applyBorder="1" applyAlignment="1">
      <alignment horizontal="center" vertical="center" wrapText="1"/>
      <protection/>
    </xf>
    <xf numFmtId="4" fontId="29" fillId="0" borderId="22" xfId="34" applyNumberFormat="1" applyFont="1" applyBorder="1" applyAlignment="1">
      <alignment horizontal="center" vertical="center" wrapText="1"/>
      <protection/>
    </xf>
    <xf numFmtId="3" fontId="7" fillId="0" borderId="43" xfId="0" applyNumberFormat="1" applyFont="1" applyFill="1" applyBorder="1" applyAlignment="1">
      <alignment horizontal="center" vertical="center"/>
    </xf>
    <xf numFmtId="3" fontId="18" fillId="0" borderId="43" xfId="0" applyNumberFormat="1" applyFont="1" applyFill="1" applyBorder="1" applyAlignment="1">
      <alignment horizontal="center" vertical="center"/>
    </xf>
    <xf numFmtId="3" fontId="18" fillId="0" borderId="4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9" fillId="0" borderId="21" xfId="0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/>
    </xf>
    <xf numFmtId="0" fontId="13" fillId="0" borderId="30" xfId="34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wrapText="1"/>
    </xf>
    <xf numFmtId="3" fontId="18" fillId="0" borderId="29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18" fillId="0" borderId="26" xfId="0" applyNumberFormat="1" applyFont="1" applyFill="1" applyBorder="1" applyAlignment="1">
      <alignment horizontal="center" vertical="center" wrapText="1"/>
    </xf>
    <xf numFmtId="3" fontId="18" fillId="0" borderId="45" xfId="0" applyNumberFormat="1" applyFont="1" applyFill="1" applyBorder="1" applyAlignment="1">
      <alignment horizontal="center" vertical="center" wrapText="1"/>
    </xf>
    <xf numFmtId="3" fontId="18" fillId="0" borderId="32" xfId="0" applyNumberFormat="1" applyFont="1" applyFill="1" applyBorder="1" applyAlignment="1">
      <alignment horizontal="center" vertical="center" wrapText="1"/>
    </xf>
    <xf numFmtId="3" fontId="18" fillId="0" borderId="4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" fontId="18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3" fontId="18" fillId="0" borderId="16" xfId="0" applyNumberFormat="1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/>
    </xf>
    <xf numFmtId="3" fontId="7" fillId="0" borderId="42" xfId="0" applyNumberFormat="1" applyFont="1" applyFill="1" applyBorder="1" applyAlignment="1">
      <alignment horizontal="center" vertical="center"/>
    </xf>
    <xf numFmtId="3" fontId="18" fillId="0" borderId="42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27" fillId="0" borderId="0" xfId="0" applyNumberFormat="1" applyFont="1" applyAlignment="1" quotePrefix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 applyProtection="1">
      <alignment horizontal="center" vertical="center"/>
      <protection locked="0"/>
    </xf>
    <xf numFmtId="3" fontId="27" fillId="0" borderId="0" xfId="0" applyNumberFormat="1" applyFont="1" applyAlignment="1" applyProtection="1" quotePrefix="1">
      <alignment horizontal="center" vertical="center"/>
      <protection locked="0"/>
    </xf>
    <xf numFmtId="3" fontId="8" fillId="0" borderId="39" xfId="0" applyNumberFormat="1" applyFont="1" applyBorder="1" applyAlignment="1" applyProtection="1">
      <alignment horizontal="center" vertical="center" wrapText="1"/>
      <protection locked="0"/>
    </xf>
    <xf numFmtId="0" fontId="40" fillId="0" borderId="47" xfId="0" applyFont="1" applyBorder="1" applyAlignment="1" applyProtection="1">
      <alignment horizontal="center" vertical="center"/>
      <protection locked="0"/>
    </xf>
    <xf numFmtId="0" fontId="40" fillId="0" borderId="46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vertical="center"/>
      <protection locked="0"/>
    </xf>
    <xf numFmtId="3" fontId="8" fillId="0" borderId="41" xfId="0" applyNumberFormat="1" applyFont="1" applyBorder="1" applyAlignment="1" applyProtection="1">
      <alignment horizontal="distributed" vertical="center"/>
      <protection locked="0"/>
    </xf>
    <xf numFmtId="3" fontId="40" fillId="0" borderId="23" xfId="0" applyNumberFormat="1" applyFont="1" applyBorder="1" applyAlignment="1" applyProtection="1">
      <alignment horizontal="distributed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8" fillId="0" borderId="34" xfId="0" applyNumberFormat="1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3" fontId="11" fillId="0" borderId="34" xfId="0" applyNumberFormat="1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3" fontId="40" fillId="0" borderId="47" xfId="0" applyNumberFormat="1" applyFont="1" applyBorder="1" applyAlignment="1" applyProtection="1">
      <alignment horizontal="center" vertical="center" wrapText="1"/>
      <protection locked="0"/>
    </xf>
    <xf numFmtId="0" fontId="40" fillId="0" borderId="46" xfId="0" applyFont="1" applyBorder="1" applyAlignment="1" applyProtection="1">
      <alignment vertical="center" wrapText="1"/>
      <protection locked="0"/>
    </xf>
    <xf numFmtId="0" fontId="40" fillId="0" borderId="33" xfId="0" applyFont="1" applyBorder="1" applyAlignment="1" applyProtection="1">
      <alignment vertical="center" wrapText="1"/>
      <protection locked="0"/>
    </xf>
    <xf numFmtId="3" fontId="8" fillId="0" borderId="32" xfId="0" applyNumberFormat="1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3" fontId="8" fillId="0" borderId="40" xfId="0" applyNumberFormat="1" applyFont="1" applyBorder="1" applyAlignment="1" applyProtection="1">
      <alignment horizontal="center" vertical="center" wrapText="1"/>
      <protection locked="0"/>
    </xf>
    <xf numFmtId="3" fontId="40" fillId="0" borderId="37" xfId="0" applyNumberFormat="1" applyFont="1" applyBorder="1" applyAlignment="1" applyProtection="1">
      <alignment horizontal="center" vertical="center" wrapText="1"/>
      <protection locked="0"/>
    </xf>
    <xf numFmtId="3" fontId="8" fillId="0" borderId="47" xfId="0" applyNumberFormat="1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3" fontId="40" fillId="0" borderId="16" xfId="0" applyNumberFormat="1" applyFont="1" applyBorder="1" applyAlignment="1" applyProtection="1">
      <alignment horizontal="center" wrapText="1"/>
      <protection locked="0"/>
    </xf>
    <xf numFmtId="0" fontId="40" fillId="0" borderId="21" xfId="0" applyFont="1" applyBorder="1" applyAlignment="1" applyProtection="1">
      <alignment horizontal="center" wrapText="1"/>
      <protection locked="0"/>
    </xf>
    <xf numFmtId="0" fontId="40" fillId="0" borderId="16" xfId="0" applyFont="1" applyBorder="1" applyAlignment="1" applyProtection="1">
      <alignment horizontal="center" wrapText="1"/>
      <protection locked="0"/>
    </xf>
    <xf numFmtId="0" fontId="40" fillId="0" borderId="21" xfId="0" applyFont="1" applyBorder="1" applyAlignment="1" applyProtection="1">
      <alignment horizontal="center"/>
      <protection locked="0"/>
    </xf>
    <xf numFmtId="3" fontId="41" fillId="0" borderId="0" xfId="0" applyNumberFormat="1" applyFont="1" applyAlignment="1" applyProtection="1">
      <alignment horizontal="center" vertical="center"/>
      <protection locked="0"/>
    </xf>
    <xf numFmtId="3" fontId="8" fillId="0" borderId="34" xfId="0" applyNumberFormat="1" applyFont="1" applyBorder="1" applyAlignment="1" applyProtection="1">
      <alignment horizontal="center" vertical="distributed"/>
      <protection locked="0"/>
    </xf>
    <xf numFmtId="3" fontId="40" fillId="0" borderId="16" xfId="0" applyNumberFormat="1" applyFont="1" applyBorder="1" applyAlignment="1" applyProtection="1">
      <alignment horizontal="center" vertical="distributed"/>
      <protection locked="0"/>
    </xf>
    <xf numFmtId="0" fontId="40" fillId="0" borderId="16" xfId="0" applyFont="1" applyBorder="1" applyAlignment="1" applyProtection="1">
      <alignment horizontal="center" vertical="distributed"/>
      <protection locked="0"/>
    </xf>
    <xf numFmtId="3" fontId="4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0" fillId="0" borderId="36" xfId="0" applyFont="1" applyBorder="1" applyAlignment="1" applyProtection="1">
      <alignment horizontal="center" vertical="center"/>
      <protection locked="0"/>
    </xf>
    <xf numFmtId="3" fontId="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3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6" fillId="0" borderId="0" xfId="0" applyNumberFormat="1" applyFont="1" applyAlignment="1" quotePrefix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" fontId="7" fillId="0" borderId="44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18" fillId="0" borderId="36" xfId="0" applyNumberFormat="1" applyFont="1" applyBorder="1" applyAlignment="1">
      <alignment horizontal="center" vertical="center"/>
    </xf>
    <xf numFmtId="3" fontId="18" fillId="0" borderId="37" xfId="0" applyNumberFormat="1" applyFont="1" applyBorder="1" applyAlignment="1">
      <alignment horizontal="center" vertical="center"/>
    </xf>
    <xf numFmtId="184" fontId="6" fillId="0" borderId="0" xfId="38" applyNumberFormat="1" applyFont="1" applyAlignment="1">
      <alignment horizontal="center" vertical="center" wrapText="1"/>
      <protection/>
    </xf>
    <xf numFmtId="184" fontId="27" fillId="0" borderId="0" xfId="38" applyNumberFormat="1" applyFont="1" applyAlignment="1">
      <alignment horizontal="center" vertical="center"/>
      <protection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13" fillId="0" borderId="4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left" vertical="center"/>
    </xf>
    <xf numFmtId="3" fontId="28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0" fillId="0" borderId="23" xfId="0" applyFont="1" applyBorder="1" applyAlignment="1" applyProtection="1" quotePrefix="1">
      <alignment horizontal="center" vertical="center"/>
      <protection locked="0"/>
    </xf>
    <xf numFmtId="3" fontId="40" fillId="0" borderId="23" xfId="0" applyNumberFormat="1" applyFont="1" applyBorder="1" applyAlignment="1" applyProtection="1">
      <alignment horizontal="right" vertical="center"/>
      <protection locked="0"/>
    </xf>
    <xf numFmtId="3" fontId="8" fillId="0" borderId="38" xfId="0" applyNumberFormat="1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3" fontId="8" fillId="0" borderId="38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185" fontId="18" fillId="0" borderId="32" xfId="0" applyNumberFormat="1" applyFont="1" applyBorder="1" applyAlignment="1">
      <alignment horizontal="right" vertical="center"/>
    </xf>
    <xf numFmtId="185" fontId="18" fillId="0" borderId="31" xfId="0" applyNumberFormat="1" applyFont="1" applyBorder="1" applyAlignment="1">
      <alignment horizontal="right" vertical="center"/>
    </xf>
    <xf numFmtId="185" fontId="17" fillId="0" borderId="22" xfId="0" applyNumberFormat="1" applyFont="1" applyBorder="1" applyAlignment="1">
      <alignment horizontal="right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-1現住戶、人口(續)" xfId="33"/>
    <cellStyle name="一般_2-1現住戶、人口密度" xfId="34"/>
    <cellStyle name="一般_2-2戶籍動態(續)" xfId="35"/>
    <cellStyle name="一般_2-3現住人口年齡分配" xfId="36"/>
    <cellStyle name="一般_2-4十五歲以上教育程度" xfId="37"/>
    <cellStyle name="一般_各鄉鎮人口密度" xfId="38"/>
    <cellStyle name="Comma" xfId="39"/>
    <cellStyle name="Comma [0]" xfId="40"/>
    <cellStyle name="千分位_2-4十五歲以上教育程度" xfId="41"/>
    <cellStyle name="千分位_2-7原住民年齡分配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18669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57150</xdr:rowOff>
    </xdr:from>
    <xdr:to>
      <xdr:col>0</xdr:col>
      <xdr:colOff>600075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14350" y="733425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2</xdr:row>
      <xdr:rowOff>85725</xdr:rowOff>
    </xdr:from>
    <xdr:to>
      <xdr:col>6</xdr:col>
      <xdr:colOff>390525</xdr:colOff>
      <xdr:row>4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4686300" y="762000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PageLayoutView="0" workbookViewId="0" topLeftCell="A10">
      <selection activeCell="M17" sqref="M17"/>
    </sheetView>
  </sheetViews>
  <sheetFormatPr defaultColWidth="10.625" defaultRowHeight="21.75" customHeight="1"/>
  <cols>
    <col min="1" max="1" width="10.00390625" style="1" customWidth="1"/>
    <col min="2" max="2" width="8.625" style="7" customWidth="1"/>
    <col min="3" max="3" width="5.00390625" style="3" customWidth="1"/>
    <col min="4" max="4" width="5.25390625" style="8" customWidth="1"/>
    <col min="5" max="5" width="6.875" style="8" customWidth="1"/>
    <col min="6" max="6" width="5.625" style="8" customWidth="1"/>
    <col min="7" max="8" width="5.125" style="8" customWidth="1"/>
    <col min="9" max="9" width="6.375" style="6" customWidth="1"/>
    <col min="10" max="10" width="6.75390625" style="6" customWidth="1"/>
    <col min="11" max="11" width="8.50390625" style="6" customWidth="1"/>
    <col min="12" max="16384" width="10.625" style="3" customWidth="1"/>
  </cols>
  <sheetData>
    <row r="1" spans="1:11" s="1" customFormat="1" ht="15.75">
      <c r="A1" s="521" t="s">
        <v>358</v>
      </c>
      <c r="B1" s="522"/>
      <c r="C1" s="170"/>
      <c r="D1" s="171"/>
      <c r="E1" s="171"/>
      <c r="F1" s="171"/>
      <c r="G1" s="171"/>
      <c r="H1" s="171"/>
      <c r="I1" s="172"/>
      <c r="J1" s="173"/>
      <c r="K1" s="173" t="s">
        <v>6</v>
      </c>
    </row>
    <row r="2" spans="1:11" s="12" customFormat="1" ht="48" customHeight="1">
      <c r="A2" s="508" t="s">
        <v>159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</row>
    <row r="3" spans="1:11" ht="23.25" customHeight="1" thickBot="1">
      <c r="A3" s="174"/>
      <c r="B3" s="175"/>
      <c r="C3" s="176"/>
      <c r="D3" s="177"/>
      <c r="E3" s="177"/>
      <c r="F3" s="177"/>
      <c r="G3" s="177"/>
      <c r="H3" s="177"/>
      <c r="I3" s="178"/>
      <c r="J3" s="176"/>
      <c r="K3" s="182" t="s">
        <v>3</v>
      </c>
    </row>
    <row r="4" spans="1:11" ht="25.5" customHeight="1">
      <c r="A4" s="498" t="s">
        <v>38</v>
      </c>
      <c r="B4" s="492" t="s">
        <v>293</v>
      </c>
      <c r="C4" s="512" t="s">
        <v>7</v>
      </c>
      <c r="D4" s="515" t="s">
        <v>8</v>
      </c>
      <c r="E4" s="525" t="s">
        <v>5</v>
      </c>
      <c r="F4" s="526"/>
      <c r="G4" s="526"/>
      <c r="H4" s="527"/>
      <c r="I4" s="518" t="s">
        <v>2</v>
      </c>
      <c r="J4" s="518" t="s">
        <v>303</v>
      </c>
      <c r="K4" s="494" t="s">
        <v>291</v>
      </c>
    </row>
    <row r="5" spans="1:11" ht="30.75" customHeight="1">
      <c r="A5" s="499"/>
      <c r="B5" s="510"/>
      <c r="C5" s="513"/>
      <c r="D5" s="516"/>
      <c r="E5" s="523" t="s">
        <v>4</v>
      </c>
      <c r="F5" s="495" t="s">
        <v>1</v>
      </c>
      <c r="G5" s="496"/>
      <c r="H5" s="497"/>
      <c r="I5" s="519"/>
      <c r="J5" s="519"/>
      <c r="K5" s="490"/>
    </row>
    <row r="6" spans="1:11" ht="30.75" customHeight="1" thickBot="1">
      <c r="A6" s="493"/>
      <c r="B6" s="511"/>
      <c r="C6" s="514"/>
      <c r="D6" s="517"/>
      <c r="E6" s="524"/>
      <c r="F6" s="167" t="s">
        <v>264</v>
      </c>
      <c r="G6" s="168" t="s">
        <v>265</v>
      </c>
      <c r="H6" s="169" t="s">
        <v>266</v>
      </c>
      <c r="I6" s="520"/>
      <c r="J6" s="520"/>
      <c r="K6" s="491"/>
    </row>
    <row r="7" spans="1:11" ht="13.5">
      <c r="A7" s="91"/>
      <c r="B7" s="179"/>
      <c r="C7" s="42"/>
      <c r="D7" s="42"/>
      <c r="E7" s="42"/>
      <c r="F7" s="42"/>
      <c r="G7" s="42"/>
      <c r="H7" s="42"/>
      <c r="I7" s="180"/>
      <c r="J7" s="180"/>
      <c r="K7" s="181"/>
    </row>
    <row r="8" spans="1:11" ht="24.75" customHeight="1">
      <c r="A8" s="92" t="s">
        <v>246</v>
      </c>
      <c r="B8" s="389">
        <v>47.7532</v>
      </c>
      <c r="C8" s="42">
        <v>46</v>
      </c>
      <c r="D8" s="42">
        <v>1420</v>
      </c>
      <c r="E8" s="42">
        <v>57591</v>
      </c>
      <c r="F8" s="42">
        <v>198273</v>
      </c>
      <c r="G8" s="42">
        <v>100987</v>
      </c>
      <c r="H8" s="42">
        <v>97286</v>
      </c>
      <c r="I8" s="390">
        <v>3.44</v>
      </c>
      <c r="J8" s="390">
        <v>4152.04</v>
      </c>
      <c r="K8" s="96">
        <v>103.8</v>
      </c>
    </row>
    <row r="9" spans="1:11" ht="18" customHeight="1">
      <c r="A9" s="91"/>
      <c r="B9" s="389"/>
      <c r="C9" s="42"/>
      <c r="D9" s="42"/>
      <c r="E9" s="42"/>
      <c r="F9" s="42"/>
      <c r="G9" s="42"/>
      <c r="H9" s="42"/>
      <c r="I9" s="390"/>
      <c r="J9" s="390"/>
      <c r="K9" s="96"/>
    </row>
    <row r="10" spans="1:11" ht="23.25" customHeight="1">
      <c r="A10" s="92" t="s">
        <v>247</v>
      </c>
      <c r="B10" s="389">
        <v>47.7532</v>
      </c>
      <c r="C10" s="42">
        <v>46</v>
      </c>
      <c r="D10" s="42">
        <v>1420</v>
      </c>
      <c r="E10" s="42">
        <v>58251</v>
      </c>
      <c r="F10" s="42">
        <v>198353</v>
      </c>
      <c r="G10" s="42">
        <v>100874</v>
      </c>
      <c r="H10" s="42">
        <v>97479</v>
      </c>
      <c r="I10" s="390">
        <v>3.41</v>
      </c>
      <c r="J10" s="390">
        <v>4153.71</v>
      </c>
      <c r="K10" s="96">
        <v>103.48</v>
      </c>
    </row>
    <row r="11" spans="1:11" ht="18" customHeight="1">
      <c r="A11" s="91"/>
      <c r="B11" s="389"/>
      <c r="C11" s="42"/>
      <c r="D11" s="42"/>
      <c r="E11" s="42"/>
      <c r="F11" s="42"/>
      <c r="G11" s="42"/>
      <c r="H11" s="42"/>
      <c r="I11" s="390"/>
      <c r="J11" s="390"/>
      <c r="K11" s="96"/>
    </row>
    <row r="12" spans="1:11" ht="22.5" customHeight="1">
      <c r="A12" s="92" t="s">
        <v>248</v>
      </c>
      <c r="B12" s="391">
        <v>47.7532</v>
      </c>
      <c r="C12" s="105">
        <v>46</v>
      </c>
      <c r="D12" s="105">
        <v>1489</v>
      </c>
      <c r="E12" s="105">
        <v>59007</v>
      </c>
      <c r="F12" s="106">
        <f>SUM(G12:H12)</f>
        <v>198375</v>
      </c>
      <c r="G12" s="105">
        <v>100817</v>
      </c>
      <c r="H12" s="105">
        <v>97558</v>
      </c>
      <c r="I12" s="392">
        <f>F12/E12</f>
        <v>3.3618892673750573</v>
      </c>
      <c r="J12" s="392">
        <f>F12/B12</f>
        <v>4154.171867016242</v>
      </c>
      <c r="K12" s="393">
        <f>G12/H12*100</f>
        <v>103.34057688759508</v>
      </c>
    </row>
    <row r="13" spans="1:11" ht="18" customHeight="1">
      <c r="A13" s="91"/>
      <c r="B13" s="389"/>
      <c r="C13" s="42"/>
      <c r="D13" s="42"/>
      <c r="E13" s="42"/>
      <c r="F13" s="42"/>
      <c r="G13" s="42"/>
      <c r="H13" s="42"/>
      <c r="I13" s="390"/>
      <c r="J13" s="390"/>
      <c r="K13" s="96"/>
    </row>
    <row r="14" spans="1:11" ht="24.75" customHeight="1">
      <c r="A14" s="92" t="s">
        <v>249</v>
      </c>
      <c r="B14" s="391">
        <v>47.7532</v>
      </c>
      <c r="C14" s="105">
        <v>46</v>
      </c>
      <c r="D14" s="105">
        <v>1489</v>
      </c>
      <c r="E14" s="105">
        <v>60188</v>
      </c>
      <c r="F14" s="106">
        <v>200331</v>
      </c>
      <c r="G14" s="105">
        <v>101652</v>
      </c>
      <c r="H14" s="105">
        <v>98679</v>
      </c>
      <c r="I14" s="392">
        <v>3.3284209476972153</v>
      </c>
      <c r="J14" s="392">
        <v>4195.132472797634</v>
      </c>
      <c r="K14" s="393">
        <v>103.0127990757912</v>
      </c>
    </row>
    <row r="15" spans="1:11" ht="18.75" customHeight="1">
      <c r="A15" s="91"/>
      <c r="B15" s="389"/>
      <c r="C15" s="42"/>
      <c r="D15" s="42"/>
      <c r="E15" s="42"/>
      <c r="F15" s="42"/>
      <c r="G15" s="42"/>
      <c r="H15" s="42"/>
      <c r="I15" s="390"/>
      <c r="J15" s="390"/>
      <c r="K15" s="96"/>
    </row>
    <row r="16" spans="1:11" ht="24.75" customHeight="1">
      <c r="A16" s="92" t="s">
        <v>250</v>
      </c>
      <c r="B16" s="391">
        <v>47.7532</v>
      </c>
      <c r="C16" s="105">
        <v>46</v>
      </c>
      <c r="D16" s="105">
        <v>1464</v>
      </c>
      <c r="E16" s="105">
        <v>61569</v>
      </c>
      <c r="F16" s="106">
        <f>SUM(G16:H16)</f>
        <v>202680</v>
      </c>
      <c r="G16" s="105">
        <v>102544</v>
      </c>
      <c r="H16" s="105">
        <v>100136</v>
      </c>
      <c r="I16" s="392">
        <f>F16/E16</f>
        <v>3.291916386493203</v>
      </c>
      <c r="J16" s="392">
        <f>F16/B16</f>
        <v>4244.322893544307</v>
      </c>
      <c r="K16" s="393">
        <f>G16/H16*100</f>
        <v>102.40472956778781</v>
      </c>
    </row>
    <row r="17" spans="1:11" ht="18" customHeight="1">
      <c r="A17" s="91"/>
      <c r="B17" s="389"/>
      <c r="C17" s="42"/>
      <c r="D17" s="42"/>
      <c r="E17" s="42"/>
      <c r="F17" s="42"/>
      <c r="G17" s="42"/>
      <c r="H17" s="42"/>
      <c r="I17" s="390"/>
      <c r="J17" s="390"/>
      <c r="K17" s="96"/>
    </row>
    <row r="18" spans="1:11" ht="24.75" customHeight="1">
      <c r="A18" s="92" t="s">
        <v>251</v>
      </c>
      <c r="B18" s="391">
        <v>47.7532</v>
      </c>
      <c r="C18" s="105">
        <v>46</v>
      </c>
      <c r="D18" s="105">
        <v>1464</v>
      </c>
      <c r="E18" s="105">
        <v>63387</v>
      </c>
      <c r="F18" s="106">
        <v>205266</v>
      </c>
      <c r="G18" s="105">
        <v>103710</v>
      </c>
      <c r="H18" s="105">
        <v>101556</v>
      </c>
      <c r="I18" s="392">
        <v>3.24</v>
      </c>
      <c r="J18" s="392">
        <v>4298.48</v>
      </c>
      <c r="K18" s="393">
        <v>102.12</v>
      </c>
    </row>
    <row r="19" spans="1:11" ht="18" customHeight="1">
      <c r="A19" s="91"/>
      <c r="B19" s="389"/>
      <c r="C19" s="42"/>
      <c r="D19" s="42"/>
      <c r="E19" s="42"/>
      <c r="F19" s="42"/>
      <c r="G19" s="42"/>
      <c r="H19" s="42"/>
      <c r="I19" s="390"/>
      <c r="J19" s="390"/>
      <c r="K19" s="96"/>
    </row>
    <row r="20" spans="1:11" ht="24.75" customHeight="1">
      <c r="A20" s="92" t="s">
        <v>298</v>
      </c>
      <c r="B20" s="391">
        <v>47.7532</v>
      </c>
      <c r="C20" s="105">
        <v>46</v>
      </c>
      <c r="D20" s="255">
        <v>1464</v>
      </c>
      <c r="E20" s="256">
        <v>65022</v>
      </c>
      <c r="F20" s="256">
        <f>SUM(G20:H20)</f>
        <v>206471</v>
      </c>
      <c r="G20" s="256">
        <v>104064</v>
      </c>
      <c r="H20" s="255">
        <v>102407</v>
      </c>
      <c r="I20" s="394">
        <f>F20/E20</f>
        <v>3.1754021715726983</v>
      </c>
      <c r="J20" s="394">
        <f>F20/B20</f>
        <v>4323.710243502006</v>
      </c>
      <c r="K20" s="395">
        <f>G20/H20*100</f>
        <v>101.6180534533772</v>
      </c>
    </row>
    <row r="21" spans="1:11" ht="18" customHeight="1">
      <c r="A21" s="13"/>
      <c r="B21" s="396"/>
      <c r="C21" s="42"/>
      <c r="D21" s="42"/>
      <c r="E21" s="42"/>
      <c r="F21" s="42"/>
      <c r="G21" s="42"/>
      <c r="H21" s="42"/>
      <c r="I21" s="390"/>
      <c r="J21" s="390"/>
      <c r="K21" s="397"/>
    </row>
    <row r="22" spans="1:11" ht="24" customHeight="1">
      <c r="A22" s="92" t="s">
        <v>304</v>
      </c>
      <c r="B22" s="398">
        <v>47.7532</v>
      </c>
      <c r="C22" s="105">
        <v>46</v>
      </c>
      <c r="D22" s="255">
        <v>1506</v>
      </c>
      <c r="E22" s="256">
        <v>66723</v>
      </c>
      <c r="F22" s="256">
        <v>207457</v>
      </c>
      <c r="G22" s="256">
        <v>104445</v>
      </c>
      <c r="H22" s="255">
        <v>103012</v>
      </c>
      <c r="I22" s="394">
        <v>3.11</v>
      </c>
      <c r="J22" s="394">
        <v>4344.32</v>
      </c>
      <c r="K22" s="395">
        <v>101.39</v>
      </c>
    </row>
    <row r="23" spans="1:11" ht="14.25" customHeight="1">
      <c r="A23" s="13"/>
      <c r="B23" s="396"/>
      <c r="C23" s="42"/>
      <c r="D23" s="42"/>
      <c r="E23" s="42" t="s">
        <v>306</v>
      </c>
      <c r="F23" s="42"/>
      <c r="G23" s="42"/>
      <c r="H23" s="42"/>
      <c r="I23" s="390"/>
      <c r="J23" s="390"/>
      <c r="K23" s="397"/>
    </row>
    <row r="24" spans="1:12" ht="24.75" customHeight="1">
      <c r="A24" s="92" t="s">
        <v>310</v>
      </c>
      <c r="B24" s="398">
        <v>47.7532</v>
      </c>
      <c r="C24" s="105">
        <v>46</v>
      </c>
      <c r="D24" s="255">
        <v>1506</v>
      </c>
      <c r="E24" s="256">
        <v>67998</v>
      </c>
      <c r="F24" s="256">
        <v>208561</v>
      </c>
      <c r="G24" s="256">
        <v>104912</v>
      </c>
      <c r="H24" s="255">
        <v>103649</v>
      </c>
      <c r="I24" s="394">
        <v>3.07</v>
      </c>
      <c r="J24" s="394">
        <v>4367.48</v>
      </c>
      <c r="K24" s="395">
        <v>101.22</v>
      </c>
      <c r="L24" s="489"/>
    </row>
    <row r="25" spans="1:11" ht="13.5" customHeight="1">
      <c r="A25" s="13"/>
      <c r="B25" s="396"/>
      <c r="C25" s="42"/>
      <c r="D25" s="42"/>
      <c r="E25" s="42" t="s">
        <v>306</v>
      </c>
      <c r="F25" s="42"/>
      <c r="G25" s="42"/>
      <c r="H25" s="42"/>
      <c r="I25" s="390"/>
      <c r="J25" s="390"/>
      <c r="K25" s="397"/>
    </row>
    <row r="26" spans="1:12" ht="24.75" customHeight="1">
      <c r="A26" s="92" t="s">
        <v>359</v>
      </c>
      <c r="B26" s="398">
        <v>47.7532</v>
      </c>
      <c r="C26" s="105">
        <v>46</v>
      </c>
      <c r="D26" s="255">
        <v>1506</v>
      </c>
      <c r="E26" s="256">
        <v>69270</v>
      </c>
      <c r="F26" s="256">
        <v>209552</v>
      </c>
      <c r="G26" s="256">
        <v>105330</v>
      </c>
      <c r="H26" s="255">
        <v>104222</v>
      </c>
      <c r="I26" s="394">
        <v>3.03</v>
      </c>
      <c r="J26" s="394">
        <v>4388.23</v>
      </c>
      <c r="K26" s="395">
        <v>101.06</v>
      </c>
      <c r="L26" s="257"/>
    </row>
    <row r="27" spans="1:11" ht="13.5" customHeight="1" thickBot="1">
      <c r="A27" s="15"/>
      <c r="B27" s="152"/>
      <c r="C27" s="17"/>
      <c r="D27" s="17"/>
      <c r="E27" s="17" t="s">
        <v>306</v>
      </c>
      <c r="F27" s="17"/>
      <c r="G27" s="17"/>
      <c r="H27" s="17"/>
      <c r="I27" s="153"/>
      <c r="J27" s="153"/>
      <c r="K27" s="154"/>
    </row>
    <row r="28" spans="1:4" ht="25.5" customHeight="1">
      <c r="A28" s="507" t="s">
        <v>311</v>
      </c>
      <c r="B28" s="507"/>
      <c r="C28" s="507"/>
      <c r="D28" s="507"/>
    </row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  <row r="41" ht="21.75" customHeight="1" hidden="1"/>
    <row r="42" ht="21.75" customHeight="1" hidden="1"/>
    <row r="43" ht="21.75" customHeight="1" hidden="1"/>
  </sheetData>
  <sheetProtection/>
  <mergeCells count="13">
    <mergeCell ref="A1:B1"/>
    <mergeCell ref="E5:E6"/>
    <mergeCell ref="E4:H4"/>
    <mergeCell ref="A28:D28"/>
    <mergeCell ref="A2:K2"/>
    <mergeCell ref="F5:H5"/>
    <mergeCell ref="A4:A6"/>
    <mergeCell ref="K4:K6"/>
    <mergeCell ref="B4:B6"/>
    <mergeCell ref="C4:C6"/>
    <mergeCell ref="D4:D6"/>
    <mergeCell ref="I4:I6"/>
    <mergeCell ref="J4:J6"/>
  </mergeCells>
  <printOptions/>
  <pageMargins left="0.984251968503937" right="0.984251968503937" top="1.1811023622047245" bottom="1.1811023622047245" header="0" footer="0.9055118110236221"/>
  <pageSetup firstPageNumber="17" useFirstPageNumber="1" horizontalDpi="600" verticalDpi="600" orientation="portrait" paperSize="9" r:id="rId1"/>
  <headerFooter alignWithMargins="0">
    <oddFooter>&amp;C&amp;"Arial,粗體"- 18 -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C1">
      <selection activeCell="U5" sqref="U5"/>
    </sheetView>
  </sheetViews>
  <sheetFormatPr defaultColWidth="10.625" defaultRowHeight="21.75" customHeight="1"/>
  <cols>
    <col min="1" max="1" width="15.375" style="87" customWidth="1"/>
    <col min="2" max="2" width="6.875" style="21" bestFit="1" customWidth="1"/>
    <col min="3" max="3" width="7.50390625" style="8" bestFit="1" customWidth="1"/>
    <col min="4" max="11" width="5.625" style="8" customWidth="1"/>
    <col min="12" max="12" width="6.125" style="8" customWidth="1"/>
    <col min="13" max="20" width="5.625" style="8" customWidth="1"/>
    <col min="21" max="21" width="5.625" style="3" customWidth="1"/>
    <col min="22" max="22" width="7.625" style="3" customWidth="1"/>
    <col min="23" max="16384" width="10.625" style="3" customWidth="1"/>
  </cols>
  <sheetData>
    <row r="1" spans="1:22" s="1" customFormat="1" ht="16.5" customHeight="1">
      <c r="A1" s="216" t="s">
        <v>222</v>
      </c>
      <c r="B1" s="2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96"/>
      <c r="V1" s="96" t="s">
        <v>35</v>
      </c>
    </row>
    <row r="2" spans="1:20" ht="16.5" customHeight="1">
      <c r="A2" s="641" t="s">
        <v>209</v>
      </c>
      <c r="B2" s="641"/>
      <c r="C2" s="641"/>
      <c r="D2" s="641"/>
      <c r="E2" s="641"/>
      <c r="F2" s="641"/>
      <c r="G2" s="641"/>
      <c r="H2" s="641"/>
      <c r="I2" s="641"/>
      <c r="J2" s="641"/>
      <c r="K2" s="589" t="s">
        <v>273</v>
      </c>
      <c r="L2" s="587"/>
      <c r="M2" s="587"/>
      <c r="N2" s="587"/>
      <c r="O2" s="587"/>
      <c r="P2" s="587"/>
      <c r="Q2" s="587"/>
      <c r="R2" s="587"/>
      <c r="S2" s="587"/>
      <c r="T2" s="587"/>
    </row>
    <row r="3" spans="1:22" ht="16.5" customHeight="1" thickBot="1">
      <c r="A3" s="31"/>
      <c r="B3" s="501"/>
      <c r="C3" s="5"/>
      <c r="D3" s="5"/>
      <c r="E3" s="5"/>
      <c r="F3" s="5"/>
      <c r="G3" s="5"/>
      <c r="H3" s="5"/>
      <c r="I3" s="5"/>
      <c r="J3" s="184"/>
      <c r="K3" s="184" t="s">
        <v>223</v>
      </c>
      <c r="L3" s="5"/>
      <c r="M3" s="5"/>
      <c r="N3" s="5"/>
      <c r="O3" s="5"/>
      <c r="P3" s="5"/>
      <c r="Q3" s="5"/>
      <c r="R3" s="5"/>
      <c r="S3" s="5"/>
      <c r="T3" s="221"/>
      <c r="V3" s="221" t="s">
        <v>36</v>
      </c>
    </row>
    <row r="4" spans="1:22" s="83" customFormat="1" ht="24.75" customHeight="1">
      <c r="A4" s="639" t="s">
        <v>469</v>
      </c>
      <c r="B4" s="304" t="s">
        <v>75</v>
      </c>
      <c r="C4" s="305" t="s">
        <v>191</v>
      </c>
      <c r="D4" s="306" t="s">
        <v>337</v>
      </c>
      <c r="E4" s="309" t="s">
        <v>338</v>
      </c>
      <c r="F4" s="309" t="s">
        <v>339</v>
      </c>
      <c r="G4" s="309" t="s">
        <v>340</v>
      </c>
      <c r="H4" s="309" t="s">
        <v>341</v>
      </c>
      <c r="I4" s="309" t="s">
        <v>342</v>
      </c>
      <c r="J4" s="306" t="s">
        <v>343</v>
      </c>
      <c r="K4" s="306" t="s">
        <v>344</v>
      </c>
      <c r="L4" s="306" t="s">
        <v>345</v>
      </c>
      <c r="M4" s="306" t="s">
        <v>346</v>
      </c>
      <c r="N4" s="306" t="s">
        <v>347</v>
      </c>
      <c r="O4" s="306" t="s">
        <v>348</v>
      </c>
      <c r="P4" s="306" t="s">
        <v>349</v>
      </c>
      <c r="Q4" s="306" t="s">
        <v>350</v>
      </c>
      <c r="R4" s="306" t="s">
        <v>351</v>
      </c>
      <c r="S4" s="306" t="s">
        <v>352</v>
      </c>
      <c r="T4" s="306" t="s">
        <v>353</v>
      </c>
      <c r="U4" s="306" t="s">
        <v>354</v>
      </c>
      <c r="V4" s="310" t="s">
        <v>355</v>
      </c>
    </row>
    <row r="5" spans="1:22" s="83" customFormat="1" ht="26.25" thickBot="1">
      <c r="A5" s="640"/>
      <c r="B5" s="307" t="s">
        <v>192</v>
      </c>
      <c r="C5" s="311" t="s">
        <v>148</v>
      </c>
      <c r="D5" s="312" t="s">
        <v>193</v>
      </c>
      <c r="E5" s="308" t="s">
        <v>194</v>
      </c>
      <c r="F5" s="308" t="s">
        <v>195</v>
      </c>
      <c r="G5" s="308" t="s">
        <v>196</v>
      </c>
      <c r="H5" s="308" t="s">
        <v>197</v>
      </c>
      <c r="I5" s="308" t="s">
        <v>198</v>
      </c>
      <c r="J5" s="308" t="s">
        <v>199</v>
      </c>
      <c r="K5" s="308" t="s">
        <v>200</v>
      </c>
      <c r="L5" s="308" t="s">
        <v>201</v>
      </c>
      <c r="M5" s="308" t="s">
        <v>202</v>
      </c>
      <c r="N5" s="308" t="s">
        <v>203</v>
      </c>
      <c r="O5" s="308" t="s">
        <v>204</v>
      </c>
      <c r="P5" s="308" t="s">
        <v>205</v>
      </c>
      <c r="Q5" s="308" t="s">
        <v>206</v>
      </c>
      <c r="R5" s="308" t="s">
        <v>207</v>
      </c>
      <c r="S5" s="308" t="s">
        <v>208</v>
      </c>
      <c r="T5" s="308" t="s">
        <v>326</v>
      </c>
      <c r="U5" s="308" t="s">
        <v>356</v>
      </c>
      <c r="V5" s="313" t="s">
        <v>357</v>
      </c>
    </row>
    <row r="6" spans="1:22" s="84" customFormat="1" ht="6" customHeight="1">
      <c r="A6" s="187"/>
      <c r="B6" s="502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385"/>
      <c r="V6" s="386"/>
    </row>
    <row r="7" spans="1:22" s="84" customFormat="1" ht="15" customHeight="1">
      <c r="A7" s="588" t="s">
        <v>461</v>
      </c>
      <c r="B7" s="212" t="s">
        <v>160</v>
      </c>
      <c r="C7" s="85">
        <f>SUM(C8:C9)</f>
        <v>3817</v>
      </c>
      <c r="D7" s="85">
        <f>SUM(D8:D9)</f>
        <v>291</v>
      </c>
      <c r="E7" s="85">
        <f aca="true" t="shared" si="0" ref="E7:T7">SUM(E8:E9)</f>
        <v>472</v>
      </c>
      <c r="F7" s="85">
        <f t="shared" si="0"/>
        <v>511</v>
      </c>
      <c r="G7" s="85">
        <f t="shared" si="0"/>
        <v>419</v>
      </c>
      <c r="H7" s="85">
        <f t="shared" si="0"/>
        <v>406</v>
      </c>
      <c r="I7" s="85">
        <f t="shared" si="0"/>
        <v>296</v>
      </c>
      <c r="J7" s="85">
        <f t="shared" si="0"/>
        <v>295</v>
      </c>
      <c r="K7" s="85">
        <f t="shared" si="0"/>
        <v>291</v>
      </c>
      <c r="L7" s="85">
        <f t="shared" si="0"/>
        <v>303</v>
      </c>
      <c r="M7" s="85">
        <f t="shared" si="0"/>
        <v>271</v>
      </c>
      <c r="N7" s="85">
        <f t="shared" si="0"/>
        <v>142</v>
      </c>
      <c r="O7" s="85">
        <f t="shared" si="0"/>
        <v>57</v>
      </c>
      <c r="P7" s="85">
        <f t="shared" si="0"/>
        <v>25</v>
      </c>
      <c r="Q7" s="85">
        <f t="shared" si="0"/>
        <v>18</v>
      </c>
      <c r="R7" s="85">
        <f t="shared" si="0"/>
        <v>11</v>
      </c>
      <c r="S7" s="85">
        <f t="shared" si="0"/>
        <v>7</v>
      </c>
      <c r="T7" s="85">
        <f t="shared" si="0"/>
        <v>2</v>
      </c>
      <c r="U7" s="90" t="s">
        <v>229</v>
      </c>
      <c r="V7" s="387" t="s">
        <v>229</v>
      </c>
    </row>
    <row r="8" spans="1:22" s="84" customFormat="1" ht="15" customHeight="1">
      <c r="A8" s="588"/>
      <c r="B8" s="212" t="s">
        <v>161</v>
      </c>
      <c r="C8" s="85">
        <f>SUM(D8:T8)</f>
        <v>1754</v>
      </c>
      <c r="D8" s="85">
        <v>145</v>
      </c>
      <c r="E8" s="85">
        <v>230</v>
      </c>
      <c r="F8" s="85">
        <v>265</v>
      </c>
      <c r="G8" s="85">
        <v>209</v>
      </c>
      <c r="H8" s="85">
        <v>188</v>
      </c>
      <c r="I8" s="85">
        <v>126</v>
      </c>
      <c r="J8" s="85">
        <v>111</v>
      </c>
      <c r="K8" s="85">
        <v>104</v>
      </c>
      <c r="L8" s="85">
        <v>135</v>
      </c>
      <c r="M8" s="85">
        <v>116</v>
      </c>
      <c r="N8" s="85">
        <v>70</v>
      </c>
      <c r="O8" s="85">
        <v>28</v>
      </c>
      <c r="P8" s="85">
        <v>14</v>
      </c>
      <c r="Q8" s="85">
        <v>5</v>
      </c>
      <c r="R8" s="85">
        <v>6</v>
      </c>
      <c r="S8" s="85">
        <v>2</v>
      </c>
      <c r="T8" s="90" t="s">
        <v>229</v>
      </c>
      <c r="U8" s="90" t="s">
        <v>229</v>
      </c>
      <c r="V8" s="387" t="s">
        <v>229</v>
      </c>
    </row>
    <row r="9" spans="1:22" s="84" customFormat="1" ht="15" customHeight="1">
      <c r="A9" s="588"/>
      <c r="B9" s="212" t="s">
        <v>162</v>
      </c>
      <c r="C9" s="85">
        <f>SUM(D9:T9)</f>
        <v>2063</v>
      </c>
      <c r="D9" s="85">
        <v>146</v>
      </c>
      <c r="E9" s="85">
        <v>242</v>
      </c>
      <c r="F9" s="85">
        <v>246</v>
      </c>
      <c r="G9" s="85">
        <v>210</v>
      </c>
      <c r="H9" s="85">
        <v>218</v>
      </c>
      <c r="I9" s="85">
        <v>170</v>
      </c>
      <c r="J9" s="85">
        <v>184</v>
      </c>
      <c r="K9" s="85">
        <v>187</v>
      </c>
      <c r="L9" s="85">
        <v>168</v>
      </c>
      <c r="M9" s="85">
        <v>155</v>
      </c>
      <c r="N9" s="85">
        <v>72</v>
      </c>
      <c r="O9" s="85">
        <v>29</v>
      </c>
      <c r="P9" s="85">
        <v>11</v>
      </c>
      <c r="Q9" s="85">
        <v>13</v>
      </c>
      <c r="R9" s="85">
        <v>5</v>
      </c>
      <c r="S9" s="85">
        <v>5</v>
      </c>
      <c r="T9" s="85">
        <v>2</v>
      </c>
      <c r="U9" s="90" t="s">
        <v>229</v>
      </c>
      <c r="V9" s="387" t="s">
        <v>229</v>
      </c>
    </row>
    <row r="10" spans="1:22" s="84" customFormat="1" ht="6" customHeight="1">
      <c r="A10" s="186"/>
      <c r="B10" s="502"/>
      <c r="C10" s="262"/>
      <c r="D10" s="297"/>
      <c r="E10" s="261"/>
      <c r="F10" s="261"/>
      <c r="G10" s="261"/>
      <c r="H10" s="261"/>
      <c r="I10" s="261"/>
      <c r="J10" s="297"/>
      <c r="K10" s="297"/>
      <c r="L10" s="262"/>
      <c r="M10" s="297"/>
      <c r="N10" s="261"/>
      <c r="O10" s="261"/>
      <c r="P10" s="261"/>
      <c r="Q10" s="261"/>
      <c r="R10" s="261"/>
      <c r="S10" s="261"/>
      <c r="T10" s="297"/>
      <c r="U10" s="90"/>
      <c r="V10" s="387"/>
    </row>
    <row r="11" spans="1:22" s="84" customFormat="1" ht="15" customHeight="1">
      <c r="A11" s="588" t="s">
        <v>462</v>
      </c>
      <c r="B11" s="212" t="s">
        <v>160</v>
      </c>
      <c r="C11" s="89">
        <v>3989</v>
      </c>
      <c r="D11" s="89">
        <v>300</v>
      </c>
      <c r="E11" s="89">
        <v>472</v>
      </c>
      <c r="F11" s="89">
        <v>534</v>
      </c>
      <c r="G11" s="89">
        <v>415</v>
      </c>
      <c r="H11" s="89">
        <v>428</v>
      </c>
      <c r="I11" s="89">
        <v>344</v>
      </c>
      <c r="J11" s="89">
        <v>297</v>
      </c>
      <c r="K11" s="89">
        <v>297</v>
      </c>
      <c r="L11" s="89">
        <v>316</v>
      </c>
      <c r="M11" s="89">
        <v>278</v>
      </c>
      <c r="N11" s="89">
        <v>153</v>
      </c>
      <c r="O11" s="89">
        <v>88</v>
      </c>
      <c r="P11" s="89">
        <v>35</v>
      </c>
      <c r="Q11" s="89">
        <v>15</v>
      </c>
      <c r="R11" s="89">
        <v>6</v>
      </c>
      <c r="S11" s="89">
        <v>8</v>
      </c>
      <c r="T11" s="89">
        <v>3</v>
      </c>
      <c r="U11" s="90" t="s">
        <v>229</v>
      </c>
      <c r="V11" s="387" t="s">
        <v>229</v>
      </c>
    </row>
    <row r="12" spans="1:22" s="84" customFormat="1" ht="15" customHeight="1">
      <c r="A12" s="588"/>
      <c r="B12" s="212" t="s">
        <v>161</v>
      </c>
      <c r="C12" s="89">
        <v>1831</v>
      </c>
      <c r="D12" s="89">
        <v>160</v>
      </c>
      <c r="E12" s="89">
        <v>236</v>
      </c>
      <c r="F12" s="89">
        <v>272</v>
      </c>
      <c r="G12" s="89">
        <v>209</v>
      </c>
      <c r="H12" s="89">
        <v>194</v>
      </c>
      <c r="I12" s="89">
        <v>160</v>
      </c>
      <c r="J12" s="89">
        <v>108</v>
      </c>
      <c r="K12" s="89">
        <v>116</v>
      </c>
      <c r="L12" s="89">
        <v>129</v>
      </c>
      <c r="M12" s="89">
        <v>120</v>
      </c>
      <c r="N12" s="89">
        <v>62</v>
      </c>
      <c r="O12" s="89">
        <v>40</v>
      </c>
      <c r="P12" s="89">
        <v>16</v>
      </c>
      <c r="Q12" s="89">
        <v>4</v>
      </c>
      <c r="R12" s="89">
        <v>2</v>
      </c>
      <c r="S12" s="89">
        <v>2</v>
      </c>
      <c r="T12" s="89">
        <v>1</v>
      </c>
      <c r="U12" s="90" t="s">
        <v>229</v>
      </c>
      <c r="V12" s="387" t="s">
        <v>229</v>
      </c>
    </row>
    <row r="13" spans="1:22" s="84" customFormat="1" ht="15" customHeight="1">
      <c r="A13" s="588"/>
      <c r="B13" s="212" t="s">
        <v>162</v>
      </c>
      <c r="C13" s="89">
        <v>2158</v>
      </c>
      <c r="D13" s="89">
        <v>140</v>
      </c>
      <c r="E13" s="89">
        <v>236</v>
      </c>
      <c r="F13" s="89">
        <v>262</v>
      </c>
      <c r="G13" s="89">
        <v>206</v>
      </c>
      <c r="H13" s="89">
        <v>234</v>
      </c>
      <c r="I13" s="89">
        <v>184</v>
      </c>
      <c r="J13" s="89">
        <v>189</v>
      </c>
      <c r="K13" s="89">
        <v>181</v>
      </c>
      <c r="L13" s="89">
        <v>187</v>
      </c>
      <c r="M13" s="89">
        <v>158</v>
      </c>
      <c r="N13" s="89">
        <v>91</v>
      </c>
      <c r="O13" s="89">
        <v>48</v>
      </c>
      <c r="P13" s="89">
        <v>19</v>
      </c>
      <c r="Q13" s="89">
        <v>11</v>
      </c>
      <c r="R13" s="89">
        <v>4</v>
      </c>
      <c r="S13" s="89">
        <v>6</v>
      </c>
      <c r="T13" s="89">
        <v>2</v>
      </c>
      <c r="U13" s="90" t="s">
        <v>229</v>
      </c>
      <c r="V13" s="387" t="s">
        <v>229</v>
      </c>
    </row>
    <row r="14" spans="1:22" s="84" customFormat="1" ht="6" customHeight="1">
      <c r="A14" s="186"/>
      <c r="B14" s="503"/>
      <c r="C14" s="262"/>
      <c r="D14" s="297"/>
      <c r="E14" s="261"/>
      <c r="F14" s="261"/>
      <c r="G14" s="261"/>
      <c r="H14" s="261"/>
      <c r="I14" s="261"/>
      <c r="J14" s="262"/>
      <c r="K14" s="297"/>
      <c r="L14" s="262"/>
      <c r="M14" s="297"/>
      <c r="N14" s="261"/>
      <c r="O14" s="261"/>
      <c r="P14" s="261"/>
      <c r="Q14" s="261"/>
      <c r="R14" s="261"/>
      <c r="S14" s="261"/>
      <c r="T14" s="297"/>
      <c r="U14" s="90"/>
      <c r="V14" s="387"/>
    </row>
    <row r="15" spans="1:22" s="84" customFormat="1" ht="15" customHeight="1">
      <c r="A15" s="588" t="s">
        <v>463</v>
      </c>
      <c r="B15" s="212" t="s">
        <v>160</v>
      </c>
      <c r="C15" s="85">
        <f>SUM(C16:C17)</f>
        <v>4186</v>
      </c>
      <c r="D15" s="85">
        <f>SUM(D16:D17)</f>
        <v>290</v>
      </c>
      <c r="E15" s="85">
        <f aca="true" t="shared" si="1" ref="E15:T15">SUM(E16:E17)</f>
        <v>493</v>
      </c>
      <c r="F15" s="85">
        <f t="shared" si="1"/>
        <v>521</v>
      </c>
      <c r="G15" s="85">
        <f t="shared" si="1"/>
        <v>458</v>
      </c>
      <c r="H15" s="85">
        <f t="shared" si="1"/>
        <v>456</v>
      </c>
      <c r="I15" s="85">
        <f t="shared" si="1"/>
        <v>348</v>
      </c>
      <c r="J15" s="85">
        <f t="shared" si="1"/>
        <v>313</v>
      </c>
      <c r="K15" s="85">
        <f t="shared" si="1"/>
        <v>317</v>
      </c>
      <c r="L15" s="85">
        <f t="shared" si="1"/>
        <v>327</v>
      </c>
      <c r="M15" s="85">
        <f t="shared" si="1"/>
        <v>281</v>
      </c>
      <c r="N15" s="85">
        <f t="shared" si="1"/>
        <v>192</v>
      </c>
      <c r="O15" s="85">
        <f t="shared" si="1"/>
        <v>105</v>
      </c>
      <c r="P15" s="85">
        <f t="shared" si="1"/>
        <v>51</v>
      </c>
      <c r="Q15" s="85">
        <f t="shared" si="1"/>
        <v>16</v>
      </c>
      <c r="R15" s="85">
        <f t="shared" si="1"/>
        <v>11</v>
      </c>
      <c r="S15" s="85">
        <f t="shared" si="1"/>
        <v>2</v>
      </c>
      <c r="T15" s="85">
        <f t="shared" si="1"/>
        <v>5</v>
      </c>
      <c r="U15" s="90" t="s">
        <v>229</v>
      </c>
      <c r="V15" s="387" t="s">
        <v>229</v>
      </c>
    </row>
    <row r="16" spans="1:22" s="84" customFormat="1" ht="15" customHeight="1">
      <c r="A16" s="588"/>
      <c r="B16" s="212" t="s">
        <v>161</v>
      </c>
      <c r="C16" s="85">
        <f>SUM(D16:T16)</f>
        <v>1918</v>
      </c>
      <c r="D16" s="85">
        <v>151</v>
      </c>
      <c r="E16" s="85">
        <v>240</v>
      </c>
      <c r="F16" s="85">
        <v>259</v>
      </c>
      <c r="G16" s="85">
        <v>243</v>
      </c>
      <c r="H16" s="85">
        <v>216</v>
      </c>
      <c r="I16" s="85">
        <v>156</v>
      </c>
      <c r="J16" s="85">
        <v>118</v>
      </c>
      <c r="K16" s="85">
        <v>120</v>
      </c>
      <c r="L16" s="85">
        <v>140</v>
      </c>
      <c r="M16" s="85">
        <v>129</v>
      </c>
      <c r="N16" s="85">
        <v>75</v>
      </c>
      <c r="O16" s="85">
        <v>42</v>
      </c>
      <c r="P16" s="85">
        <v>20</v>
      </c>
      <c r="Q16" s="85">
        <v>6</v>
      </c>
      <c r="R16" s="85">
        <v>3</v>
      </c>
      <c r="S16" s="90" t="s">
        <v>229</v>
      </c>
      <c r="T16" s="90" t="s">
        <v>229</v>
      </c>
      <c r="U16" s="90" t="s">
        <v>229</v>
      </c>
      <c r="V16" s="387" t="s">
        <v>229</v>
      </c>
    </row>
    <row r="17" spans="1:22" s="84" customFormat="1" ht="15" customHeight="1">
      <c r="A17" s="588"/>
      <c r="B17" s="212" t="s">
        <v>162</v>
      </c>
      <c r="C17" s="85">
        <f>SUM(D17:T17)</f>
        <v>2268</v>
      </c>
      <c r="D17" s="85">
        <v>139</v>
      </c>
      <c r="E17" s="85">
        <v>253</v>
      </c>
      <c r="F17" s="85">
        <v>262</v>
      </c>
      <c r="G17" s="85">
        <v>215</v>
      </c>
      <c r="H17" s="85">
        <v>240</v>
      </c>
      <c r="I17" s="85">
        <v>192</v>
      </c>
      <c r="J17" s="85">
        <v>195</v>
      </c>
      <c r="K17" s="85">
        <v>197</v>
      </c>
      <c r="L17" s="85">
        <v>187</v>
      </c>
      <c r="M17" s="85">
        <v>152</v>
      </c>
      <c r="N17" s="85">
        <v>117</v>
      </c>
      <c r="O17" s="85">
        <v>63</v>
      </c>
      <c r="P17" s="85">
        <v>31</v>
      </c>
      <c r="Q17" s="85">
        <v>10</v>
      </c>
      <c r="R17" s="85">
        <v>8</v>
      </c>
      <c r="S17" s="85">
        <v>2</v>
      </c>
      <c r="T17" s="85">
        <v>5</v>
      </c>
      <c r="U17" s="90" t="s">
        <v>229</v>
      </c>
      <c r="V17" s="387" t="s">
        <v>229</v>
      </c>
    </row>
    <row r="18" spans="1:22" s="84" customFormat="1" ht="6" customHeight="1">
      <c r="A18" s="188"/>
      <c r="B18" s="502"/>
      <c r="C18" s="262"/>
      <c r="D18" s="297"/>
      <c r="E18" s="261"/>
      <c r="F18" s="261"/>
      <c r="G18" s="261"/>
      <c r="H18" s="261"/>
      <c r="I18" s="261"/>
      <c r="J18" s="297"/>
      <c r="K18" s="262"/>
      <c r="L18" s="262"/>
      <c r="M18" s="297"/>
      <c r="N18" s="261"/>
      <c r="O18" s="261"/>
      <c r="P18" s="261"/>
      <c r="Q18" s="261"/>
      <c r="R18" s="261"/>
      <c r="S18" s="261"/>
      <c r="T18" s="262"/>
      <c r="U18" s="90"/>
      <c r="V18" s="387"/>
    </row>
    <row r="19" spans="1:22" s="84" customFormat="1" ht="15" customHeight="1">
      <c r="A19" s="588" t="s">
        <v>464</v>
      </c>
      <c r="B19" s="212" t="s">
        <v>160</v>
      </c>
      <c r="C19" s="85">
        <f>SUM(C20:C21)</f>
        <v>4518</v>
      </c>
      <c r="D19" s="85">
        <f>SUM(D20:D21)</f>
        <v>336</v>
      </c>
      <c r="E19" s="85">
        <f aca="true" t="shared" si="2" ref="E19:T19">SUM(E20:E21)</f>
        <v>485</v>
      </c>
      <c r="F19" s="85">
        <f t="shared" si="2"/>
        <v>551</v>
      </c>
      <c r="G19" s="85">
        <f t="shared" si="2"/>
        <v>509</v>
      </c>
      <c r="H19" s="85">
        <f t="shared" si="2"/>
        <v>477</v>
      </c>
      <c r="I19" s="85">
        <f t="shared" si="2"/>
        <v>409</v>
      </c>
      <c r="J19" s="85">
        <f t="shared" si="2"/>
        <v>330</v>
      </c>
      <c r="K19" s="85">
        <f t="shared" si="2"/>
        <v>328</v>
      </c>
      <c r="L19" s="85">
        <f t="shared" si="2"/>
        <v>333</v>
      </c>
      <c r="M19" s="85">
        <f t="shared" si="2"/>
        <v>321</v>
      </c>
      <c r="N19" s="85">
        <f t="shared" si="2"/>
        <v>215</v>
      </c>
      <c r="O19" s="85">
        <f t="shared" si="2"/>
        <v>126</v>
      </c>
      <c r="P19" s="85">
        <f t="shared" si="2"/>
        <v>53</v>
      </c>
      <c r="Q19" s="85">
        <f t="shared" si="2"/>
        <v>24</v>
      </c>
      <c r="R19" s="85">
        <f t="shared" si="2"/>
        <v>11</v>
      </c>
      <c r="S19" s="85">
        <f t="shared" si="2"/>
        <v>6</v>
      </c>
      <c r="T19" s="85">
        <f t="shared" si="2"/>
        <v>4</v>
      </c>
      <c r="U19" s="90" t="s">
        <v>229</v>
      </c>
      <c r="V19" s="387" t="s">
        <v>229</v>
      </c>
    </row>
    <row r="20" spans="1:22" s="84" customFormat="1" ht="15" customHeight="1">
      <c r="A20" s="588"/>
      <c r="B20" s="212" t="s">
        <v>161</v>
      </c>
      <c r="C20" s="85">
        <f>SUM(D20:T20)</f>
        <v>2062</v>
      </c>
      <c r="D20" s="85">
        <v>175</v>
      </c>
      <c r="E20" s="85">
        <v>237</v>
      </c>
      <c r="F20" s="85">
        <v>269</v>
      </c>
      <c r="G20" s="85">
        <v>271</v>
      </c>
      <c r="H20" s="85">
        <v>220</v>
      </c>
      <c r="I20" s="85">
        <v>187</v>
      </c>
      <c r="J20" s="85">
        <v>137</v>
      </c>
      <c r="K20" s="85">
        <v>133</v>
      </c>
      <c r="L20" s="85">
        <v>130</v>
      </c>
      <c r="M20" s="85">
        <v>133</v>
      </c>
      <c r="N20" s="85">
        <v>90</v>
      </c>
      <c r="O20" s="85">
        <v>48</v>
      </c>
      <c r="P20" s="85">
        <v>17</v>
      </c>
      <c r="Q20" s="85">
        <v>11</v>
      </c>
      <c r="R20" s="85">
        <v>1</v>
      </c>
      <c r="S20" s="85">
        <v>3</v>
      </c>
      <c r="T20" s="90" t="s">
        <v>229</v>
      </c>
      <c r="U20" s="90" t="s">
        <v>229</v>
      </c>
      <c r="V20" s="387" t="s">
        <v>229</v>
      </c>
    </row>
    <row r="21" spans="1:22" s="84" customFormat="1" ht="15" customHeight="1">
      <c r="A21" s="588"/>
      <c r="B21" s="212" t="s">
        <v>162</v>
      </c>
      <c r="C21" s="85">
        <f>SUM(D21:T21)</f>
        <v>2456</v>
      </c>
      <c r="D21" s="85">
        <v>161</v>
      </c>
      <c r="E21" s="85">
        <v>248</v>
      </c>
      <c r="F21" s="85">
        <v>282</v>
      </c>
      <c r="G21" s="85">
        <v>238</v>
      </c>
      <c r="H21" s="85">
        <v>257</v>
      </c>
      <c r="I21" s="85">
        <v>222</v>
      </c>
      <c r="J21" s="85">
        <v>193</v>
      </c>
      <c r="K21" s="85">
        <v>195</v>
      </c>
      <c r="L21" s="85">
        <v>203</v>
      </c>
      <c r="M21" s="85">
        <v>188</v>
      </c>
      <c r="N21" s="85">
        <v>125</v>
      </c>
      <c r="O21" s="85">
        <v>78</v>
      </c>
      <c r="P21" s="85">
        <v>36</v>
      </c>
      <c r="Q21" s="85">
        <v>13</v>
      </c>
      <c r="R21" s="85">
        <v>10</v>
      </c>
      <c r="S21" s="85">
        <v>3</v>
      </c>
      <c r="T21" s="85">
        <v>4</v>
      </c>
      <c r="U21" s="90" t="s">
        <v>229</v>
      </c>
      <c r="V21" s="387" t="s">
        <v>229</v>
      </c>
    </row>
    <row r="22" spans="1:22" s="84" customFormat="1" ht="6" customHeight="1">
      <c r="A22" s="188"/>
      <c r="B22" s="502"/>
      <c r="C22" s="262"/>
      <c r="D22" s="297"/>
      <c r="E22" s="261"/>
      <c r="F22" s="261"/>
      <c r="G22" s="261"/>
      <c r="H22" s="261"/>
      <c r="I22" s="261"/>
      <c r="J22" s="297"/>
      <c r="K22" s="297"/>
      <c r="L22" s="262"/>
      <c r="M22" s="297"/>
      <c r="N22" s="261"/>
      <c r="O22" s="261"/>
      <c r="P22" s="261"/>
      <c r="Q22" s="261"/>
      <c r="R22" s="261"/>
      <c r="S22" s="261"/>
      <c r="T22" s="297"/>
      <c r="U22" s="90"/>
      <c r="V22" s="387"/>
    </row>
    <row r="23" spans="1:22" s="84" customFormat="1" ht="15" customHeight="1">
      <c r="A23" s="588" t="s">
        <v>465</v>
      </c>
      <c r="B23" s="212" t="s">
        <v>160</v>
      </c>
      <c r="C23" s="85">
        <f>SUM(C24:C25)</f>
        <v>4806</v>
      </c>
      <c r="D23" s="85">
        <f>SUM(D24:D25)</f>
        <v>361</v>
      </c>
      <c r="E23" s="85">
        <f aca="true" t="shared" si="3" ref="E23:T23">SUM(E24:E25)</f>
        <v>499</v>
      </c>
      <c r="F23" s="85">
        <f t="shared" si="3"/>
        <v>567</v>
      </c>
      <c r="G23" s="85">
        <f t="shared" si="3"/>
        <v>541</v>
      </c>
      <c r="H23" s="85">
        <f t="shared" si="3"/>
        <v>458</v>
      </c>
      <c r="I23" s="85">
        <f t="shared" si="3"/>
        <v>473</v>
      </c>
      <c r="J23" s="85">
        <f t="shared" si="3"/>
        <v>353</v>
      </c>
      <c r="K23" s="85">
        <f t="shared" si="3"/>
        <v>342</v>
      </c>
      <c r="L23" s="85">
        <f t="shared" si="3"/>
        <v>348</v>
      </c>
      <c r="M23" s="85">
        <f t="shared" si="3"/>
        <v>339</v>
      </c>
      <c r="N23" s="85">
        <f t="shared" si="3"/>
        <v>243</v>
      </c>
      <c r="O23" s="85">
        <f t="shared" si="3"/>
        <v>160</v>
      </c>
      <c r="P23" s="85">
        <f t="shared" si="3"/>
        <v>67</v>
      </c>
      <c r="Q23" s="85">
        <f t="shared" si="3"/>
        <v>24</v>
      </c>
      <c r="R23" s="85">
        <f t="shared" si="3"/>
        <v>19</v>
      </c>
      <c r="S23" s="85">
        <f t="shared" si="3"/>
        <v>6</v>
      </c>
      <c r="T23" s="85">
        <f t="shared" si="3"/>
        <v>6</v>
      </c>
      <c r="U23" s="90" t="s">
        <v>229</v>
      </c>
      <c r="V23" s="387" t="s">
        <v>229</v>
      </c>
    </row>
    <row r="24" spans="1:22" s="84" customFormat="1" ht="15" customHeight="1">
      <c r="A24" s="588"/>
      <c r="B24" s="212" t="s">
        <v>161</v>
      </c>
      <c r="C24" s="85">
        <f>SUM(D24:T24)</f>
        <v>2180</v>
      </c>
      <c r="D24" s="85">
        <v>187</v>
      </c>
      <c r="E24" s="85">
        <v>253</v>
      </c>
      <c r="F24" s="85">
        <v>276</v>
      </c>
      <c r="G24" s="85">
        <v>283</v>
      </c>
      <c r="H24" s="85">
        <v>213</v>
      </c>
      <c r="I24" s="85">
        <v>213</v>
      </c>
      <c r="J24" s="85">
        <v>150</v>
      </c>
      <c r="K24" s="85">
        <v>135</v>
      </c>
      <c r="L24" s="85">
        <v>131</v>
      </c>
      <c r="M24" s="85">
        <v>142</v>
      </c>
      <c r="N24" s="85">
        <v>98</v>
      </c>
      <c r="O24" s="85">
        <v>56</v>
      </c>
      <c r="P24" s="85">
        <v>28</v>
      </c>
      <c r="Q24" s="85">
        <v>8</v>
      </c>
      <c r="R24" s="85">
        <v>4</v>
      </c>
      <c r="S24" s="85">
        <v>3</v>
      </c>
      <c r="T24" s="315" t="s">
        <v>229</v>
      </c>
      <c r="U24" s="90" t="s">
        <v>229</v>
      </c>
      <c r="V24" s="387" t="s">
        <v>229</v>
      </c>
    </row>
    <row r="25" spans="1:22" s="84" customFormat="1" ht="15" customHeight="1">
      <c r="A25" s="588"/>
      <c r="B25" s="212" t="s">
        <v>162</v>
      </c>
      <c r="C25" s="85">
        <f>SUM(D25:T25)</f>
        <v>2626</v>
      </c>
      <c r="D25" s="85">
        <v>174</v>
      </c>
      <c r="E25" s="85">
        <v>246</v>
      </c>
      <c r="F25" s="85">
        <v>291</v>
      </c>
      <c r="G25" s="85">
        <v>258</v>
      </c>
      <c r="H25" s="85">
        <v>245</v>
      </c>
      <c r="I25" s="85">
        <v>260</v>
      </c>
      <c r="J25" s="85">
        <v>203</v>
      </c>
      <c r="K25" s="85">
        <v>207</v>
      </c>
      <c r="L25" s="85">
        <v>217</v>
      </c>
      <c r="M25" s="85">
        <v>197</v>
      </c>
      <c r="N25" s="85">
        <v>145</v>
      </c>
      <c r="O25" s="85">
        <v>104</v>
      </c>
      <c r="P25" s="85">
        <v>39</v>
      </c>
      <c r="Q25" s="85">
        <v>16</v>
      </c>
      <c r="R25" s="85">
        <v>15</v>
      </c>
      <c r="S25" s="85">
        <v>3</v>
      </c>
      <c r="T25" s="85">
        <v>6</v>
      </c>
      <c r="U25" s="90" t="s">
        <v>229</v>
      </c>
      <c r="V25" s="387" t="s">
        <v>229</v>
      </c>
    </row>
    <row r="26" spans="1:22" s="84" customFormat="1" ht="6" customHeight="1">
      <c r="A26" s="32"/>
      <c r="B26" s="502"/>
      <c r="C26" s="262"/>
      <c r="D26" s="297"/>
      <c r="E26" s="261"/>
      <c r="F26" s="261"/>
      <c r="G26" s="261"/>
      <c r="H26" s="261"/>
      <c r="I26" s="261"/>
      <c r="J26" s="297"/>
      <c r="K26" s="297"/>
      <c r="L26" s="262"/>
      <c r="M26" s="297"/>
      <c r="N26" s="261"/>
      <c r="O26" s="261"/>
      <c r="P26" s="261"/>
      <c r="Q26" s="261"/>
      <c r="R26" s="261"/>
      <c r="S26" s="261"/>
      <c r="T26" s="297"/>
      <c r="U26" s="90"/>
      <c r="V26" s="387"/>
    </row>
    <row r="27" spans="1:22" s="84" customFormat="1" ht="15" customHeight="1">
      <c r="A27" s="588" t="s">
        <v>466</v>
      </c>
      <c r="B27" s="212" t="s">
        <v>160</v>
      </c>
      <c r="C27" s="85">
        <f>SUM(C28:C29)</f>
        <v>5124</v>
      </c>
      <c r="D27" s="85">
        <f>SUM(D28:D29)</f>
        <v>390</v>
      </c>
      <c r="E27" s="85">
        <f aca="true" t="shared" si="4" ref="E27:T27">SUM(E28:E29)</f>
        <v>516</v>
      </c>
      <c r="F27" s="85">
        <f t="shared" si="4"/>
        <v>581</v>
      </c>
      <c r="G27" s="85">
        <f t="shared" si="4"/>
        <v>584</v>
      </c>
      <c r="H27" s="85">
        <f t="shared" si="4"/>
        <v>466</v>
      </c>
      <c r="I27" s="85">
        <f t="shared" si="4"/>
        <v>531</v>
      </c>
      <c r="J27" s="85">
        <f t="shared" si="4"/>
        <v>379</v>
      </c>
      <c r="K27" s="85">
        <f t="shared" si="4"/>
        <v>350</v>
      </c>
      <c r="L27" s="85">
        <f t="shared" si="4"/>
        <v>370</v>
      </c>
      <c r="M27" s="85">
        <f t="shared" si="4"/>
        <v>333</v>
      </c>
      <c r="N27" s="85">
        <f t="shared" si="4"/>
        <v>283</v>
      </c>
      <c r="O27" s="85">
        <f t="shared" si="4"/>
        <v>196</v>
      </c>
      <c r="P27" s="85">
        <f t="shared" si="4"/>
        <v>85</v>
      </c>
      <c r="Q27" s="85">
        <f t="shared" si="4"/>
        <v>24</v>
      </c>
      <c r="R27" s="85">
        <f t="shared" si="4"/>
        <v>22</v>
      </c>
      <c r="S27" s="85">
        <f t="shared" si="4"/>
        <v>8</v>
      </c>
      <c r="T27" s="85">
        <f t="shared" si="4"/>
        <v>6</v>
      </c>
      <c r="U27" s="90" t="s">
        <v>229</v>
      </c>
      <c r="V27" s="387" t="s">
        <v>229</v>
      </c>
    </row>
    <row r="28" spans="1:22" s="84" customFormat="1" ht="15" customHeight="1">
      <c r="A28" s="588"/>
      <c r="B28" s="212" t="s">
        <v>161</v>
      </c>
      <c r="C28" s="85">
        <f>SUM(D28:T28)</f>
        <v>2322</v>
      </c>
      <c r="D28" s="85">
        <v>207</v>
      </c>
      <c r="E28" s="85">
        <v>246</v>
      </c>
      <c r="F28" s="85">
        <v>284</v>
      </c>
      <c r="G28" s="85">
        <v>305</v>
      </c>
      <c r="H28" s="85">
        <v>228</v>
      </c>
      <c r="I28" s="85">
        <v>233</v>
      </c>
      <c r="J28" s="85">
        <v>173</v>
      </c>
      <c r="K28" s="85">
        <v>138</v>
      </c>
      <c r="L28" s="85">
        <v>132</v>
      </c>
      <c r="M28" s="85">
        <v>146</v>
      </c>
      <c r="N28" s="85">
        <v>109</v>
      </c>
      <c r="O28" s="85">
        <v>72</v>
      </c>
      <c r="P28" s="85">
        <v>33</v>
      </c>
      <c r="Q28" s="85">
        <v>9</v>
      </c>
      <c r="R28" s="85">
        <v>5</v>
      </c>
      <c r="S28" s="244">
        <v>2</v>
      </c>
      <c r="T28" s="315" t="s">
        <v>229</v>
      </c>
      <c r="U28" s="90" t="s">
        <v>229</v>
      </c>
      <c r="V28" s="387" t="s">
        <v>229</v>
      </c>
    </row>
    <row r="29" spans="1:22" s="84" customFormat="1" ht="15" customHeight="1">
      <c r="A29" s="588"/>
      <c r="B29" s="212" t="s">
        <v>162</v>
      </c>
      <c r="C29" s="85">
        <f>SUM(D29:T29)</f>
        <v>2802</v>
      </c>
      <c r="D29" s="85">
        <v>183</v>
      </c>
      <c r="E29" s="85">
        <v>270</v>
      </c>
      <c r="F29" s="85">
        <v>297</v>
      </c>
      <c r="G29" s="85">
        <v>279</v>
      </c>
      <c r="H29" s="85">
        <v>238</v>
      </c>
      <c r="I29" s="85">
        <v>298</v>
      </c>
      <c r="J29" s="85">
        <v>206</v>
      </c>
      <c r="K29" s="85">
        <v>212</v>
      </c>
      <c r="L29" s="85">
        <v>238</v>
      </c>
      <c r="M29" s="85">
        <v>187</v>
      </c>
      <c r="N29" s="85">
        <v>174</v>
      </c>
      <c r="O29" s="85">
        <v>124</v>
      </c>
      <c r="P29" s="85">
        <v>52</v>
      </c>
      <c r="Q29" s="85">
        <v>15</v>
      </c>
      <c r="R29" s="85">
        <v>17</v>
      </c>
      <c r="S29" s="85">
        <v>6</v>
      </c>
      <c r="T29" s="85">
        <v>6</v>
      </c>
      <c r="U29" s="90" t="s">
        <v>229</v>
      </c>
      <c r="V29" s="387" t="s">
        <v>229</v>
      </c>
    </row>
    <row r="30" spans="1:22" s="84" customFormat="1" ht="6" customHeight="1">
      <c r="A30" s="35"/>
      <c r="B30" s="502"/>
      <c r="C30" s="262"/>
      <c r="D30" s="297"/>
      <c r="E30" s="261"/>
      <c r="F30" s="261"/>
      <c r="G30" s="261"/>
      <c r="H30" s="261"/>
      <c r="I30" s="261"/>
      <c r="J30" s="297"/>
      <c r="K30" s="297"/>
      <c r="L30" s="262"/>
      <c r="M30" s="297"/>
      <c r="N30" s="261"/>
      <c r="O30" s="261"/>
      <c r="P30" s="261"/>
      <c r="Q30" s="261"/>
      <c r="R30" s="261"/>
      <c r="S30" s="261"/>
      <c r="T30" s="297"/>
      <c r="U30" s="90"/>
      <c r="V30" s="387"/>
    </row>
    <row r="31" spans="1:22" s="84" customFormat="1" ht="15" customHeight="1">
      <c r="A31" s="588" t="s">
        <v>467</v>
      </c>
      <c r="B31" s="212" t="s">
        <v>160</v>
      </c>
      <c r="C31" s="85">
        <v>5287</v>
      </c>
      <c r="D31" s="85">
        <v>402</v>
      </c>
      <c r="E31" s="85">
        <v>501</v>
      </c>
      <c r="F31" s="85">
        <v>597</v>
      </c>
      <c r="G31" s="85">
        <v>614</v>
      </c>
      <c r="H31" s="85">
        <v>475</v>
      </c>
      <c r="I31" s="85">
        <v>533</v>
      </c>
      <c r="J31" s="85">
        <v>422</v>
      </c>
      <c r="K31" s="85">
        <v>362</v>
      </c>
      <c r="L31" s="85">
        <v>366</v>
      </c>
      <c r="M31" s="85">
        <v>346</v>
      </c>
      <c r="N31" s="85">
        <v>293</v>
      </c>
      <c r="O31" s="85">
        <v>194</v>
      </c>
      <c r="P31" s="85">
        <v>107</v>
      </c>
      <c r="Q31" s="85">
        <v>37</v>
      </c>
      <c r="R31" s="85">
        <v>21</v>
      </c>
      <c r="S31" s="85">
        <v>10</v>
      </c>
      <c r="T31" s="85">
        <v>7</v>
      </c>
      <c r="U31" s="90" t="s">
        <v>229</v>
      </c>
      <c r="V31" s="387" t="s">
        <v>229</v>
      </c>
    </row>
    <row r="32" spans="1:22" s="86" customFormat="1" ht="15" customHeight="1">
      <c r="A32" s="588"/>
      <c r="B32" s="212" t="s">
        <v>161</v>
      </c>
      <c r="C32" s="85">
        <v>2401</v>
      </c>
      <c r="D32" s="85">
        <v>201</v>
      </c>
      <c r="E32" s="85">
        <v>249</v>
      </c>
      <c r="F32" s="85">
        <v>298</v>
      </c>
      <c r="G32" s="85">
        <v>311</v>
      </c>
      <c r="H32" s="85">
        <v>240</v>
      </c>
      <c r="I32" s="85">
        <v>234</v>
      </c>
      <c r="J32" s="85">
        <v>207</v>
      </c>
      <c r="K32" s="85">
        <v>134</v>
      </c>
      <c r="L32" s="85">
        <v>145</v>
      </c>
      <c r="M32" s="85">
        <v>151</v>
      </c>
      <c r="N32" s="85">
        <v>107</v>
      </c>
      <c r="O32" s="85">
        <v>61</v>
      </c>
      <c r="P32" s="85">
        <v>40</v>
      </c>
      <c r="Q32" s="85">
        <v>15</v>
      </c>
      <c r="R32" s="85">
        <v>6</v>
      </c>
      <c r="S32" s="244">
        <v>2</v>
      </c>
      <c r="T32" s="315" t="s">
        <v>229</v>
      </c>
      <c r="U32" s="90" t="s">
        <v>229</v>
      </c>
      <c r="V32" s="387" t="s">
        <v>229</v>
      </c>
    </row>
    <row r="33" spans="1:22" s="86" customFormat="1" ht="15" customHeight="1">
      <c r="A33" s="588"/>
      <c r="B33" s="212" t="s">
        <v>162</v>
      </c>
      <c r="C33" s="85">
        <v>2886</v>
      </c>
      <c r="D33" s="85">
        <v>201</v>
      </c>
      <c r="E33" s="85">
        <v>252</v>
      </c>
      <c r="F33" s="85">
        <v>299</v>
      </c>
      <c r="G33" s="85">
        <v>303</v>
      </c>
      <c r="H33" s="85">
        <v>235</v>
      </c>
      <c r="I33" s="85">
        <v>299</v>
      </c>
      <c r="J33" s="85">
        <v>215</v>
      </c>
      <c r="K33" s="85">
        <v>228</v>
      </c>
      <c r="L33" s="85">
        <v>221</v>
      </c>
      <c r="M33" s="85">
        <v>195</v>
      </c>
      <c r="N33" s="85">
        <v>186</v>
      </c>
      <c r="O33" s="85">
        <v>133</v>
      </c>
      <c r="P33" s="85">
        <v>67</v>
      </c>
      <c r="Q33" s="85">
        <v>22</v>
      </c>
      <c r="R33" s="85">
        <v>15</v>
      </c>
      <c r="S33" s="85">
        <v>8</v>
      </c>
      <c r="T33" s="85">
        <v>7</v>
      </c>
      <c r="U33" s="90" t="s">
        <v>229</v>
      </c>
      <c r="V33" s="387" t="s">
        <v>229</v>
      </c>
    </row>
    <row r="34" spans="1:22" s="84" customFormat="1" ht="6" customHeight="1">
      <c r="A34" s="35"/>
      <c r="B34" s="502"/>
      <c r="C34" s="262"/>
      <c r="D34" s="297"/>
      <c r="E34" s="261"/>
      <c r="F34" s="261"/>
      <c r="G34" s="261"/>
      <c r="H34" s="261"/>
      <c r="I34" s="261"/>
      <c r="J34" s="297"/>
      <c r="K34" s="297"/>
      <c r="L34" s="262"/>
      <c r="M34" s="297"/>
      <c r="N34" s="261"/>
      <c r="O34" s="261"/>
      <c r="P34" s="261"/>
      <c r="Q34" s="261"/>
      <c r="R34" s="261"/>
      <c r="S34" s="261"/>
      <c r="T34" s="297"/>
      <c r="U34" s="267"/>
      <c r="V34" s="314"/>
    </row>
    <row r="35" spans="1:22" s="84" customFormat="1" ht="15" customHeight="1">
      <c r="A35" s="588" t="s">
        <v>468</v>
      </c>
      <c r="B35" s="212" t="s">
        <v>160</v>
      </c>
      <c r="C35" s="85">
        <v>5370</v>
      </c>
      <c r="D35" s="85">
        <v>375</v>
      </c>
      <c r="E35" s="85">
        <v>486</v>
      </c>
      <c r="F35" s="85">
        <v>620</v>
      </c>
      <c r="G35" s="85">
        <v>619</v>
      </c>
      <c r="H35" s="85">
        <v>489</v>
      </c>
      <c r="I35" s="85">
        <v>516</v>
      </c>
      <c r="J35" s="85">
        <v>417</v>
      </c>
      <c r="K35" s="85">
        <v>372</v>
      </c>
      <c r="L35" s="85">
        <v>384</v>
      </c>
      <c r="M35" s="85">
        <v>362</v>
      </c>
      <c r="N35" s="85">
        <v>292</v>
      </c>
      <c r="O35" s="85">
        <v>244</v>
      </c>
      <c r="P35" s="85">
        <v>117</v>
      </c>
      <c r="Q35" s="85">
        <v>39</v>
      </c>
      <c r="R35" s="85">
        <v>20</v>
      </c>
      <c r="S35" s="85">
        <v>13</v>
      </c>
      <c r="T35" s="85">
        <v>3</v>
      </c>
      <c r="U35" s="267">
        <v>2</v>
      </c>
      <c r="V35" s="145" t="s">
        <v>229</v>
      </c>
    </row>
    <row r="36" spans="1:22" s="86" customFormat="1" ht="15" customHeight="1">
      <c r="A36" s="590"/>
      <c r="B36" s="212" t="s">
        <v>161</v>
      </c>
      <c r="C36" s="85">
        <v>2452</v>
      </c>
      <c r="D36" s="85">
        <v>205</v>
      </c>
      <c r="E36" s="85">
        <v>231</v>
      </c>
      <c r="F36" s="85">
        <v>297</v>
      </c>
      <c r="G36" s="85">
        <v>312</v>
      </c>
      <c r="H36" s="85">
        <v>255</v>
      </c>
      <c r="I36" s="85">
        <v>239</v>
      </c>
      <c r="J36" s="85">
        <v>197</v>
      </c>
      <c r="K36" s="85">
        <v>153</v>
      </c>
      <c r="L36" s="85">
        <v>147</v>
      </c>
      <c r="M36" s="85">
        <v>158</v>
      </c>
      <c r="N36" s="85">
        <v>118</v>
      </c>
      <c r="O36" s="85">
        <v>80</v>
      </c>
      <c r="P36" s="85">
        <v>39</v>
      </c>
      <c r="Q36" s="85">
        <v>13</v>
      </c>
      <c r="R36" s="85">
        <v>7</v>
      </c>
      <c r="S36" s="244">
        <v>1</v>
      </c>
      <c r="T36" s="315" t="s">
        <v>229</v>
      </c>
      <c r="U36" s="315" t="s">
        <v>229</v>
      </c>
      <c r="V36" s="145" t="s">
        <v>229</v>
      </c>
    </row>
    <row r="37" spans="1:22" s="86" customFormat="1" ht="15" customHeight="1">
      <c r="A37" s="590"/>
      <c r="B37" s="212" t="s">
        <v>162</v>
      </c>
      <c r="C37" s="85">
        <v>2918</v>
      </c>
      <c r="D37" s="85">
        <v>170</v>
      </c>
      <c r="E37" s="85">
        <v>255</v>
      </c>
      <c r="F37" s="85">
        <v>323</v>
      </c>
      <c r="G37" s="85">
        <v>307</v>
      </c>
      <c r="H37" s="85">
        <v>234</v>
      </c>
      <c r="I37" s="85">
        <v>277</v>
      </c>
      <c r="J37" s="85">
        <v>220</v>
      </c>
      <c r="K37" s="85">
        <v>219</v>
      </c>
      <c r="L37" s="85">
        <v>237</v>
      </c>
      <c r="M37" s="85">
        <v>204</v>
      </c>
      <c r="N37" s="85">
        <v>174</v>
      </c>
      <c r="O37" s="85">
        <v>164</v>
      </c>
      <c r="P37" s="85">
        <v>78</v>
      </c>
      <c r="Q37" s="85">
        <v>26</v>
      </c>
      <c r="R37" s="85">
        <v>13</v>
      </c>
      <c r="S37" s="85">
        <v>12</v>
      </c>
      <c r="T37" s="85">
        <v>3</v>
      </c>
      <c r="U37" s="85">
        <v>2</v>
      </c>
      <c r="V37" s="145" t="s">
        <v>229</v>
      </c>
    </row>
    <row r="38" spans="1:22" s="84" customFormat="1" ht="6.75" customHeight="1">
      <c r="A38" s="35"/>
      <c r="B38" s="502"/>
      <c r="C38" s="262"/>
      <c r="D38" s="297"/>
      <c r="E38" s="261"/>
      <c r="F38" s="261"/>
      <c r="G38" s="261"/>
      <c r="H38" s="261"/>
      <c r="I38" s="261"/>
      <c r="J38" s="297"/>
      <c r="K38" s="297"/>
      <c r="L38" s="262"/>
      <c r="M38" s="297"/>
      <c r="N38" s="261"/>
      <c r="O38" s="261"/>
      <c r="P38" s="261"/>
      <c r="Q38" s="261"/>
      <c r="R38" s="261"/>
      <c r="S38" s="261"/>
      <c r="T38" s="297"/>
      <c r="U38" s="267"/>
      <c r="V38" s="314"/>
    </row>
    <row r="39" spans="1:22" s="84" customFormat="1" ht="15" customHeight="1">
      <c r="A39" s="588" t="s">
        <v>327</v>
      </c>
      <c r="B39" s="212" t="s">
        <v>160</v>
      </c>
      <c r="C39" s="85">
        <v>5534</v>
      </c>
      <c r="D39" s="85">
        <v>358</v>
      </c>
      <c r="E39" s="85">
        <v>503</v>
      </c>
      <c r="F39" s="85">
        <v>580</v>
      </c>
      <c r="G39" s="85">
        <v>646</v>
      </c>
      <c r="H39" s="85">
        <v>528</v>
      </c>
      <c r="I39" s="85">
        <v>511</v>
      </c>
      <c r="J39" s="85">
        <v>462</v>
      </c>
      <c r="K39" s="85">
        <v>383</v>
      </c>
      <c r="L39" s="85">
        <v>386</v>
      </c>
      <c r="M39" s="85">
        <v>361</v>
      </c>
      <c r="N39" s="85">
        <v>313</v>
      </c>
      <c r="O39" s="85">
        <v>266</v>
      </c>
      <c r="P39" s="85">
        <v>142</v>
      </c>
      <c r="Q39" s="85">
        <v>50</v>
      </c>
      <c r="R39" s="85">
        <v>24</v>
      </c>
      <c r="S39" s="85">
        <v>15</v>
      </c>
      <c r="T39" s="85">
        <v>3</v>
      </c>
      <c r="U39" s="267">
        <v>3</v>
      </c>
      <c r="V39" s="145" t="s">
        <v>229</v>
      </c>
    </row>
    <row r="40" spans="1:22" s="86" customFormat="1" ht="15" customHeight="1">
      <c r="A40" s="590"/>
      <c r="B40" s="212" t="s">
        <v>161</v>
      </c>
      <c r="C40" s="85">
        <v>2543</v>
      </c>
      <c r="D40" s="85">
        <v>208</v>
      </c>
      <c r="E40" s="85">
        <v>250</v>
      </c>
      <c r="F40" s="85">
        <v>273</v>
      </c>
      <c r="G40" s="85">
        <v>325</v>
      </c>
      <c r="H40" s="85">
        <v>261</v>
      </c>
      <c r="I40" s="85">
        <v>246</v>
      </c>
      <c r="J40" s="85">
        <v>207</v>
      </c>
      <c r="K40" s="85">
        <v>176</v>
      </c>
      <c r="L40" s="85">
        <v>150</v>
      </c>
      <c r="M40" s="85">
        <v>151</v>
      </c>
      <c r="N40" s="85">
        <v>125</v>
      </c>
      <c r="O40" s="85">
        <v>95</v>
      </c>
      <c r="P40" s="85">
        <v>51</v>
      </c>
      <c r="Q40" s="85">
        <v>15</v>
      </c>
      <c r="R40" s="85">
        <v>9</v>
      </c>
      <c r="S40" s="244">
        <v>1</v>
      </c>
      <c r="T40" s="315" t="s">
        <v>229</v>
      </c>
      <c r="U40" s="315" t="s">
        <v>229</v>
      </c>
      <c r="V40" s="145" t="s">
        <v>229</v>
      </c>
    </row>
    <row r="41" spans="1:22" s="86" customFormat="1" ht="15" customHeight="1">
      <c r="A41" s="590"/>
      <c r="B41" s="212" t="s">
        <v>162</v>
      </c>
      <c r="C41" s="85">
        <v>2991</v>
      </c>
      <c r="D41" s="85">
        <v>150</v>
      </c>
      <c r="E41" s="85">
        <v>253</v>
      </c>
      <c r="F41" s="85">
        <v>307</v>
      </c>
      <c r="G41" s="85">
        <v>321</v>
      </c>
      <c r="H41" s="85">
        <v>267</v>
      </c>
      <c r="I41" s="85">
        <v>265</v>
      </c>
      <c r="J41" s="85">
        <v>255</v>
      </c>
      <c r="K41" s="85">
        <v>207</v>
      </c>
      <c r="L41" s="85">
        <v>236</v>
      </c>
      <c r="M41" s="85">
        <v>210</v>
      </c>
      <c r="N41" s="85">
        <v>188</v>
      </c>
      <c r="O41" s="85">
        <v>171</v>
      </c>
      <c r="P41" s="85">
        <v>91</v>
      </c>
      <c r="Q41" s="85">
        <v>35</v>
      </c>
      <c r="R41" s="85">
        <v>15</v>
      </c>
      <c r="S41" s="85">
        <v>14</v>
      </c>
      <c r="T41" s="85">
        <v>3</v>
      </c>
      <c r="U41" s="85">
        <v>3</v>
      </c>
      <c r="V41" s="145" t="s">
        <v>229</v>
      </c>
    </row>
    <row r="42" spans="1:22" s="84" customFormat="1" ht="6" customHeight="1">
      <c r="A42" s="35"/>
      <c r="B42" s="502"/>
      <c r="C42" s="262"/>
      <c r="D42" s="297"/>
      <c r="E42" s="261"/>
      <c r="F42" s="261"/>
      <c r="G42" s="261"/>
      <c r="H42" s="261"/>
      <c r="I42" s="261"/>
      <c r="J42" s="297"/>
      <c r="K42" s="297"/>
      <c r="L42" s="262"/>
      <c r="M42" s="297"/>
      <c r="N42" s="261"/>
      <c r="O42" s="261"/>
      <c r="P42" s="261"/>
      <c r="Q42" s="261"/>
      <c r="R42" s="261"/>
      <c r="S42" s="261"/>
      <c r="T42" s="297"/>
      <c r="U42" s="267"/>
      <c r="V42" s="145"/>
    </row>
    <row r="43" spans="1:22" s="84" customFormat="1" ht="15" customHeight="1">
      <c r="A43" s="588" t="s">
        <v>361</v>
      </c>
      <c r="B43" s="212" t="s">
        <v>160</v>
      </c>
      <c r="C43" s="85">
        <v>5685</v>
      </c>
      <c r="D43" s="85">
        <v>352</v>
      </c>
      <c r="E43" s="85">
        <v>491</v>
      </c>
      <c r="F43" s="85">
        <v>576</v>
      </c>
      <c r="G43" s="85">
        <v>659</v>
      </c>
      <c r="H43" s="85">
        <v>575</v>
      </c>
      <c r="I43" s="85">
        <v>478</v>
      </c>
      <c r="J43" s="85">
        <v>517</v>
      </c>
      <c r="K43" s="85">
        <v>392</v>
      </c>
      <c r="L43" s="85">
        <v>384</v>
      </c>
      <c r="M43" s="85">
        <v>385</v>
      </c>
      <c r="N43" s="85">
        <v>326</v>
      </c>
      <c r="O43" s="85">
        <v>268</v>
      </c>
      <c r="P43" s="85">
        <v>169</v>
      </c>
      <c r="Q43" s="85">
        <v>64</v>
      </c>
      <c r="R43" s="85">
        <v>23</v>
      </c>
      <c r="S43" s="85">
        <v>19</v>
      </c>
      <c r="T43" s="85">
        <v>3</v>
      </c>
      <c r="U43" s="267">
        <v>4</v>
      </c>
      <c r="V43" s="145" t="s">
        <v>229</v>
      </c>
    </row>
    <row r="44" spans="1:22" s="86" customFormat="1" ht="15" customHeight="1">
      <c r="A44" s="590"/>
      <c r="B44" s="212" t="s">
        <v>161</v>
      </c>
      <c r="C44" s="85">
        <v>2614</v>
      </c>
      <c r="D44" s="85">
        <v>192</v>
      </c>
      <c r="E44" s="85">
        <v>256</v>
      </c>
      <c r="F44" s="85">
        <v>269</v>
      </c>
      <c r="G44" s="85">
        <v>327</v>
      </c>
      <c r="H44" s="85">
        <v>295</v>
      </c>
      <c r="I44" s="85">
        <v>224</v>
      </c>
      <c r="J44" s="85">
        <v>236</v>
      </c>
      <c r="K44" s="85">
        <v>173</v>
      </c>
      <c r="L44" s="85">
        <v>159</v>
      </c>
      <c r="M44" s="85">
        <v>156</v>
      </c>
      <c r="N44" s="85">
        <v>139</v>
      </c>
      <c r="O44" s="85">
        <v>139</v>
      </c>
      <c r="P44" s="85">
        <v>100</v>
      </c>
      <c r="Q44" s="85">
        <v>57</v>
      </c>
      <c r="R44" s="85">
        <v>20</v>
      </c>
      <c r="S44" s="244">
        <v>4</v>
      </c>
      <c r="T44" s="315" t="s">
        <v>229</v>
      </c>
      <c r="U44" s="315" t="s">
        <v>229</v>
      </c>
      <c r="V44" s="145" t="s">
        <v>229</v>
      </c>
    </row>
    <row r="45" spans="1:22" s="86" customFormat="1" ht="15" customHeight="1">
      <c r="A45" s="590"/>
      <c r="B45" s="212" t="s">
        <v>162</v>
      </c>
      <c r="C45" s="85">
        <v>3071</v>
      </c>
      <c r="D45" s="85">
        <v>160</v>
      </c>
      <c r="E45" s="85">
        <v>235</v>
      </c>
      <c r="F45" s="85">
        <v>307</v>
      </c>
      <c r="G45" s="85">
        <v>332</v>
      </c>
      <c r="H45" s="85">
        <v>280</v>
      </c>
      <c r="I45" s="85">
        <v>254</v>
      </c>
      <c r="J45" s="85">
        <v>281</v>
      </c>
      <c r="K45" s="85">
        <v>219</v>
      </c>
      <c r="L45" s="85">
        <v>225</v>
      </c>
      <c r="M45" s="85">
        <v>229</v>
      </c>
      <c r="N45" s="85">
        <v>229</v>
      </c>
      <c r="O45" s="85">
        <v>187</v>
      </c>
      <c r="P45" s="85">
        <v>168</v>
      </c>
      <c r="Q45" s="85">
        <v>112</v>
      </c>
      <c r="R45" s="85">
        <v>16</v>
      </c>
      <c r="S45" s="85">
        <v>15</v>
      </c>
      <c r="T45" s="85">
        <v>3</v>
      </c>
      <c r="U45" s="85">
        <v>4</v>
      </c>
      <c r="V45" s="145" t="s">
        <v>229</v>
      </c>
    </row>
    <row r="46" spans="1:22" s="84" customFormat="1" ht="6" customHeight="1" thickBot="1">
      <c r="A46" s="38"/>
      <c r="B46" s="504"/>
      <c r="C46" s="40"/>
      <c r="D46" s="29"/>
      <c r="E46" s="28"/>
      <c r="F46" s="28"/>
      <c r="G46" s="28"/>
      <c r="H46" s="28"/>
      <c r="I46" s="298"/>
      <c r="J46" s="506"/>
      <c r="K46" s="506"/>
      <c r="L46" s="506"/>
      <c r="M46" s="29"/>
      <c r="N46" s="28"/>
      <c r="O46" s="28"/>
      <c r="P46" s="28"/>
      <c r="Q46" s="28"/>
      <c r="R46" s="28"/>
      <c r="S46" s="28"/>
      <c r="T46" s="28"/>
      <c r="U46" s="298"/>
      <c r="V46" s="388"/>
    </row>
    <row r="47" spans="1:17" ht="16.5">
      <c r="A47" s="500" t="s">
        <v>336</v>
      </c>
      <c r="B47" s="505"/>
      <c r="C47" s="488"/>
      <c r="D47" s="488"/>
      <c r="E47" s="488"/>
      <c r="J47" s="233"/>
      <c r="K47" s="233"/>
      <c r="L47" s="233" t="s">
        <v>376</v>
      </c>
      <c r="M47" s="487"/>
      <c r="N47" s="487"/>
      <c r="O47" s="487"/>
      <c r="P47" s="487"/>
      <c r="Q47" s="487"/>
    </row>
  </sheetData>
  <sheetProtection/>
  <mergeCells count="13">
    <mergeCell ref="A43:A45"/>
    <mergeCell ref="K2:T2"/>
    <mergeCell ref="A2:J2"/>
    <mergeCell ref="A7:A9"/>
    <mergeCell ref="A11:A13"/>
    <mergeCell ref="A31:A33"/>
    <mergeCell ref="A15:A17"/>
    <mergeCell ref="A23:A25"/>
    <mergeCell ref="A19:A21"/>
    <mergeCell ref="A27:A29"/>
    <mergeCell ref="A35:A37"/>
    <mergeCell ref="A39:A41"/>
    <mergeCell ref="A4:A5"/>
  </mergeCells>
  <printOptions/>
  <pageMargins left="1.15" right="0.73" top="0.984251968503937" bottom="0.984251968503937" header="0.5118110236220472" footer="0.9055118110236221"/>
  <pageSetup firstPageNumber="3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G34" sqref="G34"/>
    </sheetView>
  </sheetViews>
  <sheetFormatPr defaultColWidth="9.00390625" defaultRowHeight="15" customHeight="1"/>
  <cols>
    <col min="1" max="1" width="22.625" style="3" customWidth="1"/>
    <col min="2" max="2" width="7.75390625" style="7" customWidth="1"/>
    <col min="3" max="3" width="6.00390625" style="8" customWidth="1"/>
    <col min="4" max="4" width="6.875" style="8" customWidth="1"/>
    <col min="5" max="5" width="7.625" style="8" customWidth="1"/>
    <col min="6" max="7" width="6.625" style="8" customWidth="1"/>
    <col min="8" max="8" width="7.75390625" style="6" customWidth="1"/>
    <col min="9" max="16384" width="9.00390625" style="3" customWidth="1"/>
  </cols>
  <sheetData>
    <row r="1" spans="1:8" s="97" customFormat="1" ht="21.75" customHeight="1">
      <c r="A1" s="239" t="s">
        <v>377</v>
      </c>
      <c r="B1" s="94"/>
      <c r="C1" s="95"/>
      <c r="D1" s="95"/>
      <c r="E1" s="95"/>
      <c r="F1" s="95"/>
      <c r="G1" s="95"/>
      <c r="H1" s="96"/>
    </row>
    <row r="2" spans="1:8" s="98" customFormat="1" ht="31.5" customHeight="1">
      <c r="A2" s="650" t="s">
        <v>0</v>
      </c>
      <c r="B2" s="651"/>
      <c r="C2" s="651"/>
      <c r="D2" s="651"/>
      <c r="E2" s="651"/>
      <c r="F2" s="651"/>
      <c r="G2" s="651"/>
      <c r="H2" s="651"/>
    </row>
    <row r="3" spans="1:8" s="100" customFormat="1" ht="13.5" customHeight="1">
      <c r="A3" s="658" t="s">
        <v>243</v>
      </c>
      <c r="B3" s="522"/>
      <c r="C3" s="522"/>
      <c r="D3" s="522"/>
      <c r="E3" s="157"/>
      <c r="F3" s="237" t="s">
        <v>285</v>
      </c>
      <c r="G3" s="150"/>
      <c r="H3" s="150"/>
    </row>
    <row r="4" spans="1:8" s="100" customFormat="1" ht="13.5" customHeight="1">
      <c r="A4" s="658" t="s">
        <v>242</v>
      </c>
      <c r="B4" s="522"/>
      <c r="C4" s="522"/>
      <c r="D4" s="522"/>
      <c r="E4" s="157"/>
      <c r="F4" s="237" t="s">
        <v>286</v>
      </c>
      <c r="G4" s="150"/>
      <c r="H4" s="150"/>
    </row>
    <row r="5" spans="1:8" s="100" customFormat="1" ht="13.5" customHeight="1" thickBot="1">
      <c r="A5" s="659" t="s">
        <v>244</v>
      </c>
      <c r="B5" s="660"/>
      <c r="C5" s="660"/>
      <c r="D5" s="660"/>
      <c r="E5" s="158"/>
      <c r="F5" s="238" t="s">
        <v>287</v>
      </c>
      <c r="G5" s="159"/>
      <c r="H5" s="159"/>
    </row>
    <row r="6" spans="1:8" s="101" customFormat="1" ht="19.5" customHeight="1">
      <c r="A6" s="147" t="s">
        <v>237</v>
      </c>
      <c r="B6" s="160" t="s">
        <v>215</v>
      </c>
      <c r="C6" s="161" t="s">
        <v>238</v>
      </c>
      <c r="D6" s="161" t="s">
        <v>239</v>
      </c>
      <c r="E6" s="655" t="s">
        <v>210</v>
      </c>
      <c r="F6" s="656"/>
      <c r="G6" s="657"/>
      <c r="H6" s="228" t="s">
        <v>240</v>
      </c>
    </row>
    <row r="7" spans="1:8" s="101" customFormat="1" ht="30.75" customHeight="1" thickBot="1">
      <c r="A7" s="148" t="s">
        <v>241</v>
      </c>
      <c r="B7" s="231" t="s">
        <v>216</v>
      </c>
      <c r="C7" s="229" t="s">
        <v>262</v>
      </c>
      <c r="D7" s="229" t="s">
        <v>263</v>
      </c>
      <c r="E7" s="102" t="s">
        <v>211</v>
      </c>
      <c r="F7" s="102" t="s">
        <v>212</v>
      </c>
      <c r="G7" s="102" t="s">
        <v>213</v>
      </c>
      <c r="H7" s="230" t="s">
        <v>214</v>
      </c>
    </row>
    <row r="8" spans="1:9" s="100" customFormat="1" ht="19.5" customHeight="1">
      <c r="A8" s="271" t="s">
        <v>217</v>
      </c>
      <c r="B8" s="149">
        <v>1220.954</v>
      </c>
      <c r="C8" s="105">
        <v>461</v>
      </c>
      <c r="D8" s="105">
        <v>10791</v>
      </c>
      <c r="E8" s="106">
        <v>1822075</v>
      </c>
      <c r="F8" s="105">
        <v>932046</v>
      </c>
      <c r="G8" s="105">
        <v>890029</v>
      </c>
      <c r="H8" s="113">
        <v>1492.3371396465388</v>
      </c>
      <c r="I8" s="273"/>
    </row>
    <row r="9" spans="1:9" s="100" customFormat="1" ht="19.5" customHeight="1">
      <c r="A9" s="272" t="s">
        <v>218</v>
      </c>
      <c r="B9" s="149">
        <v>1220.954</v>
      </c>
      <c r="C9" s="105">
        <v>461</v>
      </c>
      <c r="D9" s="105">
        <v>10792</v>
      </c>
      <c r="E9" s="106">
        <v>1853029</v>
      </c>
      <c r="F9" s="105">
        <v>945959</v>
      </c>
      <c r="G9" s="105">
        <v>907070</v>
      </c>
      <c r="H9" s="113">
        <v>1517.6894461216393</v>
      </c>
      <c r="I9" s="273"/>
    </row>
    <row r="10" spans="1:9" s="100" customFormat="1" ht="19.5" customHeight="1">
      <c r="A10" s="272" t="s">
        <v>219</v>
      </c>
      <c r="B10" s="149">
        <v>1220.954</v>
      </c>
      <c r="C10" s="105">
        <v>462</v>
      </c>
      <c r="D10" s="105">
        <v>10916</v>
      </c>
      <c r="E10" s="106">
        <v>1880316</v>
      </c>
      <c r="F10" s="105">
        <v>958212</v>
      </c>
      <c r="G10" s="105">
        <v>922104</v>
      </c>
      <c r="H10" s="113">
        <v>1540.0383634436678</v>
      </c>
      <c r="I10" s="273"/>
    </row>
    <row r="11" spans="1:9" s="100" customFormat="1" ht="19.5" customHeight="1">
      <c r="A11" s="272" t="s">
        <v>220</v>
      </c>
      <c r="B11" s="149">
        <v>1220.954</v>
      </c>
      <c r="C11" s="105">
        <v>471</v>
      </c>
      <c r="D11" s="105">
        <v>11041</v>
      </c>
      <c r="E11" s="106">
        <v>1911161</v>
      </c>
      <c r="F11" s="105">
        <v>971969</v>
      </c>
      <c r="G11" s="105">
        <v>939192</v>
      </c>
      <c r="H11" s="113">
        <v>1565.3013954661683</v>
      </c>
      <c r="I11" s="273"/>
    </row>
    <row r="12" spans="1:9" s="100" customFormat="1" ht="19.5" customHeight="1">
      <c r="A12" s="272" t="s">
        <v>221</v>
      </c>
      <c r="B12" s="149">
        <v>1220.954</v>
      </c>
      <c r="C12" s="105">
        <v>471</v>
      </c>
      <c r="D12" s="105">
        <v>11056</v>
      </c>
      <c r="E12" s="106">
        <v>1934968</v>
      </c>
      <c r="F12" s="105">
        <v>981486</v>
      </c>
      <c r="G12" s="105">
        <v>953482</v>
      </c>
      <c r="H12" s="113">
        <v>1584.800082558393</v>
      </c>
      <c r="I12" s="273"/>
    </row>
    <row r="13" spans="1:9" s="100" customFormat="1" ht="19.5" customHeight="1">
      <c r="A13" s="271" t="s">
        <v>334</v>
      </c>
      <c r="B13" s="149">
        <v>1220.954</v>
      </c>
      <c r="C13" s="105">
        <v>471</v>
      </c>
      <c r="D13" s="105">
        <v>11072</v>
      </c>
      <c r="E13" s="106">
        <v>637071</v>
      </c>
      <c r="F13" s="105">
        <v>1026966.0233762033</v>
      </c>
      <c r="G13" s="105">
        <v>991492</v>
      </c>
      <c r="H13" s="113">
        <v>1604.225875831522</v>
      </c>
      <c r="I13" s="273"/>
    </row>
    <row r="14" spans="1:9" s="100" customFormat="1" ht="19.5" customHeight="1">
      <c r="A14" s="272" t="s">
        <v>334</v>
      </c>
      <c r="B14" s="149">
        <v>1220.954</v>
      </c>
      <c r="C14" s="105">
        <v>471</v>
      </c>
      <c r="D14" s="105">
        <v>11062</v>
      </c>
      <c r="E14" s="105">
        <v>1978782</v>
      </c>
      <c r="F14" s="105">
        <v>999065</v>
      </c>
      <c r="G14" s="105">
        <v>979717</v>
      </c>
      <c r="H14" s="245">
        <v>1620.6851363769642</v>
      </c>
      <c r="I14" s="273"/>
    </row>
    <row r="15" spans="1:9" s="100" customFormat="1" ht="19.5" customHeight="1">
      <c r="A15" s="272" t="s">
        <v>332</v>
      </c>
      <c r="B15" s="104">
        <v>1220.954</v>
      </c>
      <c r="C15" s="105">
        <f>SUM(C20:C33)</f>
        <v>483</v>
      </c>
      <c r="D15" s="105">
        <v>11073</v>
      </c>
      <c r="E15" s="105">
        <v>1978782</v>
      </c>
      <c r="F15" s="105">
        <v>999065</v>
      </c>
      <c r="G15" s="105">
        <v>979717</v>
      </c>
      <c r="H15" s="245">
        <v>1620.69</v>
      </c>
      <c r="I15" s="273"/>
    </row>
    <row r="16" spans="1:9" s="100" customFormat="1" ht="19.5" customHeight="1">
      <c r="A16" s="272" t="s">
        <v>333</v>
      </c>
      <c r="B16" s="104">
        <v>1220.954</v>
      </c>
      <c r="C16" s="105">
        <f>SUM(C21:C34)</f>
        <v>407</v>
      </c>
      <c r="D16" s="105">
        <v>11341</v>
      </c>
      <c r="E16" s="105">
        <v>2002060</v>
      </c>
      <c r="F16" s="105">
        <v>1009274</v>
      </c>
      <c r="G16" s="105">
        <v>992786</v>
      </c>
      <c r="H16" s="245">
        <v>1639.75</v>
      </c>
      <c r="I16" s="273"/>
    </row>
    <row r="17" spans="1:9" s="100" customFormat="1" ht="19.5" customHeight="1">
      <c r="A17" s="272" t="s">
        <v>378</v>
      </c>
      <c r="B17" s="104">
        <v>1220.954</v>
      </c>
      <c r="C17" s="105">
        <v>483</v>
      </c>
      <c r="D17" s="105">
        <v>11345</v>
      </c>
      <c r="E17" s="105">
        <v>2013305</v>
      </c>
      <c r="F17" s="105">
        <v>1013618</v>
      </c>
      <c r="G17" s="105">
        <v>999687</v>
      </c>
      <c r="H17" s="245">
        <v>1648.96</v>
      </c>
      <c r="I17" s="273"/>
    </row>
    <row r="18" spans="1:9" s="100" customFormat="1" ht="19.5" customHeight="1">
      <c r="A18" s="272" t="s">
        <v>379</v>
      </c>
      <c r="B18" s="104">
        <v>1220.954</v>
      </c>
      <c r="C18" s="105">
        <v>483</v>
      </c>
      <c r="D18" s="105">
        <v>11345</v>
      </c>
      <c r="E18" s="105">
        <v>2030161</v>
      </c>
      <c r="F18" s="105">
        <v>1020819</v>
      </c>
      <c r="G18" s="105">
        <v>1009342</v>
      </c>
      <c r="H18" s="245">
        <v>1662.77</v>
      </c>
      <c r="I18" s="485"/>
    </row>
    <row r="19" spans="1:9" s="100" customFormat="1" ht="3.75" customHeight="1">
      <c r="A19" s="268"/>
      <c r="B19" s="104"/>
      <c r="C19" s="105"/>
      <c r="D19" s="105"/>
      <c r="E19" s="105"/>
      <c r="F19" s="105"/>
      <c r="G19" s="105"/>
      <c r="H19" s="245"/>
      <c r="I19" s="485"/>
    </row>
    <row r="20" spans="1:9" s="100" customFormat="1" ht="19.5" customHeight="1">
      <c r="A20" s="269" t="s">
        <v>294</v>
      </c>
      <c r="B20" s="149">
        <v>34.8046</v>
      </c>
      <c r="C20" s="105">
        <v>76</v>
      </c>
      <c r="D20" s="105">
        <v>1625</v>
      </c>
      <c r="E20" s="105">
        <f>F20+G20</f>
        <v>413488</v>
      </c>
      <c r="F20" s="106">
        <v>202276</v>
      </c>
      <c r="G20" s="105">
        <v>211212</v>
      </c>
      <c r="H20" s="245">
        <v>11880.268700114353</v>
      </c>
      <c r="I20" s="485"/>
    </row>
    <row r="21" spans="1:9" s="100" customFormat="1" ht="19.5" customHeight="1">
      <c r="A21" s="270" t="s">
        <v>274</v>
      </c>
      <c r="B21" s="149">
        <v>76.52</v>
      </c>
      <c r="C21" s="105">
        <v>85</v>
      </c>
      <c r="D21" s="105">
        <v>1901</v>
      </c>
      <c r="E21" s="105">
        <f aca="true" t="shared" si="0" ref="E21:E32">F21+G21</f>
        <v>376217</v>
      </c>
      <c r="F21" s="106">
        <v>187410</v>
      </c>
      <c r="G21" s="105">
        <v>188807</v>
      </c>
      <c r="H21" s="245">
        <v>4916.583899634083</v>
      </c>
      <c r="I21" s="485"/>
    </row>
    <row r="22" spans="1:9" s="100" customFormat="1" ht="19.5" customHeight="1">
      <c r="A22" s="270" t="s">
        <v>275</v>
      </c>
      <c r="B22" s="149">
        <v>47.7532</v>
      </c>
      <c r="C22" s="105">
        <v>46</v>
      </c>
      <c r="D22" s="105">
        <v>1506</v>
      </c>
      <c r="E22" s="105">
        <f t="shared" si="0"/>
        <v>209552</v>
      </c>
      <c r="F22" s="106">
        <v>105330</v>
      </c>
      <c r="G22" s="105">
        <v>104222</v>
      </c>
      <c r="H22" s="245">
        <v>4388.2294799092</v>
      </c>
      <c r="I22" s="485"/>
    </row>
    <row r="23" spans="1:9" s="100" customFormat="1" ht="19.5" customHeight="1">
      <c r="A23" s="269" t="s">
        <v>276</v>
      </c>
      <c r="B23" s="149">
        <v>33.7111</v>
      </c>
      <c r="C23" s="105">
        <v>48</v>
      </c>
      <c r="D23" s="105">
        <v>1269</v>
      </c>
      <c r="E23" s="105">
        <f t="shared" si="0"/>
        <v>178889</v>
      </c>
      <c r="F23" s="106">
        <v>90667</v>
      </c>
      <c r="G23" s="105">
        <v>88222</v>
      </c>
      <c r="H23" s="245">
        <v>5306.531083233712</v>
      </c>
      <c r="I23" s="485"/>
    </row>
    <row r="24" spans="1:9" s="100" customFormat="1" ht="19.5" customHeight="1">
      <c r="A24" s="270" t="s">
        <v>330</v>
      </c>
      <c r="B24" s="149">
        <v>89.1229</v>
      </c>
      <c r="C24" s="105">
        <v>41</v>
      </c>
      <c r="D24" s="105">
        <v>945</v>
      </c>
      <c r="E24" s="105">
        <f t="shared" si="0"/>
        <v>154324</v>
      </c>
      <c r="F24" s="106">
        <v>78292</v>
      </c>
      <c r="G24" s="105">
        <v>76032</v>
      </c>
      <c r="H24" s="245">
        <v>1731.5863824000342</v>
      </c>
      <c r="I24" s="485"/>
    </row>
    <row r="25" spans="1:9" s="100" customFormat="1" ht="19.5" customHeight="1">
      <c r="A25" s="270" t="s">
        <v>277</v>
      </c>
      <c r="B25" s="149">
        <v>105.1206</v>
      </c>
      <c r="C25" s="105">
        <v>27</v>
      </c>
      <c r="D25" s="105">
        <v>705</v>
      </c>
      <c r="E25" s="105">
        <f t="shared" si="0"/>
        <v>91891</v>
      </c>
      <c r="F25" s="106">
        <v>47304</v>
      </c>
      <c r="G25" s="105">
        <v>44587</v>
      </c>
      <c r="H25" s="245">
        <v>874.14835912276</v>
      </c>
      <c r="I25" s="485"/>
    </row>
    <row r="26" spans="1:9" s="100" customFormat="1" ht="19.5" customHeight="1">
      <c r="A26" s="270" t="s">
        <v>278</v>
      </c>
      <c r="B26" s="149">
        <v>75.5025</v>
      </c>
      <c r="C26" s="105">
        <v>26</v>
      </c>
      <c r="D26" s="105">
        <v>556</v>
      </c>
      <c r="E26" s="105">
        <f t="shared" si="0"/>
        <v>146779</v>
      </c>
      <c r="F26" s="106">
        <v>73405</v>
      </c>
      <c r="G26" s="105">
        <v>73374</v>
      </c>
      <c r="H26" s="245">
        <v>1944.0283434323367</v>
      </c>
      <c r="I26" s="485"/>
    </row>
    <row r="27" spans="1:9" s="100" customFormat="1" ht="19.5" customHeight="1">
      <c r="A27" s="270" t="s">
        <v>279</v>
      </c>
      <c r="B27" s="149">
        <v>87.3925</v>
      </c>
      <c r="C27" s="105">
        <v>18</v>
      </c>
      <c r="D27" s="105">
        <v>410</v>
      </c>
      <c r="E27" s="105">
        <f t="shared" si="0"/>
        <v>82756</v>
      </c>
      <c r="F27" s="106">
        <v>42792</v>
      </c>
      <c r="G27" s="105">
        <v>39964</v>
      </c>
      <c r="H27" s="245">
        <v>946.9462482478474</v>
      </c>
      <c r="I27" s="485"/>
    </row>
    <row r="28" spans="1:9" s="100" customFormat="1" ht="19.5" customHeight="1">
      <c r="A28" s="270" t="s">
        <v>280</v>
      </c>
      <c r="B28" s="149">
        <v>72.0177</v>
      </c>
      <c r="C28" s="105">
        <v>30</v>
      </c>
      <c r="D28" s="105">
        <v>773</v>
      </c>
      <c r="E28" s="105">
        <f t="shared" si="0"/>
        <v>139605</v>
      </c>
      <c r="F28" s="106">
        <v>70392</v>
      </c>
      <c r="G28" s="105">
        <v>69213</v>
      </c>
      <c r="H28" s="245">
        <v>1938.4817898933177</v>
      </c>
      <c r="I28" s="485"/>
    </row>
    <row r="29" spans="1:9" s="100" customFormat="1" ht="19.5" customHeight="1">
      <c r="A29" s="270" t="s">
        <v>281</v>
      </c>
      <c r="B29" s="149">
        <v>75.2341</v>
      </c>
      <c r="C29" s="105">
        <v>30</v>
      </c>
      <c r="D29" s="105">
        <v>893</v>
      </c>
      <c r="E29" s="105">
        <f t="shared" si="0"/>
        <v>115146</v>
      </c>
      <c r="F29" s="106">
        <v>58313</v>
      </c>
      <c r="G29" s="105">
        <v>56833</v>
      </c>
      <c r="H29" s="245">
        <v>1530.5027906228693</v>
      </c>
      <c r="I29" s="485"/>
    </row>
    <row r="30" spans="1:9" s="100" customFormat="1" ht="19.5" customHeight="1">
      <c r="A30" s="270" t="s">
        <v>282</v>
      </c>
      <c r="B30" s="149">
        <v>85.0166</v>
      </c>
      <c r="C30" s="105">
        <v>23</v>
      </c>
      <c r="D30" s="105">
        <v>261</v>
      </c>
      <c r="E30" s="105">
        <f t="shared" si="0"/>
        <v>48276</v>
      </c>
      <c r="F30" s="106">
        <v>25848</v>
      </c>
      <c r="G30" s="105">
        <v>22428</v>
      </c>
      <c r="H30" s="245">
        <v>567.8420449653362</v>
      </c>
      <c r="I30" s="485"/>
    </row>
    <row r="31" spans="1:9" s="100" customFormat="1" ht="19.5" customHeight="1">
      <c r="A31" s="270" t="s">
        <v>283</v>
      </c>
      <c r="B31" s="149">
        <v>87.9807</v>
      </c>
      <c r="C31" s="105">
        <v>23</v>
      </c>
      <c r="D31" s="105">
        <v>371</v>
      </c>
      <c r="E31" s="105">
        <f t="shared" si="0"/>
        <v>62612</v>
      </c>
      <c r="F31" s="106">
        <v>32885</v>
      </c>
      <c r="G31" s="105">
        <v>29727</v>
      </c>
      <c r="H31" s="245">
        <v>711.6560791173519</v>
      </c>
      <c r="I31" s="485"/>
    </row>
    <row r="32" spans="1:9" s="100" customFormat="1" ht="19.5" customHeight="1" thickBot="1">
      <c r="A32" s="274" t="s">
        <v>284</v>
      </c>
      <c r="B32" s="486">
        <v>350.7775</v>
      </c>
      <c r="C32" s="146">
        <v>10</v>
      </c>
      <c r="D32" s="146">
        <v>130</v>
      </c>
      <c r="E32" s="146">
        <f t="shared" si="0"/>
        <v>10626</v>
      </c>
      <c r="F32" s="247">
        <v>5905</v>
      </c>
      <c r="G32" s="146">
        <v>4721</v>
      </c>
      <c r="H32" s="246">
        <v>30.292706915352326</v>
      </c>
      <c r="I32" s="485"/>
    </row>
    <row r="33" spans="1:8" s="100" customFormat="1" ht="33.75" customHeight="1">
      <c r="A33" s="652" t="s">
        <v>331</v>
      </c>
      <c r="B33" s="653"/>
      <c r="C33" s="653"/>
      <c r="D33" s="654"/>
      <c r="E33" s="99"/>
      <c r="F33" s="99"/>
      <c r="G33" s="99"/>
      <c r="H33" s="103"/>
    </row>
  </sheetData>
  <sheetProtection/>
  <mergeCells count="6">
    <mergeCell ref="A2:H2"/>
    <mergeCell ref="A33:D33"/>
    <mergeCell ref="E6:G6"/>
    <mergeCell ref="A3:D3"/>
    <mergeCell ref="A4:D4"/>
    <mergeCell ref="A5:D5"/>
  </mergeCells>
  <printOptions/>
  <pageMargins left="0.984251968503937" right="0.984251968503937" top="1.5748031496062993" bottom="1.1811023622047245" header="0.5118110236220472" footer="0.9055118110236221"/>
  <pageSetup horizontalDpi="600" verticalDpi="600" orientation="portrait" paperSize="9" r:id="rId2"/>
  <headerFooter alignWithMargins="0">
    <oddFooter xml:space="preserve">&amp;C&amp;"Arial,粗體"- 38 -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O10">
      <selection activeCell="E13" sqref="E13"/>
    </sheetView>
  </sheetViews>
  <sheetFormatPr defaultColWidth="10.625" defaultRowHeight="21.75" customHeight="1"/>
  <cols>
    <col min="1" max="1" width="13.625" style="402" customWidth="1"/>
    <col min="2" max="2" width="8.625" style="100" customWidth="1"/>
    <col min="3" max="3" width="10.625" style="99" customWidth="1"/>
    <col min="4" max="4" width="7.00390625" style="421" customWidth="1"/>
    <col min="5" max="5" width="7.125" style="421" customWidth="1"/>
    <col min="6" max="6" width="5.875" style="421" customWidth="1"/>
    <col min="7" max="7" width="9.625" style="421" customWidth="1"/>
    <col min="8" max="8" width="9.625" style="103" customWidth="1"/>
    <col min="9" max="9" width="13.625" style="103" customWidth="1"/>
    <col min="10" max="10" width="8.625" style="100" customWidth="1"/>
    <col min="11" max="11" width="10.625" style="99" customWidth="1"/>
    <col min="12" max="13" width="7.125" style="421" customWidth="1"/>
    <col min="14" max="14" width="5.875" style="421" customWidth="1"/>
    <col min="15" max="15" width="9.625" style="421" customWidth="1"/>
    <col min="16" max="16" width="9.625" style="103" customWidth="1"/>
    <col min="17" max="17" width="13.625" style="103" customWidth="1"/>
    <col min="18" max="18" width="8.625" style="100" customWidth="1"/>
    <col min="19" max="19" width="10.625" style="99" customWidth="1"/>
    <col min="20" max="21" width="7.125" style="421" customWidth="1"/>
    <col min="22" max="22" width="5.875" style="421" customWidth="1"/>
    <col min="23" max="23" width="9.625" style="421" customWidth="1"/>
    <col min="24" max="24" width="9.625" style="103" customWidth="1"/>
    <col min="25" max="29" width="10.625" style="437" customWidth="1"/>
    <col min="30" max="16384" width="10.625" style="100" customWidth="1"/>
  </cols>
  <sheetData>
    <row r="1" spans="1:29" s="402" customFormat="1" ht="24" customHeight="1">
      <c r="A1" s="399"/>
      <c r="C1" s="403"/>
      <c r="D1" s="404"/>
      <c r="E1" s="404"/>
      <c r="F1" s="404"/>
      <c r="G1" s="404"/>
      <c r="H1" s="400" t="s">
        <v>292</v>
      </c>
      <c r="I1" s="400"/>
      <c r="K1" s="403"/>
      <c r="L1" s="404"/>
      <c r="M1" s="404"/>
      <c r="N1" s="404"/>
      <c r="O1" s="404"/>
      <c r="P1" s="400" t="s">
        <v>292</v>
      </c>
      <c r="Q1" s="400"/>
      <c r="S1" s="403"/>
      <c r="T1" s="404"/>
      <c r="U1" s="404"/>
      <c r="V1" s="404"/>
      <c r="W1" s="404"/>
      <c r="X1" s="400" t="s">
        <v>292</v>
      </c>
      <c r="Y1" s="436"/>
      <c r="Z1" s="436"/>
      <c r="AA1" s="436"/>
      <c r="AB1" s="436"/>
      <c r="AC1" s="436"/>
    </row>
    <row r="2" spans="1:29" s="441" customFormat="1" ht="48" customHeight="1">
      <c r="A2" s="541" t="s">
        <v>380</v>
      </c>
      <c r="B2" s="542"/>
      <c r="C2" s="542"/>
      <c r="D2" s="542"/>
      <c r="E2" s="542"/>
      <c r="F2" s="542"/>
      <c r="G2" s="542"/>
      <c r="H2" s="542"/>
      <c r="I2" s="541" t="s">
        <v>381</v>
      </c>
      <c r="J2" s="542"/>
      <c r="K2" s="542"/>
      <c r="L2" s="542"/>
      <c r="M2" s="542"/>
      <c r="N2" s="542"/>
      <c r="O2" s="542"/>
      <c r="P2" s="542"/>
      <c r="Q2" s="541" t="s">
        <v>382</v>
      </c>
      <c r="R2" s="542"/>
      <c r="S2" s="542"/>
      <c r="T2" s="542"/>
      <c r="U2" s="542"/>
      <c r="V2" s="542"/>
      <c r="W2" s="542"/>
      <c r="X2" s="542"/>
      <c r="Y2" s="440"/>
      <c r="Z2" s="440"/>
      <c r="AA2" s="440"/>
      <c r="AB2" s="440"/>
      <c r="AC2" s="440"/>
    </row>
    <row r="3" spans="1:24" ht="28.5" customHeight="1" thickBot="1">
      <c r="A3" s="405"/>
      <c r="B3" s="406"/>
      <c r="C3" s="407"/>
      <c r="D3" s="408"/>
      <c r="E3" s="408"/>
      <c r="F3" s="408"/>
      <c r="G3" s="408"/>
      <c r="H3" s="182" t="s">
        <v>391</v>
      </c>
      <c r="I3" s="401"/>
      <c r="J3" s="406"/>
      <c r="K3" s="407"/>
      <c r="L3" s="408"/>
      <c r="M3" s="408"/>
      <c r="N3" s="408"/>
      <c r="O3" s="408"/>
      <c r="P3" s="182" t="s">
        <v>391</v>
      </c>
      <c r="Q3" s="401"/>
      <c r="R3" s="406"/>
      <c r="S3" s="407"/>
      <c r="T3" s="408"/>
      <c r="U3" s="408"/>
      <c r="V3" s="408"/>
      <c r="W3" s="408"/>
      <c r="X3" s="182" t="s">
        <v>391</v>
      </c>
    </row>
    <row r="4" spans="1:24" ht="25.5" customHeight="1">
      <c r="A4" s="530" t="s">
        <v>392</v>
      </c>
      <c r="B4" s="161" t="s">
        <v>383</v>
      </c>
      <c r="C4" s="528" t="s">
        <v>384</v>
      </c>
      <c r="D4" s="529"/>
      <c r="E4" s="529"/>
      <c r="F4" s="529"/>
      <c r="G4" s="518" t="s">
        <v>393</v>
      </c>
      <c r="H4" s="518" t="s">
        <v>385</v>
      </c>
      <c r="I4" s="530" t="s">
        <v>392</v>
      </c>
      <c r="J4" s="161" t="s">
        <v>383</v>
      </c>
      <c r="K4" s="528" t="s">
        <v>384</v>
      </c>
      <c r="L4" s="529"/>
      <c r="M4" s="529"/>
      <c r="N4" s="529"/>
      <c r="O4" s="518" t="s">
        <v>393</v>
      </c>
      <c r="P4" s="518" t="s">
        <v>385</v>
      </c>
      <c r="Q4" s="530" t="s">
        <v>392</v>
      </c>
      <c r="R4" s="161" t="s">
        <v>383</v>
      </c>
      <c r="S4" s="528" t="s">
        <v>384</v>
      </c>
      <c r="T4" s="529"/>
      <c r="U4" s="529"/>
      <c r="V4" s="529"/>
      <c r="W4" s="518" t="s">
        <v>393</v>
      </c>
      <c r="X4" s="494" t="s">
        <v>385</v>
      </c>
    </row>
    <row r="5" spans="1:24" ht="30.75" customHeight="1">
      <c r="A5" s="531"/>
      <c r="B5" s="537" t="s">
        <v>252</v>
      </c>
      <c r="C5" s="539" t="s">
        <v>386</v>
      </c>
      <c r="D5" s="533" t="s">
        <v>387</v>
      </c>
      <c r="E5" s="534"/>
      <c r="F5" s="534"/>
      <c r="G5" s="535"/>
      <c r="H5" s="535"/>
      <c r="I5" s="531"/>
      <c r="J5" s="537" t="s">
        <v>252</v>
      </c>
      <c r="K5" s="539" t="s">
        <v>386</v>
      </c>
      <c r="L5" s="533" t="s">
        <v>387</v>
      </c>
      <c r="M5" s="534"/>
      <c r="N5" s="534"/>
      <c r="O5" s="535"/>
      <c r="P5" s="535"/>
      <c r="Q5" s="531"/>
      <c r="R5" s="537" t="s">
        <v>252</v>
      </c>
      <c r="S5" s="539" t="s">
        <v>386</v>
      </c>
      <c r="T5" s="533" t="s">
        <v>387</v>
      </c>
      <c r="U5" s="534"/>
      <c r="V5" s="534"/>
      <c r="W5" s="535"/>
      <c r="X5" s="543"/>
    </row>
    <row r="6" spans="1:24" ht="30.75" customHeight="1" thickBot="1">
      <c r="A6" s="532"/>
      <c r="B6" s="538"/>
      <c r="C6" s="540"/>
      <c r="D6" s="265" t="s">
        <v>388</v>
      </c>
      <c r="E6" s="266" t="s">
        <v>389</v>
      </c>
      <c r="F6" s="429" t="s">
        <v>390</v>
      </c>
      <c r="G6" s="536"/>
      <c r="H6" s="536"/>
      <c r="I6" s="532"/>
      <c r="J6" s="538"/>
      <c r="K6" s="540"/>
      <c r="L6" s="266" t="s">
        <v>388</v>
      </c>
      <c r="M6" s="265" t="s">
        <v>389</v>
      </c>
      <c r="N6" s="430" t="s">
        <v>390</v>
      </c>
      <c r="O6" s="536"/>
      <c r="P6" s="536"/>
      <c r="Q6" s="532"/>
      <c r="R6" s="538"/>
      <c r="S6" s="540"/>
      <c r="T6" s="266" t="s">
        <v>388</v>
      </c>
      <c r="U6" s="266" t="s">
        <v>389</v>
      </c>
      <c r="V6" s="429" t="s">
        <v>390</v>
      </c>
      <c r="W6" s="536"/>
      <c r="X6" s="544"/>
    </row>
    <row r="7" spans="1:24" s="437" customFormat="1" ht="6" customHeight="1">
      <c r="A7" s="424"/>
      <c r="B7" s="438"/>
      <c r="C7" s="409"/>
      <c r="D7" s="409"/>
      <c r="E7" s="409"/>
      <c r="F7" s="409"/>
      <c r="G7" s="410"/>
      <c r="H7" s="410"/>
      <c r="I7" s="424"/>
      <c r="J7" s="438"/>
      <c r="K7" s="409"/>
      <c r="L7" s="409"/>
      <c r="M7" s="409"/>
      <c r="N7" s="409"/>
      <c r="O7" s="410"/>
      <c r="P7" s="410"/>
      <c r="Q7" s="424"/>
      <c r="R7" s="438"/>
      <c r="S7" s="409"/>
      <c r="T7" s="409"/>
      <c r="U7" s="409"/>
      <c r="V7" s="409"/>
      <c r="W7" s="410"/>
      <c r="X7" s="439"/>
    </row>
    <row r="8" spans="1:24" s="437" customFormat="1" ht="24.75" customHeight="1">
      <c r="A8" s="426" t="s">
        <v>394</v>
      </c>
      <c r="B8" s="412">
        <v>27</v>
      </c>
      <c r="C8" s="412">
        <v>905</v>
      </c>
      <c r="D8" s="412">
        <v>2858</v>
      </c>
      <c r="E8" s="412">
        <v>1473</v>
      </c>
      <c r="F8" s="412">
        <v>1385</v>
      </c>
      <c r="G8" s="425">
        <v>3.158011049723757</v>
      </c>
      <c r="H8" s="413">
        <v>106.35379061371842</v>
      </c>
      <c r="I8" s="426" t="s">
        <v>395</v>
      </c>
      <c r="J8" s="412">
        <v>41</v>
      </c>
      <c r="K8" s="412">
        <v>1846</v>
      </c>
      <c r="L8" s="412">
        <v>5976</v>
      </c>
      <c r="M8" s="412">
        <v>3164</v>
      </c>
      <c r="N8" s="412">
        <v>2812</v>
      </c>
      <c r="O8" s="425">
        <v>3.23726977248104</v>
      </c>
      <c r="P8" s="413">
        <v>112.51778093883357</v>
      </c>
      <c r="Q8" s="426" t="s">
        <v>396</v>
      </c>
      <c r="R8" s="412">
        <v>37</v>
      </c>
      <c r="S8" s="412">
        <v>2945</v>
      </c>
      <c r="T8" s="412">
        <v>6864</v>
      </c>
      <c r="U8" s="412">
        <v>3536</v>
      </c>
      <c r="V8" s="412">
        <v>3328</v>
      </c>
      <c r="W8" s="425">
        <v>2.330730050933786</v>
      </c>
      <c r="X8" s="434">
        <v>105.44</v>
      </c>
    </row>
    <row r="9" spans="1:24" s="437" customFormat="1" ht="24.75" customHeight="1">
      <c r="A9" s="426" t="s">
        <v>397</v>
      </c>
      <c r="B9" s="412">
        <v>15</v>
      </c>
      <c r="C9" s="412">
        <v>729</v>
      </c>
      <c r="D9" s="412">
        <v>1941</v>
      </c>
      <c r="E9" s="412">
        <v>940</v>
      </c>
      <c r="F9" s="412">
        <v>1001</v>
      </c>
      <c r="G9" s="425">
        <v>2.662551440329218</v>
      </c>
      <c r="H9" s="413">
        <v>93.9060939060939</v>
      </c>
      <c r="I9" s="426" t="s">
        <v>398</v>
      </c>
      <c r="J9" s="412">
        <v>35</v>
      </c>
      <c r="K9" s="412">
        <v>2050</v>
      </c>
      <c r="L9" s="412">
        <v>5954</v>
      </c>
      <c r="M9" s="412">
        <v>2960</v>
      </c>
      <c r="N9" s="412">
        <v>2994</v>
      </c>
      <c r="O9" s="425">
        <v>2.904390243902439</v>
      </c>
      <c r="P9" s="413">
        <v>98.86439545758184</v>
      </c>
      <c r="Q9" s="426" t="s">
        <v>399</v>
      </c>
      <c r="R9" s="412">
        <v>28</v>
      </c>
      <c r="S9" s="412">
        <v>1129</v>
      </c>
      <c r="T9" s="412">
        <v>3679</v>
      </c>
      <c r="U9" s="412">
        <v>1884</v>
      </c>
      <c r="V9" s="412">
        <v>1795</v>
      </c>
      <c r="W9" s="425">
        <v>3.26</v>
      </c>
      <c r="X9" s="434">
        <v>105.89</v>
      </c>
    </row>
    <row r="10" spans="1:24" s="437" customFormat="1" ht="24.75" customHeight="1">
      <c r="A10" s="426" t="s">
        <v>400</v>
      </c>
      <c r="B10" s="412">
        <v>18</v>
      </c>
      <c r="C10" s="412">
        <v>650</v>
      </c>
      <c r="D10" s="412">
        <v>1916</v>
      </c>
      <c r="E10" s="412">
        <v>975</v>
      </c>
      <c r="F10" s="412">
        <v>941</v>
      </c>
      <c r="G10" s="425">
        <v>2.9476923076923076</v>
      </c>
      <c r="H10" s="413">
        <v>103.61317747077577</v>
      </c>
      <c r="I10" s="426" t="s">
        <v>401</v>
      </c>
      <c r="J10" s="412">
        <v>25</v>
      </c>
      <c r="K10" s="412">
        <v>1041</v>
      </c>
      <c r="L10" s="412">
        <v>3009</v>
      </c>
      <c r="M10" s="412">
        <v>1441</v>
      </c>
      <c r="N10" s="412">
        <v>1568</v>
      </c>
      <c r="O10" s="425">
        <v>2.8904899135446684</v>
      </c>
      <c r="P10" s="413">
        <v>91.90051020408163</v>
      </c>
      <c r="Q10" s="426" t="s">
        <v>402</v>
      </c>
      <c r="R10" s="412">
        <v>41</v>
      </c>
      <c r="S10" s="412">
        <v>1489</v>
      </c>
      <c r="T10" s="412">
        <v>4489</v>
      </c>
      <c r="U10" s="412">
        <v>2264</v>
      </c>
      <c r="V10" s="412">
        <v>2225</v>
      </c>
      <c r="W10" s="425">
        <v>3.07</v>
      </c>
      <c r="X10" s="434">
        <v>101.24</v>
      </c>
    </row>
    <row r="11" spans="1:24" s="437" customFormat="1" ht="24.75" customHeight="1">
      <c r="A11" s="426" t="s">
        <v>403</v>
      </c>
      <c r="B11" s="412">
        <v>30</v>
      </c>
      <c r="C11" s="412">
        <v>1402</v>
      </c>
      <c r="D11" s="412">
        <v>4583</v>
      </c>
      <c r="E11" s="412">
        <v>2318</v>
      </c>
      <c r="F11" s="412">
        <v>2265</v>
      </c>
      <c r="G11" s="425">
        <v>3.268901569186876</v>
      </c>
      <c r="H11" s="413">
        <v>102.33995584988962</v>
      </c>
      <c r="I11" s="426" t="s">
        <v>404</v>
      </c>
      <c r="J11" s="412">
        <v>36</v>
      </c>
      <c r="K11" s="412">
        <v>1956</v>
      </c>
      <c r="L11" s="412">
        <v>6297</v>
      </c>
      <c r="M11" s="412">
        <v>3146</v>
      </c>
      <c r="N11" s="412">
        <v>3151</v>
      </c>
      <c r="O11" s="425">
        <v>3.2193251533742333</v>
      </c>
      <c r="P11" s="413">
        <v>99.8413202158045</v>
      </c>
      <c r="Q11" s="426" t="s">
        <v>405</v>
      </c>
      <c r="R11" s="412">
        <v>37</v>
      </c>
      <c r="S11" s="412">
        <v>1827</v>
      </c>
      <c r="T11" s="412">
        <v>5650</v>
      </c>
      <c r="U11" s="412">
        <v>2805</v>
      </c>
      <c r="V11" s="412">
        <v>2845</v>
      </c>
      <c r="W11" s="425">
        <v>3.15</v>
      </c>
      <c r="X11" s="434">
        <v>98.66</v>
      </c>
    </row>
    <row r="12" spans="1:24" s="437" customFormat="1" ht="24.75" customHeight="1">
      <c r="A12" s="426" t="s">
        <v>406</v>
      </c>
      <c r="B12" s="412">
        <v>22</v>
      </c>
      <c r="C12" s="412">
        <v>1382</v>
      </c>
      <c r="D12" s="412">
        <v>4236</v>
      </c>
      <c r="E12" s="412">
        <v>2070</v>
      </c>
      <c r="F12" s="412">
        <v>2166</v>
      </c>
      <c r="G12" s="425">
        <v>3.0651230101302462</v>
      </c>
      <c r="H12" s="413">
        <v>95.56786703601108</v>
      </c>
      <c r="I12" s="426" t="s">
        <v>407</v>
      </c>
      <c r="J12" s="412">
        <v>32</v>
      </c>
      <c r="K12" s="412">
        <v>1489</v>
      </c>
      <c r="L12" s="412">
        <v>4942</v>
      </c>
      <c r="M12" s="412">
        <v>2566</v>
      </c>
      <c r="N12" s="412">
        <v>2376</v>
      </c>
      <c r="O12" s="425">
        <v>3.31900604432505</v>
      </c>
      <c r="P12" s="413">
        <v>107.996632996633</v>
      </c>
      <c r="Q12" s="426" t="s">
        <v>408</v>
      </c>
      <c r="R12" s="412">
        <v>35</v>
      </c>
      <c r="S12" s="412">
        <v>2135</v>
      </c>
      <c r="T12" s="412">
        <v>5921</v>
      </c>
      <c r="U12" s="412">
        <v>2849</v>
      </c>
      <c r="V12" s="412">
        <v>3072</v>
      </c>
      <c r="W12" s="425">
        <v>2.88</v>
      </c>
      <c r="X12" s="434">
        <v>93.59</v>
      </c>
    </row>
    <row r="13" spans="1:24" s="437" customFormat="1" ht="24.75" customHeight="1">
      <c r="A13" s="426" t="s">
        <v>409</v>
      </c>
      <c r="B13" s="412">
        <v>30</v>
      </c>
      <c r="C13" s="412">
        <v>1489</v>
      </c>
      <c r="D13" s="412">
        <v>4704</v>
      </c>
      <c r="E13" s="412">
        <v>2386</v>
      </c>
      <c r="F13" s="412">
        <v>2318</v>
      </c>
      <c r="G13" s="425">
        <v>3.1591672263263937</v>
      </c>
      <c r="H13" s="413">
        <v>102.93356341673856</v>
      </c>
      <c r="I13" s="426" t="s">
        <v>410</v>
      </c>
      <c r="J13" s="412">
        <v>29</v>
      </c>
      <c r="K13" s="412">
        <v>1557</v>
      </c>
      <c r="L13" s="412">
        <v>5071</v>
      </c>
      <c r="M13" s="412">
        <v>2594</v>
      </c>
      <c r="N13" s="412">
        <v>2477</v>
      </c>
      <c r="O13" s="425">
        <v>3.2569043031470777</v>
      </c>
      <c r="P13" s="413">
        <v>104.72345579329834</v>
      </c>
      <c r="Q13" s="426" t="s">
        <v>411</v>
      </c>
      <c r="R13" s="412">
        <v>42</v>
      </c>
      <c r="S13" s="412">
        <v>2616</v>
      </c>
      <c r="T13" s="412">
        <v>8067</v>
      </c>
      <c r="U13" s="412">
        <v>3996</v>
      </c>
      <c r="V13" s="412">
        <v>4071</v>
      </c>
      <c r="W13" s="425">
        <v>3.16</v>
      </c>
      <c r="X13" s="434">
        <v>96.81</v>
      </c>
    </row>
    <row r="14" spans="1:24" s="437" customFormat="1" ht="24.75" customHeight="1">
      <c r="A14" s="426" t="s">
        <v>412</v>
      </c>
      <c r="B14" s="412">
        <v>21</v>
      </c>
      <c r="C14" s="412">
        <v>968</v>
      </c>
      <c r="D14" s="412">
        <v>2906</v>
      </c>
      <c r="E14" s="412">
        <v>1489</v>
      </c>
      <c r="F14" s="412">
        <v>1417</v>
      </c>
      <c r="G14" s="425">
        <v>3.0020661157024793</v>
      </c>
      <c r="H14" s="413">
        <v>105.08115737473535</v>
      </c>
      <c r="I14" s="426" t="s">
        <v>413</v>
      </c>
      <c r="J14" s="412">
        <v>48</v>
      </c>
      <c r="K14" s="412">
        <v>1631</v>
      </c>
      <c r="L14" s="412">
        <v>4875</v>
      </c>
      <c r="M14" s="412">
        <v>2454</v>
      </c>
      <c r="N14" s="412">
        <v>2421</v>
      </c>
      <c r="O14" s="425">
        <v>2.988963825873697</v>
      </c>
      <c r="P14" s="413">
        <v>101.363073110285</v>
      </c>
      <c r="Q14" s="426" t="s">
        <v>414</v>
      </c>
      <c r="R14" s="412">
        <v>24</v>
      </c>
      <c r="S14" s="412">
        <v>1189</v>
      </c>
      <c r="T14" s="412">
        <v>3759</v>
      </c>
      <c r="U14" s="412">
        <v>1943</v>
      </c>
      <c r="V14" s="412">
        <v>1816</v>
      </c>
      <c r="W14" s="425">
        <v>3.12</v>
      </c>
      <c r="X14" s="434">
        <v>109.15</v>
      </c>
    </row>
    <row r="15" spans="1:24" s="437" customFormat="1" ht="24.75" customHeight="1">
      <c r="A15" s="426" t="s">
        <v>415</v>
      </c>
      <c r="B15" s="412">
        <v>36</v>
      </c>
      <c r="C15" s="412">
        <v>1433</v>
      </c>
      <c r="D15" s="412">
        <v>4943</v>
      </c>
      <c r="E15" s="412">
        <v>2508</v>
      </c>
      <c r="F15" s="412">
        <v>2435</v>
      </c>
      <c r="G15" s="425">
        <v>3.449406838799721</v>
      </c>
      <c r="H15" s="413">
        <v>102.99794661190965</v>
      </c>
      <c r="I15" s="426" t="s">
        <v>416</v>
      </c>
      <c r="J15" s="412">
        <v>34</v>
      </c>
      <c r="K15" s="412">
        <v>2244</v>
      </c>
      <c r="L15" s="412">
        <v>6687</v>
      </c>
      <c r="M15" s="412">
        <v>3266</v>
      </c>
      <c r="N15" s="412">
        <v>3421</v>
      </c>
      <c r="O15" s="425">
        <v>2.979946524064171</v>
      </c>
      <c r="P15" s="413">
        <v>95.46916106401638</v>
      </c>
      <c r="Q15" s="426" t="s">
        <v>417</v>
      </c>
      <c r="R15" s="412">
        <v>42</v>
      </c>
      <c r="S15" s="412">
        <v>1667</v>
      </c>
      <c r="T15" s="412">
        <v>5122</v>
      </c>
      <c r="U15" s="412">
        <v>2536</v>
      </c>
      <c r="V15" s="412">
        <v>2586</v>
      </c>
      <c r="W15" s="425">
        <v>3.14</v>
      </c>
      <c r="X15" s="434">
        <v>99.06</v>
      </c>
    </row>
    <row r="16" spans="1:24" s="437" customFormat="1" ht="24.75" customHeight="1">
      <c r="A16" s="426" t="s">
        <v>418</v>
      </c>
      <c r="B16" s="412">
        <v>34</v>
      </c>
      <c r="C16" s="412">
        <v>1417</v>
      </c>
      <c r="D16" s="412">
        <v>4698</v>
      </c>
      <c r="E16" s="412">
        <v>2426</v>
      </c>
      <c r="F16" s="412">
        <v>2272</v>
      </c>
      <c r="G16" s="425">
        <v>3.31545518701482</v>
      </c>
      <c r="H16" s="413">
        <v>106.77816901408451</v>
      </c>
      <c r="I16" s="426" t="s">
        <v>419</v>
      </c>
      <c r="J16" s="412">
        <v>33</v>
      </c>
      <c r="K16" s="412">
        <v>1971</v>
      </c>
      <c r="L16" s="412">
        <v>6372</v>
      </c>
      <c r="M16" s="412">
        <v>3110</v>
      </c>
      <c r="N16" s="412">
        <v>3262</v>
      </c>
      <c r="O16" s="425">
        <v>3.232876712328767</v>
      </c>
      <c r="P16" s="413">
        <v>95.340282035561</v>
      </c>
      <c r="Q16" s="426" t="s">
        <v>420</v>
      </c>
      <c r="R16" s="412">
        <v>29</v>
      </c>
      <c r="S16" s="412">
        <v>1314</v>
      </c>
      <c r="T16" s="412">
        <v>4257</v>
      </c>
      <c r="U16" s="412">
        <v>2095</v>
      </c>
      <c r="V16" s="412">
        <v>2162</v>
      </c>
      <c r="W16" s="425">
        <v>3.29</v>
      </c>
      <c r="X16" s="434">
        <v>97.41</v>
      </c>
    </row>
    <row r="17" spans="1:24" ht="24.75" customHeight="1">
      <c r="A17" s="426" t="s">
        <v>421</v>
      </c>
      <c r="B17" s="412">
        <v>40</v>
      </c>
      <c r="C17" s="412">
        <v>2036</v>
      </c>
      <c r="D17" s="412">
        <v>6322</v>
      </c>
      <c r="E17" s="412">
        <v>3250</v>
      </c>
      <c r="F17" s="412">
        <v>3072</v>
      </c>
      <c r="G17" s="425">
        <v>3.1051080550098233</v>
      </c>
      <c r="H17" s="413">
        <v>105.79427083333333</v>
      </c>
      <c r="I17" s="426" t="s">
        <v>422</v>
      </c>
      <c r="J17" s="412">
        <v>45</v>
      </c>
      <c r="K17" s="412">
        <v>2040</v>
      </c>
      <c r="L17" s="412">
        <v>6239</v>
      </c>
      <c r="M17" s="412">
        <v>3121</v>
      </c>
      <c r="N17" s="412">
        <v>3118</v>
      </c>
      <c r="O17" s="425">
        <v>3.058333333333333</v>
      </c>
      <c r="P17" s="413">
        <v>100.096215522771</v>
      </c>
      <c r="Q17" s="426" t="s">
        <v>423</v>
      </c>
      <c r="R17" s="412">
        <v>43</v>
      </c>
      <c r="S17" s="412">
        <v>2100</v>
      </c>
      <c r="T17" s="412">
        <v>6023</v>
      </c>
      <c r="U17" s="412">
        <v>2907</v>
      </c>
      <c r="V17" s="412">
        <v>3116</v>
      </c>
      <c r="W17" s="425">
        <v>2.89</v>
      </c>
      <c r="X17" s="434">
        <v>94.61</v>
      </c>
    </row>
    <row r="18" spans="1:24" ht="24.75" customHeight="1">
      <c r="A18" s="426" t="s">
        <v>424</v>
      </c>
      <c r="B18" s="412">
        <v>40</v>
      </c>
      <c r="C18" s="412">
        <v>2184</v>
      </c>
      <c r="D18" s="412">
        <v>6052</v>
      </c>
      <c r="E18" s="412">
        <v>2937</v>
      </c>
      <c r="F18" s="412">
        <v>3115</v>
      </c>
      <c r="G18" s="425">
        <v>2.771062271062271</v>
      </c>
      <c r="H18" s="413">
        <v>94.28571428571429</v>
      </c>
      <c r="I18" s="426" t="s">
        <v>425</v>
      </c>
      <c r="J18" s="412">
        <v>28</v>
      </c>
      <c r="K18" s="412">
        <v>1561</v>
      </c>
      <c r="L18" s="412">
        <v>4860</v>
      </c>
      <c r="M18" s="412">
        <v>2499</v>
      </c>
      <c r="N18" s="412">
        <v>2361</v>
      </c>
      <c r="O18" s="425">
        <v>3.1133888532991674</v>
      </c>
      <c r="P18" s="413">
        <v>105.84498094027954</v>
      </c>
      <c r="Q18" s="426" t="s">
        <v>426</v>
      </c>
      <c r="R18" s="412">
        <v>43</v>
      </c>
      <c r="S18" s="412">
        <v>1192</v>
      </c>
      <c r="T18" s="412">
        <v>3332</v>
      </c>
      <c r="U18" s="412">
        <v>1651</v>
      </c>
      <c r="V18" s="412">
        <v>1681</v>
      </c>
      <c r="W18" s="425">
        <v>2.84</v>
      </c>
      <c r="X18" s="434">
        <v>99.94</v>
      </c>
    </row>
    <row r="19" spans="1:24" ht="24.75" customHeight="1">
      <c r="A19" s="426" t="s">
        <v>427</v>
      </c>
      <c r="B19" s="412">
        <v>32</v>
      </c>
      <c r="C19" s="412">
        <v>1465</v>
      </c>
      <c r="D19" s="412">
        <v>4713</v>
      </c>
      <c r="E19" s="412">
        <v>2470</v>
      </c>
      <c r="F19" s="412">
        <v>2243</v>
      </c>
      <c r="G19" s="425">
        <v>3.2170648464163825</v>
      </c>
      <c r="H19" s="413">
        <v>110.12037449843959</v>
      </c>
      <c r="I19" s="426" t="s">
        <v>428</v>
      </c>
      <c r="J19" s="412">
        <v>16</v>
      </c>
      <c r="K19" s="412">
        <v>666</v>
      </c>
      <c r="L19" s="412">
        <v>2064</v>
      </c>
      <c r="M19" s="412">
        <v>1049</v>
      </c>
      <c r="N19" s="412">
        <v>1015</v>
      </c>
      <c r="O19" s="425">
        <v>3.099099099099099</v>
      </c>
      <c r="P19" s="413">
        <v>103.34975369458128</v>
      </c>
      <c r="Q19" s="426" t="s">
        <v>429</v>
      </c>
      <c r="R19" s="412">
        <v>38</v>
      </c>
      <c r="S19" s="412">
        <v>1015</v>
      </c>
      <c r="T19" s="412">
        <v>3121</v>
      </c>
      <c r="U19" s="412">
        <v>1528</v>
      </c>
      <c r="V19" s="412">
        <v>1593</v>
      </c>
      <c r="W19" s="425">
        <v>3.16</v>
      </c>
      <c r="X19" s="434">
        <v>98.63</v>
      </c>
    </row>
    <row r="20" spans="1:24" ht="24.75" customHeight="1">
      <c r="A20" s="426" t="s">
        <v>430</v>
      </c>
      <c r="B20" s="412">
        <v>33</v>
      </c>
      <c r="C20" s="412">
        <v>1416</v>
      </c>
      <c r="D20" s="412">
        <v>4586</v>
      </c>
      <c r="E20" s="412">
        <v>2274</v>
      </c>
      <c r="F20" s="412">
        <v>2312</v>
      </c>
      <c r="G20" s="425">
        <v>3.2387005649717513</v>
      </c>
      <c r="H20" s="413">
        <v>98.35640138408304</v>
      </c>
      <c r="I20" s="426" t="s">
        <v>431</v>
      </c>
      <c r="J20" s="412">
        <v>31</v>
      </c>
      <c r="K20" s="412">
        <v>1708</v>
      </c>
      <c r="L20" s="412">
        <v>5119</v>
      </c>
      <c r="M20" s="412">
        <v>2574</v>
      </c>
      <c r="N20" s="412">
        <v>2545</v>
      </c>
      <c r="O20" s="425">
        <v>2.997072599531616</v>
      </c>
      <c r="P20" s="413">
        <v>101.13948919449902</v>
      </c>
      <c r="Q20" s="426" t="s">
        <v>432</v>
      </c>
      <c r="R20" s="412">
        <v>29</v>
      </c>
      <c r="S20" s="412">
        <v>1204</v>
      </c>
      <c r="T20" s="412">
        <v>3543</v>
      </c>
      <c r="U20" s="412">
        <v>1882</v>
      </c>
      <c r="V20" s="412">
        <v>1661</v>
      </c>
      <c r="W20" s="425">
        <v>2.95</v>
      </c>
      <c r="X20" s="434">
        <v>114.85</v>
      </c>
    </row>
    <row r="21" spans="1:24" ht="24.75" customHeight="1">
      <c r="A21" s="426" t="s">
        <v>433</v>
      </c>
      <c r="B21" s="412">
        <v>15</v>
      </c>
      <c r="C21" s="412">
        <v>228</v>
      </c>
      <c r="D21" s="412">
        <v>580</v>
      </c>
      <c r="E21" s="412">
        <v>284</v>
      </c>
      <c r="F21" s="412">
        <v>296</v>
      </c>
      <c r="G21" s="425">
        <v>2.543859649122807</v>
      </c>
      <c r="H21" s="413">
        <v>95.94594594594595</v>
      </c>
      <c r="I21" s="426" t="s">
        <v>434</v>
      </c>
      <c r="J21" s="412">
        <v>36</v>
      </c>
      <c r="K21" s="412">
        <v>828</v>
      </c>
      <c r="L21" s="412">
        <v>2199</v>
      </c>
      <c r="M21" s="412">
        <v>1110</v>
      </c>
      <c r="N21" s="412">
        <v>1089</v>
      </c>
      <c r="O21" s="425">
        <v>2.6557971014492754</v>
      </c>
      <c r="P21" s="413">
        <v>101.92837465564739</v>
      </c>
      <c r="Q21" s="426" t="s">
        <v>435</v>
      </c>
      <c r="R21" s="412">
        <v>47</v>
      </c>
      <c r="S21" s="412">
        <v>1830</v>
      </c>
      <c r="T21" s="412">
        <v>5648</v>
      </c>
      <c r="U21" s="412">
        <v>2923</v>
      </c>
      <c r="V21" s="412">
        <v>2725</v>
      </c>
      <c r="W21" s="425">
        <v>3.1</v>
      </c>
      <c r="X21" s="434">
        <v>107.61</v>
      </c>
    </row>
    <row r="22" spans="1:24" ht="24.75" customHeight="1">
      <c r="A22" s="426" t="s">
        <v>436</v>
      </c>
      <c r="B22" s="412">
        <v>31</v>
      </c>
      <c r="C22" s="412">
        <v>1126</v>
      </c>
      <c r="D22" s="412">
        <v>3323</v>
      </c>
      <c r="E22" s="412">
        <v>1657</v>
      </c>
      <c r="F22" s="412">
        <v>1666</v>
      </c>
      <c r="G22" s="425">
        <v>2.9511545293072823</v>
      </c>
      <c r="H22" s="413">
        <v>99.45978391356543</v>
      </c>
      <c r="I22" s="426" t="s">
        <v>437</v>
      </c>
      <c r="J22" s="412">
        <v>39</v>
      </c>
      <c r="K22" s="412">
        <v>1543</v>
      </c>
      <c r="L22" s="412">
        <v>4619</v>
      </c>
      <c r="M22" s="412">
        <v>2344</v>
      </c>
      <c r="N22" s="412">
        <v>2275</v>
      </c>
      <c r="O22" s="425">
        <v>2.9935191186001298</v>
      </c>
      <c r="P22" s="413">
        <v>103.03296703296704</v>
      </c>
      <c r="Q22" s="427"/>
      <c r="R22" s="414"/>
      <c r="S22" s="415"/>
      <c r="T22" s="415"/>
      <c r="U22" s="415"/>
      <c r="V22" s="415"/>
      <c r="W22" s="428"/>
      <c r="X22" s="435"/>
    </row>
    <row r="23" spans="1:24" ht="24.75" customHeight="1">
      <c r="A23" s="426" t="s">
        <v>438</v>
      </c>
      <c r="B23" s="412">
        <v>41</v>
      </c>
      <c r="C23" s="412">
        <v>1354</v>
      </c>
      <c r="D23" s="412">
        <v>4072</v>
      </c>
      <c r="E23" s="412">
        <v>2045</v>
      </c>
      <c r="F23" s="412">
        <v>2027</v>
      </c>
      <c r="G23" s="425">
        <v>3.0073855243722303</v>
      </c>
      <c r="H23" s="413">
        <v>100.88801184015787</v>
      </c>
      <c r="I23" s="426" t="s">
        <v>439</v>
      </c>
      <c r="J23" s="412">
        <v>18</v>
      </c>
      <c r="K23" s="412">
        <v>1303</v>
      </c>
      <c r="L23" s="412">
        <v>3361</v>
      </c>
      <c r="M23" s="412">
        <v>1631</v>
      </c>
      <c r="N23" s="412">
        <v>1730</v>
      </c>
      <c r="O23" s="425">
        <v>2.5794320798158097</v>
      </c>
      <c r="P23" s="413">
        <v>94.27745664739885</v>
      </c>
      <c r="Q23" s="427"/>
      <c r="R23" s="415"/>
      <c r="S23" s="415"/>
      <c r="T23" s="415"/>
      <c r="U23" s="415"/>
      <c r="V23" s="415"/>
      <c r="W23" s="411"/>
      <c r="X23" s="433"/>
    </row>
    <row r="24" spans="1:24" ht="6" customHeight="1" thickBot="1">
      <c r="A24" s="431"/>
      <c r="B24" s="416"/>
      <c r="C24" s="417"/>
      <c r="D24" s="417"/>
      <c r="E24" s="417"/>
      <c r="F24" s="417"/>
      <c r="G24" s="418"/>
      <c r="H24" s="418"/>
      <c r="I24" s="431"/>
      <c r="J24" s="416"/>
      <c r="K24" s="417"/>
      <c r="L24" s="417"/>
      <c r="M24" s="417"/>
      <c r="N24" s="417"/>
      <c r="O24" s="418"/>
      <c r="P24" s="418"/>
      <c r="Q24" s="431"/>
      <c r="R24" s="416"/>
      <c r="S24" s="417"/>
      <c r="T24" s="417"/>
      <c r="U24" s="417"/>
      <c r="V24" s="417"/>
      <c r="W24" s="418"/>
      <c r="X24" s="432"/>
    </row>
    <row r="25" spans="1:23" ht="15.75" customHeight="1">
      <c r="A25" s="419"/>
      <c r="C25" s="420"/>
      <c r="E25" s="422"/>
      <c r="G25" s="422"/>
      <c r="I25" s="419"/>
      <c r="K25" s="420"/>
      <c r="M25" s="422"/>
      <c r="O25" s="422"/>
      <c r="Q25" s="419" t="s">
        <v>440</v>
      </c>
      <c r="S25" s="420"/>
      <c r="U25" s="422"/>
      <c r="W25" s="422"/>
    </row>
    <row r="26" spans="1:17" ht="12.75" customHeight="1">
      <c r="A26" s="423"/>
      <c r="I26" s="423"/>
      <c r="Q26" s="423" t="s">
        <v>441</v>
      </c>
    </row>
    <row r="41" ht="12.75" customHeight="1"/>
  </sheetData>
  <sheetProtection/>
  <mergeCells count="24">
    <mergeCell ref="A2:H2"/>
    <mergeCell ref="I2:P2"/>
    <mergeCell ref="Q2:X2"/>
    <mergeCell ref="B5:B6"/>
    <mergeCell ref="C5:C6"/>
    <mergeCell ref="W4:W6"/>
    <mergeCell ref="R5:R6"/>
    <mergeCell ref="S5:S6"/>
    <mergeCell ref="C4:F4"/>
    <mergeCell ref="X4:X6"/>
    <mergeCell ref="O4:O6"/>
    <mergeCell ref="K4:N4"/>
    <mergeCell ref="J5:J6"/>
    <mergeCell ref="K5:K6"/>
    <mergeCell ref="S4:V4"/>
    <mergeCell ref="Q4:Q6"/>
    <mergeCell ref="T5:V5"/>
    <mergeCell ref="A4:A6"/>
    <mergeCell ref="D5:F5"/>
    <mergeCell ref="I4:I6"/>
    <mergeCell ref="L5:N5"/>
    <mergeCell ref="P4:P6"/>
    <mergeCell ref="G4:G6"/>
    <mergeCell ref="H4:H6"/>
  </mergeCells>
  <printOptions/>
  <pageMargins left="1.1023622047244095" right="1.1023622047244095" top="1.5748031496062993" bottom="1.3779527559055118" header="0.5118110236220472" footer="0.9055118110236221"/>
  <pageSetup horizontalDpi="600" verticalDpi="600" orientation="portrait" paperSize="9" r:id="rId1"/>
  <headerFooter alignWithMargins="0">
    <oddFooter>&amp;C&amp;"Arial,粗體"- &amp;P+18 -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H1">
      <selection activeCell="M27" sqref="M27"/>
    </sheetView>
  </sheetViews>
  <sheetFormatPr defaultColWidth="10.625" defaultRowHeight="21.75" customHeight="1"/>
  <cols>
    <col min="1" max="1" width="13.00390625" style="329" customWidth="1"/>
    <col min="2" max="2" width="5.50390625" style="372" customWidth="1"/>
    <col min="3" max="3" width="6.625" style="372" customWidth="1"/>
    <col min="4" max="10" width="7.625" style="372" customWidth="1"/>
    <col min="11" max="11" width="9.50390625" style="372" customWidth="1"/>
    <col min="12" max="12" width="7.625" style="372" customWidth="1"/>
    <col min="13" max="13" width="5.875" style="372" customWidth="1"/>
    <col min="14" max="14" width="6.125" style="372" customWidth="1"/>
    <col min="15" max="15" width="6.50390625" style="372" customWidth="1"/>
    <col min="16" max="19" width="7.625" style="372" customWidth="1"/>
    <col min="20" max="20" width="7.625" style="373" customWidth="1"/>
    <col min="21" max="21" width="7.625" style="372" customWidth="1"/>
    <col min="22" max="16384" width="10.625" style="291" customWidth="1"/>
  </cols>
  <sheetData>
    <row r="1" spans="1:21" s="329" customFormat="1" ht="24" customHeight="1">
      <c r="A1" s="326" t="s">
        <v>288</v>
      </c>
      <c r="B1" s="327"/>
      <c r="C1" s="327"/>
      <c r="D1" s="327"/>
      <c r="E1" s="327"/>
      <c r="F1" s="327"/>
      <c r="G1" s="327"/>
      <c r="H1" s="327"/>
      <c r="I1" s="327"/>
      <c r="J1" s="374"/>
      <c r="K1" s="327"/>
      <c r="L1" s="327"/>
      <c r="M1" s="327"/>
      <c r="N1" s="327"/>
      <c r="O1" s="327"/>
      <c r="P1" s="327"/>
      <c r="Q1" s="327"/>
      <c r="R1" s="327"/>
      <c r="S1" s="327"/>
      <c r="T1" s="552" t="s">
        <v>35</v>
      </c>
      <c r="U1" s="553"/>
    </row>
    <row r="2" spans="1:21" s="330" customFormat="1" ht="24" customHeight="1">
      <c r="A2" s="555" t="s">
        <v>158</v>
      </c>
      <c r="B2" s="556"/>
      <c r="C2" s="556"/>
      <c r="D2" s="556"/>
      <c r="E2" s="556"/>
      <c r="F2" s="556"/>
      <c r="G2" s="556"/>
      <c r="H2" s="556"/>
      <c r="I2" s="556"/>
      <c r="J2" s="556"/>
      <c r="K2" s="556" t="s">
        <v>34</v>
      </c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1" ht="15.75" customHeight="1" thickBot="1">
      <c r="A3" s="331"/>
      <c r="B3" s="332"/>
      <c r="C3" s="332"/>
      <c r="D3" s="332"/>
      <c r="E3" s="332"/>
      <c r="F3" s="332"/>
      <c r="G3" s="332"/>
      <c r="H3" s="332"/>
      <c r="I3" s="332"/>
      <c r="J3" s="333" t="s">
        <v>37</v>
      </c>
      <c r="K3" s="332"/>
      <c r="L3" s="332"/>
      <c r="M3" s="332"/>
      <c r="N3" s="332"/>
      <c r="O3" s="332"/>
      <c r="P3" s="332"/>
      <c r="Q3" s="332"/>
      <c r="R3" s="332"/>
      <c r="S3" s="332"/>
      <c r="T3" s="550" t="s">
        <v>36</v>
      </c>
      <c r="U3" s="551"/>
    </row>
    <row r="4" spans="1:21" ht="19.5" customHeight="1">
      <c r="A4" s="557" t="s">
        <v>131</v>
      </c>
      <c r="B4" s="560" t="s">
        <v>9</v>
      </c>
      <c r="C4" s="561"/>
      <c r="D4" s="561"/>
      <c r="E4" s="561"/>
      <c r="F4" s="561"/>
      <c r="G4" s="561"/>
      <c r="H4" s="561"/>
      <c r="I4" s="561"/>
      <c r="J4" s="561"/>
      <c r="K4" s="561" t="s">
        <v>21</v>
      </c>
      <c r="L4" s="561"/>
      <c r="M4" s="563"/>
      <c r="N4" s="564" t="s">
        <v>22</v>
      </c>
      <c r="O4" s="561"/>
      <c r="P4" s="561"/>
      <c r="Q4" s="561"/>
      <c r="R4" s="561"/>
      <c r="S4" s="561"/>
      <c r="T4" s="561"/>
      <c r="U4" s="561"/>
    </row>
    <row r="5" spans="1:21" ht="25.5" customHeight="1">
      <c r="A5" s="558"/>
      <c r="B5" s="442" t="s">
        <v>10</v>
      </c>
      <c r="C5" s="443" t="s">
        <v>11</v>
      </c>
      <c r="D5" s="545" t="s">
        <v>12</v>
      </c>
      <c r="E5" s="545"/>
      <c r="F5" s="545"/>
      <c r="G5" s="545"/>
      <c r="H5" s="546"/>
      <c r="I5" s="546"/>
      <c r="J5" s="444" t="s">
        <v>13</v>
      </c>
      <c r="K5" s="444" t="s">
        <v>23</v>
      </c>
      <c r="L5" s="443" t="s">
        <v>24</v>
      </c>
      <c r="M5" s="443" t="s">
        <v>25</v>
      </c>
      <c r="N5" s="443" t="s">
        <v>10</v>
      </c>
      <c r="O5" s="443" t="s">
        <v>26</v>
      </c>
      <c r="P5" s="545" t="s">
        <v>27</v>
      </c>
      <c r="Q5" s="545"/>
      <c r="R5" s="545"/>
      <c r="S5" s="545"/>
      <c r="T5" s="546"/>
      <c r="U5" s="547"/>
    </row>
    <row r="6" spans="1:21" ht="19.5" customHeight="1">
      <c r="A6" s="558"/>
      <c r="B6" s="445"/>
      <c r="C6" s="548" t="s">
        <v>14</v>
      </c>
      <c r="D6" s="446" t="s">
        <v>312</v>
      </c>
      <c r="E6" s="446" t="s">
        <v>15</v>
      </c>
      <c r="F6" s="446" t="s">
        <v>314</v>
      </c>
      <c r="G6" s="446" t="s">
        <v>315</v>
      </c>
      <c r="H6" s="447" t="s">
        <v>16</v>
      </c>
      <c r="I6" s="447" t="s">
        <v>17</v>
      </c>
      <c r="J6" s="562" t="s">
        <v>335</v>
      </c>
      <c r="K6" s="562" t="s">
        <v>28</v>
      </c>
      <c r="L6" s="448"/>
      <c r="M6" s="448"/>
      <c r="N6" s="448"/>
      <c r="O6" s="548" t="s">
        <v>29</v>
      </c>
      <c r="P6" s="446" t="s">
        <v>312</v>
      </c>
      <c r="Q6" s="443" t="s">
        <v>15</v>
      </c>
      <c r="R6" s="446" t="s">
        <v>314</v>
      </c>
      <c r="S6" s="446" t="s">
        <v>315</v>
      </c>
      <c r="T6" s="443" t="s">
        <v>16</v>
      </c>
      <c r="U6" s="449" t="s">
        <v>30</v>
      </c>
    </row>
    <row r="7" spans="1:31" ht="25.5" customHeight="1" thickBot="1">
      <c r="A7" s="559"/>
      <c r="B7" s="450" t="s">
        <v>261</v>
      </c>
      <c r="C7" s="554"/>
      <c r="D7" s="451" t="s">
        <v>313</v>
      </c>
      <c r="E7" s="288" t="s">
        <v>18</v>
      </c>
      <c r="F7" s="288" t="s">
        <v>316</v>
      </c>
      <c r="G7" s="288" t="s">
        <v>317</v>
      </c>
      <c r="H7" s="288" t="s">
        <v>19</v>
      </c>
      <c r="I7" s="288" t="s">
        <v>20</v>
      </c>
      <c r="J7" s="549"/>
      <c r="K7" s="549"/>
      <c r="L7" s="289" t="s">
        <v>31</v>
      </c>
      <c r="M7" s="289" t="s">
        <v>260</v>
      </c>
      <c r="N7" s="289" t="s">
        <v>261</v>
      </c>
      <c r="O7" s="549"/>
      <c r="P7" s="451" t="s">
        <v>313</v>
      </c>
      <c r="Q7" s="289" t="s">
        <v>18</v>
      </c>
      <c r="R7" s="288" t="s">
        <v>316</v>
      </c>
      <c r="S7" s="288" t="s">
        <v>317</v>
      </c>
      <c r="T7" s="289" t="s">
        <v>32</v>
      </c>
      <c r="U7" s="290" t="s">
        <v>33</v>
      </c>
      <c r="AD7" s="293"/>
      <c r="AE7" s="293"/>
    </row>
    <row r="8" spans="1:21" ht="19.5" customHeight="1">
      <c r="A8" s="316"/>
      <c r="B8" s="455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358"/>
      <c r="U8" s="457"/>
    </row>
    <row r="9" spans="1:21" ht="24.75" customHeight="1">
      <c r="A9" s="317" t="s">
        <v>246</v>
      </c>
      <c r="B9" s="459">
        <v>11422</v>
      </c>
      <c r="C9" s="356">
        <v>129</v>
      </c>
      <c r="D9" s="356" t="s">
        <v>228</v>
      </c>
      <c r="E9" s="356">
        <v>527</v>
      </c>
      <c r="F9" s="356" t="s">
        <v>228</v>
      </c>
      <c r="G9" s="356" t="s">
        <v>228</v>
      </c>
      <c r="H9" s="356">
        <v>112</v>
      </c>
      <c r="I9" s="356">
        <v>54</v>
      </c>
      <c r="J9" s="356">
        <v>3233</v>
      </c>
      <c r="K9" s="356">
        <v>7200</v>
      </c>
      <c r="L9" s="356">
        <v>167</v>
      </c>
      <c r="M9" s="356">
        <v>0</v>
      </c>
      <c r="N9" s="356">
        <v>10725</v>
      </c>
      <c r="O9" s="356">
        <v>322</v>
      </c>
      <c r="P9" s="458" t="s">
        <v>228</v>
      </c>
      <c r="Q9" s="356">
        <v>489</v>
      </c>
      <c r="R9" s="458" t="s">
        <v>228</v>
      </c>
      <c r="S9" s="458" t="s">
        <v>228</v>
      </c>
      <c r="T9" s="358">
        <v>95</v>
      </c>
      <c r="U9" s="460">
        <v>72</v>
      </c>
    </row>
    <row r="10" spans="1:21" ht="19.5" customHeight="1">
      <c r="A10" s="316"/>
      <c r="B10" s="459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8"/>
      <c r="N10" s="356"/>
      <c r="O10" s="356"/>
      <c r="P10" s="356"/>
      <c r="Q10" s="356"/>
      <c r="R10" s="356"/>
      <c r="S10" s="356"/>
      <c r="T10" s="358"/>
      <c r="U10" s="460"/>
    </row>
    <row r="11" spans="1:21" ht="24.75" customHeight="1">
      <c r="A11" s="317" t="s">
        <v>247</v>
      </c>
      <c r="B11" s="459">
        <v>12041</v>
      </c>
      <c r="C11" s="356">
        <v>187</v>
      </c>
      <c r="D11" s="356" t="s">
        <v>228</v>
      </c>
      <c r="E11" s="356">
        <v>478</v>
      </c>
      <c r="F11" s="356" t="s">
        <v>228</v>
      </c>
      <c r="G11" s="356" t="s">
        <v>228</v>
      </c>
      <c r="H11" s="356">
        <v>161</v>
      </c>
      <c r="I11" s="356">
        <v>34</v>
      </c>
      <c r="J11" s="356">
        <v>3408</v>
      </c>
      <c r="K11" s="356">
        <v>7595</v>
      </c>
      <c r="L11" s="356">
        <v>177</v>
      </c>
      <c r="M11" s="356">
        <v>1</v>
      </c>
      <c r="N11" s="356">
        <v>13058</v>
      </c>
      <c r="O11" s="356">
        <v>301</v>
      </c>
      <c r="P11" s="356" t="s">
        <v>228</v>
      </c>
      <c r="Q11" s="356">
        <v>432</v>
      </c>
      <c r="R11" s="458" t="s">
        <v>228</v>
      </c>
      <c r="S11" s="458" t="s">
        <v>228</v>
      </c>
      <c r="T11" s="358">
        <v>144</v>
      </c>
      <c r="U11" s="460">
        <v>82</v>
      </c>
    </row>
    <row r="12" spans="1:21" ht="19.5" customHeight="1">
      <c r="A12" s="316"/>
      <c r="B12" s="459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8"/>
      <c r="U12" s="460"/>
    </row>
    <row r="13" spans="1:21" ht="24.75" customHeight="1">
      <c r="A13" s="317" t="s">
        <v>248</v>
      </c>
      <c r="B13" s="320">
        <v>12015</v>
      </c>
      <c r="C13" s="106">
        <v>129</v>
      </c>
      <c r="D13" s="356" t="s">
        <v>228</v>
      </c>
      <c r="E13" s="106">
        <v>518</v>
      </c>
      <c r="F13" s="356" t="s">
        <v>228</v>
      </c>
      <c r="G13" s="356" t="s">
        <v>228</v>
      </c>
      <c r="H13" s="106">
        <v>161</v>
      </c>
      <c r="I13" s="106">
        <v>46</v>
      </c>
      <c r="J13" s="106">
        <v>3408</v>
      </c>
      <c r="K13" s="106">
        <v>7508</v>
      </c>
      <c r="L13" s="106">
        <v>244</v>
      </c>
      <c r="M13" s="259">
        <v>1</v>
      </c>
      <c r="N13" s="106">
        <v>12890</v>
      </c>
      <c r="O13" s="106">
        <v>206</v>
      </c>
      <c r="P13" s="356" t="s">
        <v>228</v>
      </c>
      <c r="Q13" s="106">
        <v>508</v>
      </c>
      <c r="R13" s="458" t="s">
        <v>228</v>
      </c>
      <c r="S13" s="458" t="s">
        <v>228</v>
      </c>
      <c r="T13" s="259">
        <v>117</v>
      </c>
      <c r="U13" s="294">
        <v>152</v>
      </c>
    </row>
    <row r="14" spans="1:21" ht="19.5" customHeight="1">
      <c r="A14" s="316"/>
      <c r="B14" s="459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8"/>
      <c r="U14" s="460"/>
    </row>
    <row r="15" spans="1:21" ht="24.75" customHeight="1">
      <c r="A15" s="317" t="s">
        <v>249</v>
      </c>
      <c r="B15" s="320">
        <v>12792</v>
      </c>
      <c r="C15" s="106">
        <v>223</v>
      </c>
      <c r="D15" s="356" t="s">
        <v>228</v>
      </c>
      <c r="E15" s="106">
        <v>554</v>
      </c>
      <c r="F15" s="356" t="s">
        <v>228</v>
      </c>
      <c r="G15" s="356" t="s">
        <v>228</v>
      </c>
      <c r="H15" s="106">
        <v>146</v>
      </c>
      <c r="I15" s="106">
        <v>66</v>
      </c>
      <c r="J15" s="106">
        <v>3632</v>
      </c>
      <c r="K15" s="106">
        <v>7928</v>
      </c>
      <c r="L15" s="106">
        <v>242</v>
      </c>
      <c r="M15" s="259">
        <v>1</v>
      </c>
      <c r="N15" s="106">
        <v>11878</v>
      </c>
      <c r="O15" s="106">
        <v>332</v>
      </c>
      <c r="P15" s="356" t="s">
        <v>228</v>
      </c>
      <c r="Q15" s="106">
        <v>466</v>
      </c>
      <c r="R15" s="458" t="s">
        <v>228</v>
      </c>
      <c r="S15" s="458" t="s">
        <v>228</v>
      </c>
      <c r="T15" s="259">
        <v>112</v>
      </c>
      <c r="U15" s="294">
        <v>138</v>
      </c>
    </row>
    <row r="16" spans="1:21" ht="19.5" customHeight="1">
      <c r="A16" s="316"/>
      <c r="B16" s="459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8"/>
      <c r="N16" s="356"/>
      <c r="O16" s="356"/>
      <c r="P16" s="356"/>
      <c r="Q16" s="356"/>
      <c r="R16" s="356"/>
      <c r="S16" s="356"/>
      <c r="T16" s="358"/>
      <c r="U16" s="460"/>
    </row>
    <row r="17" spans="1:21" ht="24.75" customHeight="1">
      <c r="A17" s="317" t="s">
        <v>250</v>
      </c>
      <c r="B17" s="320">
        <v>11079</v>
      </c>
      <c r="C17" s="106">
        <v>229</v>
      </c>
      <c r="D17" s="356" t="s">
        <v>228</v>
      </c>
      <c r="E17" s="106">
        <v>470</v>
      </c>
      <c r="F17" s="356" t="s">
        <v>228</v>
      </c>
      <c r="G17" s="356" t="s">
        <v>228</v>
      </c>
      <c r="H17" s="106">
        <v>148</v>
      </c>
      <c r="I17" s="106">
        <v>44</v>
      </c>
      <c r="J17" s="106">
        <v>3067</v>
      </c>
      <c r="K17" s="106">
        <v>6841</v>
      </c>
      <c r="L17" s="106">
        <v>280</v>
      </c>
      <c r="M17" s="454">
        <v>0</v>
      </c>
      <c r="N17" s="106">
        <v>9715</v>
      </c>
      <c r="O17" s="106">
        <v>391</v>
      </c>
      <c r="P17" s="356" t="s">
        <v>228</v>
      </c>
      <c r="Q17" s="106">
        <v>382</v>
      </c>
      <c r="R17" s="458" t="s">
        <v>228</v>
      </c>
      <c r="S17" s="458" t="s">
        <v>228</v>
      </c>
      <c r="T17" s="259">
        <v>117</v>
      </c>
      <c r="U17" s="294">
        <v>83</v>
      </c>
    </row>
    <row r="18" spans="1:21" ht="19.5" customHeight="1">
      <c r="A18" s="319"/>
      <c r="B18" s="459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8"/>
      <c r="N18" s="356"/>
      <c r="O18" s="356"/>
      <c r="P18" s="356"/>
      <c r="Q18" s="356"/>
      <c r="R18" s="356"/>
      <c r="S18" s="356"/>
      <c r="T18" s="358"/>
      <c r="U18" s="460"/>
    </row>
    <row r="19" spans="1:21" ht="24" customHeight="1">
      <c r="A19" s="317" t="s">
        <v>251</v>
      </c>
      <c r="B19" s="320">
        <v>11680</v>
      </c>
      <c r="C19" s="106">
        <v>258</v>
      </c>
      <c r="D19" s="356" t="s">
        <v>228</v>
      </c>
      <c r="E19" s="106">
        <v>431</v>
      </c>
      <c r="F19" s="356" t="s">
        <v>228</v>
      </c>
      <c r="G19" s="356" t="s">
        <v>228</v>
      </c>
      <c r="H19" s="106">
        <v>135</v>
      </c>
      <c r="I19" s="106">
        <v>36</v>
      </c>
      <c r="J19" s="106">
        <v>3334</v>
      </c>
      <c r="K19" s="106">
        <v>7218</v>
      </c>
      <c r="L19" s="106">
        <v>268</v>
      </c>
      <c r="M19" s="106">
        <v>0</v>
      </c>
      <c r="N19" s="106">
        <v>10128</v>
      </c>
      <c r="O19" s="106">
        <v>236</v>
      </c>
      <c r="P19" s="356" t="s">
        <v>228</v>
      </c>
      <c r="Q19" s="106">
        <v>411</v>
      </c>
      <c r="R19" s="458" t="s">
        <v>228</v>
      </c>
      <c r="S19" s="458" t="s">
        <v>228</v>
      </c>
      <c r="T19" s="259">
        <v>115</v>
      </c>
      <c r="U19" s="294">
        <v>99</v>
      </c>
    </row>
    <row r="20" spans="1:24" ht="19.5" customHeight="1">
      <c r="A20" s="316"/>
      <c r="B20" s="459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8"/>
      <c r="N20" s="356"/>
      <c r="O20" s="356"/>
      <c r="P20" s="356"/>
      <c r="Q20" s="356"/>
      <c r="R20" s="356"/>
      <c r="S20" s="356"/>
      <c r="T20" s="358"/>
      <c r="U20" s="460"/>
      <c r="V20" s="293"/>
      <c r="W20" s="293"/>
      <c r="X20" s="293"/>
    </row>
    <row r="21" spans="1:21" ht="24.75" customHeight="1">
      <c r="A21" s="317" t="s">
        <v>298</v>
      </c>
      <c r="B21" s="320">
        <v>10895</v>
      </c>
      <c r="C21" s="106">
        <v>252</v>
      </c>
      <c r="D21" s="356" t="s">
        <v>228</v>
      </c>
      <c r="E21" s="106">
        <v>437</v>
      </c>
      <c r="F21" s="356" t="s">
        <v>228</v>
      </c>
      <c r="G21" s="356" t="s">
        <v>228</v>
      </c>
      <c r="H21" s="106">
        <v>118</v>
      </c>
      <c r="I21" s="106">
        <v>50</v>
      </c>
      <c r="J21" s="106">
        <v>2942</v>
      </c>
      <c r="K21" s="106">
        <v>6580</v>
      </c>
      <c r="L21" s="106">
        <v>515</v>
      </c>
      <c r="M21" s="454">
        <v>1</v>
      </c>
      <c r="N21" s="106">
        <v>10523</v>
      </c>
      <c r="O21" s="106">
        <v>416</v>
      </c>
      <c r="P21" s="356" t="s">
        <v>228</v>
      </c>
      <c r="Q21" s="106">
        <v>428</v>
      </c>
      <c r="R21" s="458" t="s">
        <v>228</v>
      </c>
      <c r="S21" s="458" t="s">
        <v>228</v>
      </c>
      <c r="T21" s="259">
        <v>112</v>
      </c>
      <c r="U21" s="294">
        <v>265</v>
      </c>
    </row>
    <row r="22" spans="1:21" ht="19.5" customHeight="1">
      <c r="A22" s="316"/>
      <c r="B22" s="459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8"/>
      <c r="N22" s="356"/>
      <c r="O22" s="356"/>
      <c r="P22" s="356"/>
      <c r="Q22" s="356"/>
      <c r="R22" s="356"/>
      <c r="S22" s="356"/>
      <c r="T22" s="358"/>
      <c r="U22" s="460"/>
    </row>
    <row r="23" spans="1:22" ht="24.75" customHeight="1">
      <c r="A23" s="317" t="s">
        <v>304</v>
      </c>
      <c r="B23" s="320">
        <v>11375</v>
      </c>
      <c r="C23" s="106">
        <v>255</v>
      </c>
      <c r="D23" s="356" t="s">
        <v>228</v>
      </c>
      <c r="E23" s="106">
        <v>502</v>
      </c>
      <c r="F23" s="356" t="s">
        <v>228</v>
      </c>
      <c r="G23" s="356" t="s">
        <v>228</v>
      </c>
      <c r="H23" s="106">
        <v>144</v>
      </c>
      <c r="I23" s="106">
        <v>31</v>
      </c>
      <c r="J23" s="106">
        <v>3655</v>
      </c>
      <c r="K23" s="106">
        <v>6452</v>
      </c>
      <c r="L23" s="106">
        <v>336</v>
      </c>
      <c r="M23" s="106">
        <v>0</v>
      </c>
      <c r="N23" s="106">
        <v>10851</v>
      </c>
      <c r="O23" s="106">
        <v>311</v>
      </c>
      <c r="P23" s="356" t="s">
        <v>228</v>
      </c>
      <c r="Q23" s="106">
        <v>560</v>
      </c>
      <c r="R23" s="458" t="s">
        <v>228</v>
      </c>
      <c r="S23" s="458" t="s">
        <v>228</v>
      </c>
      <c r="T23" s="259">
        <v>118</v>
      </c>
      <c r="U23" s="294">
        <v>139</v>
      </c>
      <c r="V23" s="236"/>
    </row>
    <row r="24" spans="1:21" ht="19.5" customHeight="1">
      <c r="A24" s="316"/>
      <c r="B24" s="459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8"/>
      <c r="N24" s="356"/>
      <c r="O24" s="356"/>
      <c r="P24" s="356"/>
      <c r="Q24" s="356"/>
      <c r="R24" s="356"/>
      <c r="S24" s="356"/>
      <c r="T24" s="358"/>
      <c r="U24" s="460"/>
    </row>
    <row r="25" spans="1:22" ht="24.75" customHeight="1">
      <c r="A25" s="317" t="s">
        <v>310</v>
      </c>
      <c r="B25" s="320">
        <v>10303</v>
      </c>
      <c r="C25" s="106">
        <v>256</v>
      </c>
      <c r="D25" s="106">
        <v>880</v>
      </c>
      <c r="E25" s="106">
        <v>387</v>
      </c>
      <c r="F25" s="106">
        <v>234</v>
      </c>
      <c r="G25" s="106">
        <v>151</v>
      </c>
      <c r="H25" s="106">
        <v>188</v>
      </c>
      <c r="I25" s="106">
        <v>40</v>
      </c>
      <c r="J25" s="106">
        <v>1562</v>
      </c>
      <c r="K25" s="106">
        <v>6361</v>
      </c>
      <c r="L25" s="106">
        <v>244</v>
      </c>
      <c r="M25" s="106">
        <v>0</v>
      </c>
      <c r="N25" s="106">
        <v>9953</v>
      </c>
      <c r="O25" s="106">
        <v>326</v>
      </c>
      <c r="P25" s="106">
        <v>824</v>
      </c>
      <c r="Q25" s="106">
        <v>680</v>
      </c>
      <c r="R25" s="106">
        <v>243</v>
      </c>
      <c r="S25" s="106">
        <v>134</v>
      </c>
      <c r="T25" s="259">
        <v>155</v>
      </c>
      <c r="U25" s="294">
        <v>196</v>
      </c>
      <c r="V25" s="236"/>
    </row>
    <row r="26" spans="1:21" ht="19.5" customHeight="1">
      <c r="A26" s="316"/>
      <c r="B26" s="455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358"/>
      <c r="N26" s="456"/>
      <c r="O26" s="456"/>
      <c r="P26" s="456"/>
      <c r="Q26" s="456"/>
      <c r="R26" s="456"/>
      <c r="S26" s="456"/>
      <c r="T26" s="358"/>
      <c r="U26" s="457"/>
    </row>
    <row r="27" spans="1:22" ht="24.75" customHeight="1">
      <c r="A27" s="317" t="s">
        <v>359</v>
      </c>
      <c r="B27" s="320">
        <v>10602</v>
      </c>
      <c r="C27" s="106">
        <v>258</v>
      </c>
      <c r="D27" s="106">
        <v>937</v>
      </c>
      <c r="E27" s="106">
        <v>387</v>
      </c>
      <c r="F27" s="106">
        <v>247</v>
      </c>
      <c r="G27" s="106">
        <v>128</v>
      </c>
      <c r="H27" s="106">
        <v>216</v>
      </c>
      <c r="I27" s="106">
        <v>30</v>
      </c>
      <c r="J27" s="106">
        <v>1490</v>
      </c>
      <c r="K27" s="106">
        <v>6645</v>
      </c>
      <c r="L27" s="106">
        <v>264</v>
      </c>
      <c r="M27" s="106">
        <v>0</v>
      </c>
      <c r="N27" s="106">
        <v>10572</v>
      </c>
      <c r="O27" s="106">
        <v>382</v>
      </c>
      <c r="P27" s="106">
        <v>806</v>
      </c>
      <c r="Q27" s="106">
        <v>594</v>
      </c>
      <c r="R27" s="106">
        <v>252</v>
      </c>
      <c r="S27" s="106">
        <v>138</v>
      </c>
      <c r="T27" s="259">
        <v>172</v>
      </c>
      <c r="U27" s="294">
        <v>243</v>
      </c>
      <c r="V27" s="236"/>
    </row>
    <row r="28" spans="1:21" ht="10.5" customHeight="1" thickBot="1">
      <c r="A28" s="321"/>
      <c r="B28" s="322"/>
      <c r="C28" s="323"/>
      <c r="D28" s="324"/>
      <c r="E28" s="324"/>
      <c r="F28" s="324"/>
      <c r="G28" s="324"/>
      <c r="H28" s="324"/>
      <c r="I28" s="295"/>
      <c r="J28" s="324"/>
      <c r="K28" s="324"/>
      <c r="L28" s="324"/>
      <c r="M28" s="325"/>
      <c r="N28" s="324"/>
      <c r="O28" s="325"/>
      <c r="P28" s="295"/>
      <c r="Q28" s="295"/>
      <c r="R28" s="295"/>
      <c r="S28" s="295"/>
      <c r="T28" s="295"/>
      <c r="U28" s="296"/>
    </row>
    <row r="29" spans="1:11" ht="18" customHeight="1">
      <c r="A29" s="452" t="s">
        <v>318</v>
      </c>
      <c r="K29" s="264" t="s">
        <v>319</v>
      </c>
    </row>
    <row r="31" ht="21.75" customHeight="1">
      <c r="B31" s="373"/>
    </row>
    <row r="33" spans="1:2" ht="21.75" customHeight="1">
      <c r="A33" s="453"/>
      <c r="B33" s="373"/>
    </row>
  </sheetData>
  <sheetProtection/>
  <mergeCells count="14">
    <mergeCell ref="C6:C7"/>
    <mergeCell ref="A2:J2"/>
    <mergeCell ref="K2:U2"/>
    <mergeCell ref="A4:A7"/>
    <mergeCell ref="B4:J4"/>
    <mergeCell ref="J6:J7"/>
    <mergeCell ref="K4:M4"/>
    <mergeCell ref="K6:K7"/>
    <mergeCell ref="N4:U4"/>
    <mergeCell ref="D5:I5"/>
    <mergeCell ref="P5:U5"/>
    <mergeCell ref="O6:O7"/>
    <mergeCell ref="T3:U3"/>
    <mergeCell ref="T1:U1"/>
  </mergeCells>
  <printOptions/>
  <pageMargins left="0.5905511811023623" right="0.5905511811023623" top="1.5748031496062993" bottom="1.5748031496062993" header="0.5118110236220472" footer="0.9055118110236221"/>
  <pageSetup firstPageNumber="2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B13">
      <selection activeCell="S28" sqref="S28"/>
    </sheetView>
  </sheetViews>
  <sheetFormatPr defaultColWidth="10.625" defaultRowHeight="21.75" customHeight="1"/>
  <cols>
    <col min="1" max="1" width="16.125" style="329" customWidth="1"/>
    <col min="2" max="2" width="10.625" style="372" customWidth="1"/>
    <col min="3" max="3" width="11.75390625" style="372" customWidth="1"/>
    <col min="4" max="4" width="6.875" style="372" customWidth="1"/>
    <col min="5" max="5" width="5.875" style="372" customWidth="1"/>
    <col min="6" max="7" width="8.125" style="372" customWidth="1"/>
    <col min="8" max="8" width="6.125" style="372" customWidth="1"/>
    <col min="9" max="10" width="5.25390625" style="372" customWidth="1"/>
    <col min="11" max="11" width="6.125" style="372" customWidth="1"/>
    <col min="12" max="16" width="6.00390625" style="372" customWidth="1"/>
    <col min="17" max="17" width="5.125" style="372" customWidth="1"/>
    <col min="18" max="18" width="6.00390625" style="372" customWidth="1"/>
    <col min="19" max="19" width="5.125" style="373" customWidth="1"/>
    <col min="20" max="16384" width="10.625" style="291" customWidth="1"/>
  </cols>
  <sheetData>
    <row r="1" spans="1:19" s="329" customFormat="1" ht="13.5">
      <c r="A1" s="326" t="s">
        <v>289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8" t="s">
        <v>35</v>
      </c>
    </row>
    <row r="2" spans="1:19" s="330" customFormat="1" ht="24" customHeight="1">
      <c r="A2" s="555" t="s">
        <v>157</v>
      </c>
      <c r="B2" s="556"/>
      <c r="C2" s="556"/>
      <c r="D2" s="556"/>
      <c r="E2" s="556"/>
      <c r="F2" s="556"/>
      <c r="G2" s="556"/>
      <c r="H2" s="556" t="s">
        <v>66</v>
      </c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</row>
    <row r="3" spans="1:19" ht="15.75" customHeight="1" thickBot="1">
      <c r="A3" s="331"/>
      <c r="B3" s="332"/>
      <c r="C3" s="332"/>
      <c r="D3" s="332"/>
      <c r="E3" s="332"/>
      <c r="F3" s="332"/>
      <c r="G3" s="333" t="s">
        <v>223</v>
      </c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4" t="s">
        <v>36</v>
      </c>
    </row>
    <row r="4" spans="1:19" ht="19.5" customHeight="1">
      <c r="A4" s="557" t="s">
        <v>73</v>
      </c>
      <c r="B4" s="335" t="s">
        <v>39</v>
      </c>
      <c r="C4" s="336"/>
      <c r="D4" s="336"/>
      <c r="E4" s="337"/>
      <c r="F4" s="569" t="s">
        <v>40</v>
      </c>
      <c r="G4" s="580"/>
      <c r="H4" s="584" t="s">
        <v>50</v>
      </c>
      <c r="I4" s="585"/>
      <c r="J4" s="585"/>
      <c r="K4" s="569" t="s">
        <v>51</v>
      </c>
      <c r="L4" s="584" t="s">
        <v>52</v>
      </c>
      <c r="M4" s="585"/>
      <c r="N4" s="585"/>
      <c r="O4" s="569" t="s">
        <v>53</v>
      </c>
      <c r="P4" s="569" t="s">
        <v>54</v>
      </c>
      <c r="Q4" s="570"/>
      <c r="R4" s="569" t="s">
        <v>55</v>
      </c>
      <c r="S4" s="572"/>
    </row>
    <row r="5" spans="1:19" ht="19.5" customHeight="1">
      <c r="A5" s="576"/>
      <c r="B5" s="338" t="s">
        <v>41</v>
      </c>
      <c r="C5" s="338" t="s">
        <v>42</v>
      </c>
      <c r="D5" s="338" t="s">
        <v>43</v>
      </c>
      <c r="E5" s="338" t="s">
        <v>44</v>
      </c>
      <c r="F5" s="581"/>
      <c r="G5" s="581"/>
      <c r="H5" s="565" t="s">
        <v>56</v>
      </c>
      <c r="I5" s="565" t="s">
        <v>57</v>
      </c>
      <c r="J5" s="565" t="s">
        <v>58</v>
      </c>
      <c r="K5" s="578"/>
      <c r="L5" s="565" t="s">
        <v>56</v>
      </c>
      <c r="M5" s="565" t="s">
        <v>57</v>
      </c>
      <c r="N5" s="565" t="s">
        <v>58</v>
      </c>
      <c r="O5" s="578"/>
      <c r="P5" s="571"/>
      <c r="Q5" s="571"/>
      <c r="R5" s="571"/>
      <c r="S5" s="573"/>
    </row>
    <row r="6" spans="1:19" ht="19.5" customHeight="1">
      <c r="A6" s="576"/>
      <c r="B6" s="582" t="s">
        <v>258</v>
      </c>
      <c r="C6" s="582" t="s">
        <v>45</v>
      </c>
      <c r="D6" s="582" t="s">
        <v>259</v>
      </c>
      <c r="E6" s="339"/>
      <c r="F6" s="340" t="s">
        <v>46</v>
      </c>
      <c r="G6" s="340" t="s">
        <v>47</v>
      </c>
      <c r="H6" s="566"/>
      <c r="I6" s="566"/>
      <c r="J6" s="566"/>
      <c r="K6" s="579" t="s">
        <v>59</v>
      </c>
      <c r="L6" s="566"/>
      <c r="M6" s="566"/>
      <c r="N6" s="566"/>
      <c r="O6" s="579" t="s">
        <v>60</v>
      </c>
      <c r="P6" s="574" t="s">
        <v>61</v>
      </c>
      <c r="Q6" s="574" t="s">
        <v>62</v>
      </c>
      <c r="R6" s="574" t="s">
        <v>61</v>
      </c>
      <c r="S6" s="567" t="s">
        <v>62</v>
      </c>
    </row>
    <row r="7" spans="1:19" ht="19.5" customHeight="1" thickBot="1">
      <c r="A7" s="577"/>
      <c r="B7" s="583"/>
      <c r="C7" s="583"/>
      <c r="D7" s="583"/>
      <c r="E7" s="342" t="s">
        <v>260</v>
      </c>
      <c r="F7" s="341" t="s">
        <v>48</v>
      </c>
      <c r="G7" s="341" t="s">
        <v>49</v>
      </c>
      <c r="H7" s="341" t="s">
        <v>63</v>
      </c>
      <c r="I7" s="341" t="s">
        <v>64</v>
      </c>
      <c r="J7" s="341" t="s">
        <v>65</v>
      </c>
      <c r="K7" s="575"/>
      <c r="L7" s="341" t="s">
        <v>63</v>
      </c>
      <c r="M7" s="341" t="s">
        <v>64</v>
      </c>
      <c r="N7" s="341" t="s">
        <v>65</v>
      </c>
      <c r="O7" s="575"/>
      <c r="P7" s="575"/>
      <c r="Q7" s="575"/>
      <c r="R7" s="575"/>
      <c r="S7" s="568"/>
    </row>
    <row r="8" spans="1:19" ht="18" customHeight="1">
      <c r="A8" s="316"/>
      <c r="B8" s="343"/>
      <c r="C8" s="343"/>
      <c r="D8" s="344"/>
      <c r="E8" s="344"/>
      <c r="F8" s="318"/>
      <c r="G8" s="318"/>
      <c r="H8" s="318"/>
      <c r="I8" s="318"/>
      <c r="J8" s="318"/>
      <c r="K8" s="123"/>
      <c r="L8" s="318"/>
      <c r="M8" s="318"/>
      <c r="N8" s="345"/>
      <c r="O8" s="123"/>
      <c r="P8" s="318"/>
      <c r="Q8" s="123"/>
      <c r="R8" s="318"/>
      <c r="S8" s="346"/>
    </row>
    <row r="9" spans="1:19" ht="24.75" customHeight="1">
      <c r="A9" s="317" t="s">
        <v>246</v>
      </c>
      <c r="B9" s="343">
        <v>2570</v>
      </c>
      <c r="C9" s="343">
        <v>7175</v>
      </c>
      <c r="D9" s="347" t="s">
        <v>228</v>
      </c>
      <c r="E9" s="344">
        <v>2</v>
      </c>
      <c r="F9" s="318">
        <v>5222</v>
      </c>
      <c r="G9" s="318">
        <v>5222</v>
      </c>
      <c r="H9" s="318">
        <v>2007</v>
      </c>
      <c r="I9" s="318">
        <v>1061</v>
      </c>
      <c r="J9" s="318">
        <v>946</v>
      </c>
      <c r="K9" s="123">
        <v>10.17</v>
      </c>
      <c r="L9" s="318">
        <v>839</v>
      </c>
      <c r="M9" s="292">
        <v>553</v>
      </c>
      <c r="N9" s="318">
        <v>286</v>
      </c>
      <c r="O9" s="123">
        <v>4.25</v>
      </c>
      <c r="P9" s="318">
        <v>1641</v>
      </c>
      <c r="Q9" s="123">
        <v>8.32</v>
      </c>
      <c r="R9" s="318">
        <v>643</v>
      </c>
      <c r="S9" s="348">
        <v>3.26</v>
      </c>
    </row>
    <row r="10" spans="1:19" ht="18" customHeight="1">
      <c r="A10" s="316"/>
      <c r="B10" s="343"/>
      <c r="C10" s="343"/>
      <c r="D10" s="343"/>
      <c r="E10" s="343"/>
      <c r="F10" s="318"/>
      <c r="G10" s="318"/>
      <c r="H10" s="318"/>
      <c r="I10" s="318"/>
      <c r="J10" s="318"/>
      <c r="K10" s="123"/>
      <c r="L10" s="318"/>
      <c r="M10" s="318"/>
      <c r="N10" s="318"/>
      <c r="O10" s="123"/>
      <c r="P10" s="318"/>
      <c r="Q10" s="123"/>
      <c r="R10" s="318"/>
      <c r="S10" s="348"/>
    </row>
    <row r="11" spans="1:19" ht="24.75" customHeight="1">
      <c r="A11" s="317" t="s">
        <v>247</v>
      </c>
      <c r="B11" s="343">
        <v>2659</v>
      </c>
      <c r="C11" s="343">
        <v>9439</v>
      </c>
      <c r="D11" s="347" t="s">
        <v>228</v>
      </c>
      <c r="E11" s="344">
        <v>1</v>
      </c>
      <c r="F11" s="318">
        <v>6617</v>
      </c>
      <c r="G11" s="318">
        <v>6617</v>
      </c>
      <c r="H11" s="318">
        <v>1967</v>
      </c>
      <c r="I11" s="318">
        <v>1033</v>
      </c>
      <c r="J11" s="318">
        <v>934</v>
      </c>
      <c r="K11" s="123">
        <v>9.92</v>
      </c>
      <c r="L11" s="318">
        <v>870</v>
      </c>
      <c r="M11" s="292">
        <v>593</v>
      </c>
      <c r="N11" s="318">
        <v>277</v>
      </c>
      <c r="O11" s="123">
        <v>4.39</v>
      </c>
      <c r="P11" s="318">
        <v>1252</v>
      </c>
      <c r="Q11" s="123">
        <v>6.31</v>
      </c>
      <c r="R11" s="318">
        <v>630</v>
      </c>
      <c r="S11" s="348">
        <v>3.18</v>
      </c>
    </row>
    <row r="12" spans="1:19" ht="18" customHeight="1">
      <c r="A12" s="316"/>
      <c r="B12" s="343"/>
      <c r="C12" s="343"/>
      <c r="D12" s="347"/>
      <c r="E12" s="343"/>
      <c r="F12" s="318"/>
      <c r="G12" s="318"/>
      <c r="H12" s="318"/>
      <c r="I12" s="318"/>
      <c r="J12" s="318"/>
      <c r="K12" s="123"/>
      <c r="L12" s="318"/>
      <c r="M12" s="292"/>
      <c r="N12" s="318"/>
      <c r="O12" s="123"/>
      <c r="P12" s="318"/>
      <c r="Q12" s="123"/>
      <c r="R12" s="318"/>
      <c r="S12" s="348"/>
    </row>
    <row r="13" spans="1:19" ht="24.75" customHeight="1">
      <c r="A13" s="317" t="s">
        <v>248</v>
      </c>
      <c r="B13" s="108">
        <v>2794</v>
      </c>
      <c r="C13" s="108">
        <v>9108</v>
      </c>
      <c r="D13" s="347" t="s">
        <v>442</v>
      </c>
      <c r="E13" s="108">
        <v>5</v>
      </c>
      <c r="F13" s="108">
        <v>6189</v>
      </c>
      <c r="G13" s="109">
        <v>6189</v>
      </c>
      <c r="H13" s="108">
        <v>1793</v>
      </c>
      <c r="I13" s="108">
        <v>899</v>
      </c>
      <c r="J13" s="108">
        <v>894</v>
      </c>
      <c r="K13" s="123">
        <v>9.04</v>
      </c>
      <c r="L13" s="108">
        <v>896</v>
      </c>
      <c r="M13" s="109">
        <v>595</v>
      </c>
      <c r="N13" s="108">
        <v>301</v>
      </c>
      <c r="O13" s="116">
        <v>4.52</v>
      </c>
      <c r="P13" s="108">
        <v>1294</v>
      </c>
      <c r="Q13" s="123">
        <v>6.52</v>
      </c>
      <c r="R13" s="109">
        <v>638</v>
      </c>
      <c r="S13" s="124">
        <v>3.22</v>
      </c>
    </row>
    <row r="14" spans="1:19" ht="18" customHeight="1">
      <c r="A14" s="316"/>
      <c r="B14" s="349"/>
      <c r="C14" s="349"/>
      <c r="D14" s="347"/>
      <c r="E14" s="349"/>
      <c r="F14" s="350"/>
      <c r="G14" s="350"/>
      <c r="H14" s="350"/>
      <c r="I14" s="350"/>
      <c r="J14" s="350"/>
      <c r="K14" s="351"/>
      <c r="L14" s="350"/>
      <c r="M14" s="350"/>
      <c r="N14" s="350"/>
      <c r="O14" s="351"/>
      <c r="P14" s="350"/>
      <c r="Q14" s="351"/>
      <c r="R14" s="350"/>
      <c r="S14" s="352"/>
    </row>
    <row r="15" spans="1:19" ht="24.75" customHeight="1">
      <c r="A15" s="317" t="s">
        <v>249</v>
      </c>
      <c r="B15" s="117">
        <v>2767</v>
      </c>
      <c r="C15" s="117">
        <v>8058</v>
      </c>
      <c r="D15" s="347" t="s">
        <v>228</v>
      </c>
      <c r="E15" s="117">
        <v>5</v>
      </c>
      <c r="F15" s="117">
        <v>6282</v>
      </c>
      <c r="G15" s="118">
        <v>6282</v>
      </c>
      <c r="H15" s="117">
        <v>1924</v>
      </c>
      <c r="I15" s="117">
        <v>1005</v>
      </c>
      <c r="J15" s="117">
        <v>919</v>
      </c>
      <c r="K15" s="125">
        <v>9.651221702206637</v>
      </c>
      <c r="L15" s="117">
        <v>882</v>
      </c>
      <c r="M15" s="118">
        <v>586</v>
      </c>
      <c r="N15" s="117">
        <v>296</v>
      </c>
      <c r="O15" s="125">
        <v>4.424312651427368</v>
      </c>
      <c r="P15" s="117">
        <v>1400</v>
      </c>
      <c r="Q15" s="125">
        <v>7.022718494329155</v>
      </c>
      <c r="R15" s="118">
        <v>706</v>
      </c>
      <c r="S15" s="126">
        <v>3.5414566121402737</v>
      </c>
    </row>
    <row r="16" spans="1:19" ht="18" customHeight="1">
      <c r="A16" s="316"/>
      <c r="B16" s="343"/>
      <c r="C16" s="343"/>
      <c r="D16" s="347"/>
      <c r="E16" s="344"/>
      <c r="F16" s="318"/>
      <c r="G16" s="318"/>
      <c r="H16" s="318"/>
      <c r="I16" s="318"/>
      <c r="J16" s="318"/>
      <c r="K16" s="123"/>
      <c r="L16" s="318"/>
      <c r="M16" s="292"/>
      <c r="N16" s="318"/>
      <c r="O16" s="123"/>
      <c r="P16" s="318"/>
      <c r="Q16" s="123"/>
      <c r="R16" s="318"/>
      <c r="S16" s="348"/>
    </row>
    <row r="17" spans="1:19" ht="24.75" customHeight="1">
      <c r="A17" s="317" t="s">
        <v>250</v>
      </c>
      <c r="B17" s="108">
        <v>2419</v>
      </c>
      <c r="C17" s="108">
        <v>6321</v>
      </c>
      <c r="D17" s="114" t="s">
        <v>229</v>
      </c>
      <c r="E17" s="108">
        <v>2</v>
      </c>
      <c r="F17" s="108">
        <v>5285</v>
      </c>
      <c r="G17" s="109">
        <v>5285</v>
      </c>
      <c r="H17" s="108">
        <v>1930</v>
      </c>
      <c r="I17" s="108">
        <v>1004</v>
      </c>
      <c r="J17" s="108">
        <v>926</v>
      </c>
      <c r="K17" s="123">
        <v>9.577902340134637</v>
      </c>
      <c r="L17" s="108">
        <v>945</v>
      </c>
      <c r="M17" s="109">
        <v>649</v>
      </c>
      <c r="N17" s="108">
        <v>296</v>
      </c>
      <c r="O17" s="123">
        <v>4.69</v>
      </c>
      <c r="P17" s="108">
        <v>1319</v>
      </c>
      <c r="Q17" s="123">
        <v>6.545727039708593</v>
      </c>
      <c r="R17" s="109">
        <v>623</v>
      </c>
      <c r="S17" s="124">
        <v>3.091727024820662</v>
      </c>
    </row>
    <row r="18" spans="1:19" ht="18" customHeight="1">
      <c r="A18" s="316"/>
      <c r="B18" s="343"/>
      <c r="C18" s="343"/>
      <c r="D18" s="347"/>
      <c r="E18" s="344"/>
      <c r="F18" s="318"/>
      <c r="G18" s="318"/>
      <c r="H18" s="318"/>
      <c r="I18" s="318"/>
      <c r="J18" s="318"/>
      <c r="K18" s="123"/>
      <c r="L18" s="318"/>
      <c r="M18" s="292"/>
      <c r="N18" s="318"/>
      <c r="O18" s="123"/>
      <c r="P18" s="318"/>
      <c r="Q18" s="123"/>
      <c r="R18" s="318"/>
      <c r="S18" s="348"/>
    </row>
    <row r="19" spans="1:19" ht="24.75" customHeight="1">
      <c r="A19" s="317" t="s">
        <v>251</v>
      </c>
      <c r="B19" s="106">
        <v>2626</v>
      </c>
      <c r="C19" s="106">
        <v>6637</v>
      </c>
      <c r="D19" s="258">
        <v>3</v>
      </c>
      <c r="E19" s="106">
        <v>1</v>
      </c>
      <c r="F19" s="106">
        <v>5821</v>
      </c>
      <c r="G19" s="259">
        <v>5821</v>
      </c>
      <c r="H19" s="106">
        <v>1927</v>
      </c>
      <c r="I19" s="106">
        <v>1015</v>
      </c>
      <c r="J19" s="106">
        <v>912</v>
      </c>
      <c r="K19" s="260">
        <v>9.447328813127228</v>
      </c>
      <c r="L19" s="106">
        <v>893</v>
      </c>
      <c r="M19" s="259">
        <v>596</v>
      </c>
      <c r="N19" s="106">
        <v>297</v>
      </c>
      <c r="O19" s="260">
        <v>4.3780304255955445</v>
      </c>
      <c r="P19" s="106">
        <v>1517</v>
      </c>
      <c r="Q19" s="260">
        <v>7.437258852887393</v>
      </c>
      <c r="R19" s="259">
        <v>608</v>
      </c>
      <c r="S19" s="113">
        <v>2.9807866727459027</v>
      </c>
    </row>
    <row r="20" spans="1:19" ht="18" customHeight="1">
      <c r="A20" s="316"/>
      <c r="B20" s="353"/>
      <c r="C20" s="353"/>
      <c r="D20" s="354"/>
      <c r="E20" s="355"/>
      <c r="F20" s="356"/>
      <c r="G20" s="356"/>
      <c r="H20" s="356"/>
      <c r="I20" s="356"/>
      <c r="J20" s="356"/>
      <c r="K20" s="357"/>
      <c r="L20" s="356"/>
      <c r="M20" s="358"/>
      <c r="N20" s="356"/>
      <c r="O20" s="357"/>
      <c r="P20" s="356"/>
      <c r="Q20" s="357"/>
      <c r="R20" s="356"/>
      <c r="S20" s="359"/>
    </row>
    <row r="21" spans="1:19" ht="24.75" customHeight="1">
      <c r="A21" s="317" t="s">
        <v>298</v>
      </c>
      <c r="B21" s="106">
        <v>2633</v>
      </c>
      <c r="C21" s="106">
        <v>6664</v>
      </c>
      <c r="D21" s="360">
        <v>1</v>
      </c>
      <c r="E21" s="106">
        <v>4</v>
      </c>
      <c r="F21" s="106">
        <v>5237</v>
      </c>
      <c r="G21" s="259">
        <v>5237</v>
      </c>
      <c r="H21" s="259">
        <v>1801</v>
      </c>
      <c r="I21" s="106">
        <v>889</v>
      </c>
      <c r="J21" s="106">
        <v>912</v>
      </c>
      <c r="K21" s="260">
        <v>8.75</v>
      </c>
      <c r="L21" s="106">
        <v>968</v>
      </c>
      <c r="M21" s="259">
        <v>657</v>
      </c>
      <c r="N21" s="106">
        <v>311</v>
      </c>
      <c r="O21" s="260">
        <v>4.702030665206188</v>
      </c>
      <c r="P21" s="106">
        <v>1083</v>
      </c>
      <c r="Q21" s="260">
        <v>5.2606396801841955</v>
      </c>
      <c r="R21" s="259">
        <v>604</v>
      </c>
      <c r="S21" s="113">
        <v>2.933911696058406</v>
      </c>
    </row>
    <row r="22" spans="1:19" ht="18" customHeight="1">
      <c r="A22" s="316"/>
      <c r="B22" s="353"/>
      <c r="C22" s="353"/>
      <c r="D22" s="354"/>
      <c r="E22" s="355"/>
      <c r="F22" s="356"/>
      <c r="G22" s="356"/>
      <c r="H22" s="356"/>
      <c r="I22" s="356"/>
      <c r="J22" s="356"/>
      <c r="K22" s="357"/>
      <c r="L22" s="356"/>
      <c r="M22" s="358"/>
      <c r="N22" s="356"/>
      <c r="O22" s="357"/>
      <c r="P22" s="356"/>
      <c r="Q22" s="357"/>
      <c r="R22" s="356"/>
      <c r="S22" s="359"/>
    </row>
    <row r="23" spans="1:19" ht="24.75" customHeight="1">
      <c r="A23" s="317" t="s">
        <v>304</v>
      </c>
      <c r="B23" s="106">
        <v>3023</v>
      </c>
      <c r="C23" s="106">
        <v>6695</v>
      </c>
      <c r="D23" s="360">
        <v>3</v>
      </c>
      <c r="E23" s="106">
        <v>2</v>
      </c>
      <c r="F23" s="106">
        <v>5417</v>
      </c>
      <c r="G23" s="259">
        <v>5417</v>
      </c>
      <c r="H23" s="259">
        <v>1474</v>
      </c>
      <c r="I23" s="106">
        <v>786</v>
      </c>
      <c r="J23" s="106">
        <v>688</v>
      </c>
      <c r="K23" s="260">
        <v>7.12</v>
      </c>
      <c r="L23" s="106">
        <v>1012</v>
      </c>
      <c r="M23" s="259">
        <v>679</v>
      </c>
      <c r="N23" s="106">
        <v>333</v>
      </c>
      <c r="O23" s="260">
        <v>4.89</v>
      </c>
      <c r="P23" s="106">
        <v>1338</v>
      </c>
      <c r="Q23" s="260">
        <v>6.46</v>
      </c>
      <c r="R23" s="259">
        <v>661</v>
      </c>
      <c r="S23" s="113">
        <v>3.19</v>
      </c>
    </row>
    <row r="24" spans="1:19" ht="18" customHeight="1">
      <c r="A24" s="316"/>
      <c r="B24" s="353"/>
      <c r="C24" s="353"/>
      <c r="D24" s="354"/>
      <c r="E24" s="355"/>
      <c r="F24" s="356"/>
      <c r="G24" s="356"/>
      <c r="H24" s="356"/>
      <c r="I24" s="356"/>
      <c r="J24" s="356"/>
      <c r="K24" s="357"/>
      <c r="L24" s="356"/>
      <c r="M24" s="358"/>
      <c r="N24" s="356"/>
      <c r="O24" s="357"/>
      <c r="P24" s="356"/>
      <c r="Q24" s="357"/>
      <c r="R24" s="356"/>
      <c r="S24" s="359"/>
    </row>
    <row r="25" spans="1:19" ht="24.75" customHeight="1">
      <c r="A25" s="317" t="s">
        <v>310</v>
      </c>
      <c r="B25" s="106">
        <v>1249</v>
      </c>
      <c r="C25" s="106">
        <v>6142</v>
      </c>
      <c r="D25" s="360">
        <v>2</v>
      </c>
      <c r="E25" s="106">
        <v>2</v>
      </c>
      <c r="F25" s="106">
        <v>5285</v>
      </c>
      <c r="G25" s="259">
        <v>5285</v>
      </c>
      <c r="H25" s="259">
        <v>1801</v>
      </c>
      <c r="I25" s="106">
        <v>948</v>
      </c>
      <c r="J25" s="106">
        <v>853</v>
      </c>
      <c r="K25" s="260">
        <v>8.66</v>
      </c>
      <c r="L25" s="106">
        <v>1047</v>
      </c>
      <c r="M25" s="259">
        <v>693</v>
      </c>
      <c r="N25" s="106">
        <v>354</v>
      </c>
      <c r="O25" s="260">
        <v>5.03</v>
      </c>
      <c r="P25" s="106">
        <v>1683</v>
      </c>
      <c r="Q25" s="260">
        <v>6.46</v>
      </c>
      <c r="R25" s="259">
        <v>620</v>
      </c>
      <c r="S25" s="113">
        <v>2.98</v>
      </c>
    </row>
    <row r="26" spans="1:19" ht="18" customHeight="1">
      <c r="A26" s="316"/>
      <c r="B26" s="353"/>
      <c r="C26" s="353"/>
      <c r="D26" s="354"/>
      <c r="E26" s="355"/>
      <c r="F26" s="356"/>
      <c r="G26" s="356"/>
      <c r="H26" s="356"/>
      <c r="I26" s="356"/>
      <c r="J26" s="356"/>
      <c r="K26" s="357"/>
      <c r="L26" s="356"/>
      <c r="M26" s="358"/>
      <c r="N26" s="356"/>
      <c r="O26" s="357"/>
      <c r="P26" s="356"/>
      <c r="Q26" s="357"/>
      <c r="R26" s="356"/>
      <c r="S26" s="359"/>
    </row>
    <row r="27" spans="1:19" ht="24.75" customHeight="1">
      <c r="A27" s="317" t="s">
        <v>360</v>
      </c>
      <c r="B27" s="106">
        <v>1372</v>
      </c>
      <c r="C27" s="106">
        <v>6610</v>
      </c>
      <c r="D27" s="360">
        <v>3</v>
      </c>
      <c r="E27" s="114" t="s">
        <v>229</v>
      </c>
      <c r="F27" s="106">
        <v>4978</v>
      </c>
      <c r="G27" s="259">
        <v>4978</v>
      </c>
      <c r="H27" s="259">
        <v>2046</v>
      </c>
      <c r="I27" s="106">
        <v>996</v>
      </c>
      <c r="J27" s="106">
        <v>1050</v>
      </c>
      <c r="K27" s="260">
        <v>9.79</v>
      </c>
      <c r="L27" s="106">
        <v>1085</v>
      </c>
      <c r="M27" s="259">
        <v>680</v>
      </c>
      <c r="N27" s="106">
        <v>405</v>
      </c>
      <c r="O27" s="260">
        <v>5.19</v>
      </c>
      <c r="P27" s="106">
        <v>1457</v>
      </c>
      <c r="Q27" s="260">
        <v>6.97</v>
      </c>
      <c r="R27" s="259">
        <v>578</v>
      </c>
      <c r="S27" s="113">
        <v>2.76</v>
      </c>
    </row>
    <row r="28" spans="1:19" ht="10.5" customHeight="1" thickBot="1">
      <c r="A28" s="321"/>
      <c r="B28" s="361"/>
      <c r="C28" s="361"/>
      <c r="D28" s="362"/>
      <c r="E28" s="363"/>
      <c r="F28" s="362"/>
      <c r="G28" s="364"/>
      <c r="H28" s="365"/>
      <c r="I28" s="282"/>
      <c r="J28" s="282"/>
      <c r="K28" s="366"/>
      <c r="L28" s="282"/>
      <c r="M28" s="281"/>
      <c r="N28" s="282"/>
      <c r="O28" s="366"/>
      <c r="P28" s="281"/>
      <c r="Q28" s="367"/>
      <c r="R28" s="368"/>
      <c r="S28" s="369"/>
    </row>
    <row r="29" spans="1:8" ht="13.5" customHeight="1">
      <c r="A29" s="370" t="s">
        <v>267</v>
      </c>
      <c r="B29" s="371"/>
      <c r="C29" s="371"/>
      <c r="D29" s="371"/>
      <c r="H29" s="236" t="s">
        <v>268</v>
      </c>
    </row>
    <row r="30" ht="21.75" customHeight="1">
      <c r="A30" s="374"/>
    </row>
  </sheetData>
  <sheetProtection/>
  <mergeCells count="25">
    <mergeCell ref="B6:B7"/>
    <mergeCell ref="C6:C7"/>
    <mergeCell ref="D6:D7"/>
    <mergeCell ref="O4:O5"/>
    <mergeCell ref="H5:H6"/>
    <mergeCell ref="O6:O7"/>
    <mergeCell ref="I5:I6"/>
    <mergeCell ref="J5:J6"/>
    <mergeCell ref="H4:J4"/>
    <mergeCell ref="L4:N4"/>
    <mergeCell ref="A2:G2"/>
    <mergeCell ref="A4:A7"/>
    <mergeCell ref="K4:K5"/>
    <mergeCell ref="H2:S2"/>
    <mergeCell ref="R6:R7"/>
    <mergeCell ref="N5:N6"/>
    <mergeCell ref="K6:K7"/>
    <mergeCell ref="L5:L6"/>
    <mergeCell ref="Q6:Q7"/>
    <mergeCell ref="F4:G5"/>
    <mergeCell ref="M5:M6"/>
    <mergeCell ref="S6:S7"/>
    <mergeCell ref="P4:Q5"/>
    <mergeCell ref="R4:S5"/>
    <mergeCell ref="P6:P7"/>
  </mergeCells>
  <printOptions/>
  <pageMargins left="1.1811023622047245" right="0.984251968503937" top="1.5748031496062993" bottom="1.5748031496062993" header="0.5118110236220472" footer="0.9055118110236221"/>
  <pageSetup firstPageNumber="2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6">
      <selection activeCell="M38" sqref="M38"/>
    </sheetView>
  </sheetViews>
  <sheetFormatPr defaultColWidth="9.00390625" defaultRowHeight="15.75"/>
  <cols>
    <col min="1" max="1" width="10.125" style="0" customWidth="1"/>
    <col min="2" max="2" width="4.625" style="0" customWidth="1"/>
    <col min="3" max="3" width="7.375" style="0" customWidth="1"/>
    <col min="4" max="11" width="6.625" style="0" customWidth="1"/>
    <col min="12" max="23" width="5.625" style="0" customWidth="1"/>
    <col min="24" max="24" width="7.875" style="0" customWidth="1"/>
  </cols>
  <sheetData>
    <row r="1" spans="1:24" ht="15.75">
      <c r="A1" s="234" t="s">
        <v>222</v>
      </c>
      <c r="B1" s="2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6" t="s">
        <v>123</v>
      </c>
    </row>
    <row r="2" spans="1:24" ht="24" customHeight="1">
      <c r="A2" s="586" t="s">
        <v>156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9" t="s">
        <v>122</v>
      </c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</row>
    <row r="3" spans="1:24" ht="16.5" thickBot="1">
      <c r="A3" s="31"/>
      <c r="B3" s="4"/>
      <c r="C3" s="5"/>
      <c r="D3" s="5"/>
      <c r="E3" s="5"/>
      <c r="F3" s="5"/>
      <c r="G3" s="5"/>
      <c r="H3" s="5"/>
      <c r="I3" s="5"/>
      <c r="J3" s="5"/>
      <c r="K3" s="184" t="s">
        <v>223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83" t="s">
        <v>124</v>
      </c>
    </row>
    <row r="4" spans="1:24" ht="24.75" customHeight="1">
      <c r="A4" s="189" t="s">
        <v>74</v>
      </c>
      <c r="B4" s="190" t="s">
        <v>75</v>
      </c>
      <c r="C4" s="156" t="s">
        <v>76</v>
      </c>
      <c r="D4" s="191" t="s">
        <v>77</v>
      </c>
      <c r="E4" s="192" t="s">
        <v>78</v>
      </c>
      <c r="F4" s="192" t="s">
        <v>79</v>
      </c>
      <c r="G4" s="192" t="s">
        <v>80</v>
      </c>
      <c r="H4" s="193" t="s">
        <v>81</v>
      </c>
      <c r="I4" s="193" t="s">
        <v>82</v>
      </c>
      <c r="J4" s="193" t="s">
        <v>83</v>
      </c>
      <c r="K4" s="192" t="s">
        <v>84</v>
      </c>
      <c r="L4" s="193" t="s">
        <v>85</v>
      </c>
      <c r="M4" s="192" t="s">
        <v>86</v>
      </c>
      <c r="N4" s="193" t="s">
        <v>87</v>
      </c>
      <c r="O4" s="193" t="s">
        <v>88</v>
      </c>
      <c r="P4" s="193" t="s">
        <v>89</v>
      </c>
      <c r="Q4" s="193" t="s">
        <v>90</v>
      </c>
      <c r="R4" s="193" t="s">
        <v>91</v>
      </c>
      <c r="S4" s="192" t="s">
        <v>92</v>
      </c>
      <c r="T4" s="192" t="s">
        <v>93</v>
      </c>
      <c r="U4" s="193" t="s">
        <v>94</v>
      </c>
      <c r="V4" s="192" t="s">
        <v>95</v>
      </c>
      <c r="W4" s="192" t="s">
        <v>96</v>
      </c>
      <c r="X4" s="194" t="s">
        <v>97</v>
      </c>
    </row>
    <row r="5" spans="1:24" ht="24.75" customHeight="1" thickBot="1">
      <c r="A5" s="195" t="s">
        <v>98</v>
      </c>
      <c r="B5" s="196" t="s">
        <v>99</v>
      </c>
      <c r="C5" s="197" t="s">
        <v>100</v>
      </c>
      <c r="D5" s="197" t="s">
        <v>101</v>
      </c>
      <c r="E5" s="197" t="s">
        <v>102</v>
      </c>
      <c r="F5" s="197" t="s">
        <v>103</v>
      </c>
      <c r="G5" s="197" t="s">
        <v>104</v>
      </c>
      <c r="H5" s="165" t="s">
        <v>105</v>
      </c>
      <c r="I5" s="165" t="s">
        <v>106</v>
      </c>
      <c r="J5" s="165" t="s">
        <v>107</v>
      </c>
      <c r="K5" s="197" t="s">
        <v>108</v>
      </c>
      <c r="L5" s="165" t="s">
        <v>109</v>
      </c>
      <c r="M5" s="197" t="s">
        <v>110</v>
      </c>
      <c r="N5" s="165" t="s">
        <v>111</v>
      </c>
      <c r="O5" s="165" t="s">
        <v>112</v>
      </c>
      <c r="P5" s="165" t="s">
        <v>113</v>
      </c>
      <c r="Q5" s="165" t="s">
        <v>114</v>
      </c>
      <c r="R5" s="165" t="s">
        <v>115</v>
      </c>
      <c r="S5" s="197" t="s">
        <v>116</v>
      </c>
      <c r="T5" s="197" t="s">
        <v>117</v>
      </c>
      <c r="U5" s="165" t="s">
        <v>118</v>
      </c>
      <c r="V5" s="197" t="s">
        <v>119</v>
      </c>
      <c r="W5" s="197" t="s">
        <v>120</v>
      </c>
      <c r="X5" s="198" t="s">
        <v>121</v>
      </c>
    </row>
    <row r="6" spans="1:24" ht="6" customHeight="1">
      <c r="A6" s="187"/>
      <c r="B6" s="36"/>
      <c r="C6" s="119"/>
      <c r="D6" s="120"/>
      <c r="E6" s="121"/>
      <c r="F6" s="121"/>
      <c r="G6" s="121"/>
      <c r="H6" s="121"/>
      <c r="I6" s="121"/>
      <c r="J6" s="121"/>
      <c r="K6" s="120"/>
      <c r="L6" s="119"/>
      <c r="M6" s="120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2"/>
    </row>
    <row r="7" spans="1:24" ht="15" customHeight="1">
      <c r="A7" s="588" t="s">
        <v>67</v>
      </c>
      <c r="B7" s="33" t="s">
        <v>227</v>
      </c>
      <c r="C7" s="461">
        <v>198273</v>
      </c>
      <c r="D7" s="461">
        <v>12257</v>
      </c>
      <c r="E7" s="461">
        <v>15896</v>
      </c>
      <c r="F7" s="461">
        <v>17703</v>
      </c>
      <c r="G7" s="461">
        <v>16346</v>
      </c>
      <c r="H7" s="461">
        <v>18747</v>
      </c>
      <c r="I7" s="461">
        <v>16534</v>
      </c>
      <c r="J7" s="461">
        <v>15832</v>
      </c>
      <c r="K7" s="461">
        <v>16536</v>
      </c>
      <c r="L7" s="461">
        <v>16735</v>
      </c>
      <c r="M7" s="461">
        <v>14949</v>
      </c>
      <c r="N7" s="461">
        <v>11657</v>
      </c>
      <c r="O7" s="461">
        <v>6296</v>
      </c>
      <c r="P7" s="461">
        <v>4877</v>
      </c>
      <c r="Q7" s="461">
        <v>3604</v>
      </c>
      <c r="R7" s="461">
        <v>4377</v>
      </c>
      <c r="S7" s="461">
        <v>3657</v>
      </c>
      <c r="T7" s="461">
        <v>1477</v>
      </c>
      <c r="U7" s="461">
        <v>594</v>
      </c>
      <c r="V7" s="461">
        <v>160</v>
      </c>
      <c r="W7" s="461">
        <v>32</v>
      </c>
      <c r="X7" s="462">
        <v>7</v>
      </c>
    </row>
    <row r="8" spans="1:24" ht="15" customHeight="1">
      <c r="A8" s="588"/>
      <c r="B8" s="33" t="s">
        <v>224</v>
      </c>
      <c r="C8" s="461">
        <v>100987</v>
      </c>
      <c r="D8" s="463">
        <v>6418</v>
      </c>
      <c r="E8" s="461">
        <v>8302</v>
      </c>
      <c r="F8" s="461">
        <v>9292</v>
      </c>
      <c r="G8" s="461">
        <v>8462</v>
      </c>
      <c r="H8" s="461">
        <v>9595</v>
      </c>
      <c r="I8" s="461">
        <v>8532</v>
      </c>
      <c r="J8" s="461">
        <v>7972</v>
      </c>
      <c r="K8" s="461">
        <v>7894</v>
      </c>
      <c r="L8" s="461">
        <v>8011</v>
      </c>
      <c r="M8" s="463">
        <v>7118</v>
      </c>
      <c r="N8" s="461">
        <v>5419</v>
      </c>
      <c r="O8" s="461">
        <v>2924</v>
      </c>
      <c r="P8" s="461">
        <v>2255</v>
      </c>
      <c r="Q8" s="461">
        <v>1719</v>
      </c>
      <c r="R8" s="461">
        <v>3033</v>
      </c>
      <c r="S8" s="461">
        <v>2682</v>
      </c>
      <c r="T8" s="461">
        <v>941</v>
      </c>
      <c r="U8" s="461">
        <v>320</v>
      </c>
      <c r="V8" s="461">
        <v>85</v>
      </c>
      <c r="W8" s="461">
        <v>10</v>
      </c>
      <c r="X8" s="462">
        <v>3</v>
      </c>
    </row>
    <row r="9" spans="1:24" ht="15" customHeight="1">
      <c r="A9" s="588"/>
      <c r="B9" s="33" t="s">
        <v>225</v>
      </c>
      <c r="C9" s="461">
        <v>97286</v>
      </c>
      <c r="D9" s="463">
        <v>5839</v>
      </c>
      <c r="E9" s="461">
        <v>7594</v>
      </c>
      <c r="F9" s="461">
        <v>8411</v>
      </c>
      <c r="G9" s="461">
        <v>7884</v>
      </c>
      <c r="H9" s="461">
        <v>9152</v>
      </c>
      <c r="I9" s="461">
        <v>8002</v>
      </c>
      <c r="J9" s="461">
        <v>7860</v>
      </c>
      <c r="K9" s="461">
        <v>8642</v>
      </c>
      <c r="L9" s="461">
        <v>8724</v>
      </c>
      <c r="M9" s="463">
        <v>7831</v>
      </c>
      <c r="N9" s="461">
        <v>6238</v>
      </c>
      <c r="O9" s="461">
        <v>3372</v>
      </c>
      <c r="P9" s="461">
        <v>2622</v>
      </c>
      <c r="Q9" s="461">
        <v>1885</v>
      </c>
      <c r="R9" s="461">
        <v>1344</v>
      </c>
      <c r="S9" s="461">
        <v>975</v>
      </c>
      <c r="T9" s="461">
        <v>536</v>
      </c>
      <c r="U9" s="461">
        <v>274</v>
      </c>
      <c r="V9" s="461">
        <v>75</v>
      </c>
      <c r="W9" s="461">
        <v>22</v>
      </c>
      <c r="X9" s="462">
        <v>4</v>
      </c>
    </row>
    <row r="10" spans="1:24" ht="15" customHeight="1">
      <c r="A10" s="588" t="s">
        <v>68</v>
      </c>
      <c r="B10" s="33" t="s">
        <v>227</v>
      </c>
      <c r="C10" s="461">
        <v>198353</v>
      </c>
      <c r="D10" s="461">
        <v>11609</v>
      </c>
      <c r="E10" s="461">
        <v>15499</v>
      </c>
      <c r="F10" s="461">
        <v>17755</v>
      </c>
      <c r="G10" s="461">
        <v>15814</v>
      </c>
      <c r="H10" s="461">
        <v>18574</v>
      </c>
      <c r="I10" s="461">
        <v>17316</v>
      </c>
      <c r="J10" s="461">
        <v>15616</v>
      </c>
      <c r="K10" s="461">
        <v>16314</v>
      </c>
      <c r="L10" s="461">
        <v>16777</v>
      </c>
      <c r="M10" s="461">
        <v>15299</v>
      </c>
      <c r="N10" s="461">
        <v>12368</v>
      </c>
      <c r="O10" s="461">
        <v>6891</v>
      </c>
      <c r="P10" s="461">
        <v>5086</v>
      </c>
      <c r="Q10" s="461">
        <v>3545</v>
      </c>
      <c r="R10" s="461">
        <v>3751</v>
      </c>
      <c r="S10" s="461">
        <v>3786</v>
      </c>
      <c r="T10" s="461">
        <v>1532</v>
      </c>
      <c r="U10" s="461">
        <v>599</v>
      </c>
      <c r="V10" s="461">
        <v>178</v>
      </c>
      <c r="W10" s="461">
        <v>35</v>
      </c>
      <c r="X10" s="462">
        <v>9</v>
      </c>
    </row>
    <row r="11" spans="1:24" ht="15" customHeight="1">
      <c r="A11" s="588"/>
      <c r="B11" s="33" t="s">
        <v>224</v>
      </c>
      <c r="C11" s="461">
        <v>100874</v>
      </c>
      <c r="D11" s="463">
        <v>6102</v>
      </c>
      <c r="E11" s="461">
        <v>8057</v>
      </c>
      <c r="F11" s="461">
        <v>9320</v>
      </c>
      <c r="G11" s="461">
        <v>8276</v>
      </c>
      <c r="H11" s="461">
        <v>8478</v>
      </c>
      <c r="I11" s="461">
        <v>8934</v>
      </c>
      <c r="J11" s="461">
        <v>7879</v>
      </c>
      <c r="K11" s="461">
        <v>7874</v>
      </c>
      <c r="L11" s="461">
        <v>8082</v>
      </c>
      <c r="M11" s="463">
        <v>7215</v>
      </c>
      <c r="N11" s="461">
        <v>5802</v>
      </c>
      <c r="O11" s="461">
        <v>3207</v>
      </c>
      <c r="P11" s="461">
        <v>2395</v>
      </c>
      <c r="Q11" s="461">
        <v>1639</v>
      </c>
      <c r="R11" s="461">
        <v>2423</v>
      </c>
      <c r="S11" s="461">
        <v>2770</v>
      </c>
      <c r="T11" s="461">
        <v>973</v>
      </c>
      <c r="U11" s="461">
        <v>335</v>
      </c>
      <c r="V11" s="461">
        <v>96</v>
      </c>
      <c r="W11" s="461">
        <v>13</v>
      </c>
      <c r="X11" s="462">
        <v>4</v>
      </c>
    </row>
    <row r="12" spans="1:24" ht="15" customHeight="1">
      <c r="A12" s="588"/>
      <c r="B12" s="33" t="s">
        <v>225</v>
      </c>
      <c r="C12" s="461">
        <v>87479</v>
      </c>
      <c r="D12" s="463">
        <v>5507</v>
      </c>
      <c r="E12" s="461">
        <v>7442</v>
      </c>
      <c r="F12" s="461">
        <v>8435</v>
      </c>
      <c r="G12" s="461">
        <v>7538</v>
      </c>
      <c r="H12" s="461">
        <v>9096</v>
      </c>
      <c r="I12" s="461">
        <v>8382</v>
      </c>
      <c r="J12" s="461">
        <v>7737</v>
      </c>
      <c r="K12" s="461">
        <v>8440</v>
      </c>
      <c r="L12" s="461">
        <v>8695</v>
      </c>
      <c r="M12" s="463">
        <v>8084</v>
      </c>
      <c r="N12" s="461">
        <v>6566</v>
      </c>
      <c r="O12" s="461">
        <v>3684</v>
      </c>
      <c r="P12" s="461">
        <v>2691</v>
      </c>
      <c r="Q12" s="461">
        <v>1906</v>
      </c>
      <c r="R12" s="461">
        <v>1328</v>
      </c>
      <c r="S12" s="461">
        <v>1016</v>
      </c>
      <c r="T12" s="461">
        <v>559</v>
      </c>
      <c r="U12" s="461">
        <v>264</v>
      </c>
      <c r="V12" s="461">
        <v>82</v>
      </c>
      <c r="W12" s="461">
        <v>22</v>
      </c>
      <c r="X12" s="462">
        <v>5</v>
      </c>
    </row>
    <row r="13" spans="1:24" ht="15" customHeight="1">
      <c r="A13" s="588" t="s">
        <v>69</v>
      </c>
      <c r="B13" s="33" t="s">
        <v>227</v>
      </c>
      <c r="C13" s="461">
        <v>198375</v>
      </c>
      <c r="D13" s="461">
        <v>10620</v>
      </c>
      <c r="E13" s="461">
        <v>15325</v>
      </c>
      <c r="F13" s="461">
        <v>17481</v>
      </c>
      <c r="G13" s="461">
        <v>15731</v>
      </c>
      <c r="H13" s="461">
        <v>18099</v>
      </c>
      <c r="I13" s="461">
        <v>17778</v>
      </c>
      <c r="J13" s="461">
        <v>15582</v>
      </c>
      <c r="K13" s="461">
        <v>16206</v>
      </c>
      <c r="L13" s="461">
        <v>16789</v>
      </c>
      <c r="M13" s="463">
        <v>15431</v>
      </c>
      <c r="N13" s="461">
        <v>13115</v>
      </c>
      <c r="O13" s="461">
        <v>7791</v>
      </c>
      <c r="P13" s="461">
        <v>5040</v>
      </c>
      <c r="Q13" s="461">
        <v>3781</v>
      </c>
      <c r="R13" s="461">
        <v>3227</v>
      </c>
      <c r="S13" s="461">
        <v>3792</v>
      </c>
      <c r="T13" s="461">
        <v>1742</v>
      </c>
      <c r="U13" s="461">
        <v>622</v>
      </c>
      <c r="V13" s="461">
        <v>182</v>
      </c>
      <c r="W13" s="461">
        <v>32</v>
      </c>
      <c r="X13" s="462">
        <v>9</v>
      </c>
    </row>
    <row r="14" spans="1:24" ht="15" customHeight="1">
      <c r="A14" s="588"/>
      <c r="B14" s="33" t="s">
        <v>224</v>
      </c>
      <c r="C14" s="461">
        <v>100817</v>
      </c>
      <c r="D14" s="463">
        <v>5529</v>
      </c>
      <c r="E14" s="461">
        <v>8056</v>
      </c>
      <c r="F14" s="461">
        <v>9224</v>
      </c>
      <c r="G14" s="461">
        <v>8279</v>
      </c>
      <c r="H14" s="461">
        <v>9239</v>
      </c>
      <c r="I14" s="461">
        <v>9160</v>
      </c>
      <c r="J14" s="461">
        <v>7868</v>
      </c>
      <c r="K14" s="461">
        <v>7908</v>
      </c>
      <c r="L14" s="461">
        <v>8036</v>
      </c>
      <c r="M14" s="461">
        <v>7326</v>
      </c>
      <c r="N14" s="461">
        <v>6171</v>
      </c>
      <c r="O14" s="461">
        <v>3644</v>
      </c>
      <c r="P14" s="461">
        <v>2341</v>
      </c>
      <c r="Q14" s="461">
        <v>1781</v>
      </c>
      <c r="R14" s="461">
        <v>1894</v>
      </c>
      <c r="S14" s="461">
        <v>2762</v>
      </c>
      <c r="T14" s="461">
        <v>1132</v>
      </c>
      <c r="U14" s="461">
        <v>351</v>
      </c>
      <c r="V14" s="461">
        <v>94</v>
      </c>
      <c r="W14" s="461">
        <v>17</v>
      </c>
      <c r="X14" s="462">
        <v>5</v>
      </c>
    </row>
    <row r="15" spans="1:24" ht="15" customHeight="1">
      <c r="A15" s="588"/>
      <c r="B15" s="33" t="s">
        <v>225</v>
      </c>
      <c r="C15" s="461">
        <v>97558</v>
      </c>
      <c r="D15" s="463">
        <v>5091</v>
      </c>
      <c r="E15" s="461">
        <v>7269</v>
      </c>
      <c r="F15" s="461">
        <v>8257</v>
      </c>
      <c r="G15" s="461">
        <v>7452</v>
      </c>
      <c r="H15" s="461">
        <v>8860</v>
      </c>
      <c r="I15" s="461">
        <v>8618</v>
      </c>
      <c r="J15" s="461">
        <v>7714</v>
      </c>
      <c r="K15" s="461">
        <v>8298</v>
      </c>
      <c r="L15" s="461">
        <v>8753</v>
      </c>
      <c r="M15" s="463">
        <v>8105</v>
      </c>
      <c r="N15" s="461">
        <v>6944</v>
      </c>
      <c r="O15" s="461">
        <v>4147</v>
      </c>
      <c r="P15" s="461">
        <v>2699</v>
      </c>
      <c r="Q15" s="461">
        <v>2000</v>
      </c>
      <c r="R15" s="461">
        <v>1333</v>
      </c>
      <c r="S15" s="461">
        <v>1030</v>
      </c>
      <c r="T15" s="461">
        <v>610</v>
      </c>
      <c r="U15" s="461">
        <v>271</v>
      </c>
      <c r="V15" s="461">
        <v>88</v>
      </c>
      <c r="W15" s="461">
        <v>15</v>
      </c>
      <c r="X15" s="462">
        <v>4</v>
      </c>
    </row>
    <row r="16" spans="1:24" ht="15" customHeight="1">
      <c r="A16" s="588" t="s">
        <v>71</v>
      </c>
      <c r="B16" s="33" t="s">
        <v>227</v>
      </c>
      <c r="C16" s="464">
        <v>200331</v>
      </c>
      <c r="D16" s="464">
        <v>10301</v>
      </c>
      <c r="E16" s="464">
        <v>14739</v>
      </c>
      <c r="F16" s="464">
        <v>17300</v>
      </c>
      <c r="G16" s="464">
        <v>16099</v>
      </c>
      <c r="H16" s="464">
        <v>17122</v>
      </c>
      <c r="I16" s="464">
        <v>18305</v>
      </c>
      <c r="J16" s="464">
        <v>16216</v>
      </c>
      <c r="K16" s="464">
        <v>16179</v>
      </c>
      <c r="L16" s="461">
        <v>16822</v>
      </c>
      <c r="M16" s="464">
        <v>15698</v>
      </c>
      <c r="N16" s="464">
        <v>13701</v>
      </c>
      <c r="O16" s="464">
        <v>8930</v>
      </c>
      <c r="P16" s="464">
        <v>5135</v>
      </c>
      <c r="Q16" s="464">
        <v>4091</v>
      </c>
      <c r="R16" s="464">
        <v>3024</v>
      </c>
      <c r="S16" s="464">
        <v>3800</v>
      </c>
      <c r="T16" s="464">
        <v>1929</v>
      </c>
      <c r="U16" s="464">
        <v>689</v>
      </c>
      <c r="V16" s="464">
        <v>209</v>
      </c>
      <c r="W16" s="464">
        <v>34</v>
      </c>
      <c r="X16" s="462">
        <v>8</v>
      </c>
    </row>
    <row r="17" spans="1:24" ht="15" customHeight="1">
      <c r="A17" s="588"/>
      <c r="B17" s="33" t="s">
        <v>224</v>
      </c>
      <c r="C17" s="464">
        <v>101652</v>
      </c>
      <c r="D17" s="464">
        <v>5389</v>
      </c>
      <c r="E17" s="464">
        <v>7780</v>
      </c>
      <c r="F17" s="464">
        <v>9082</v>
      </c>
      <c r="G17" s="464">
        <v>8564</v>
      </c>
      <c r="H17" s="464">
        <v>8725</v>
      </c>
      <c r="I17" s="464">
        <v>9373</v>
      </c>
      <c r="J17" s="464">
        <v>8218</v>
      </c>
      <c r="K17" s="464">
        <v>7992</v>
      </c>
      <c r="L17" s="461">
        <v>8021</v>
      </c>
      <c r="M17" s="464">
        <v>7493</v>
      </c>
      <c r="N17" s="464">
        <v>6456</v>
      </c>
      <c r="O17" s="464">
        <v>4113</v>
      </c>
      <c r="P17" s="464">
        <v>2366</v>
      </c>
      <c r="Q17" s="464">
        <v>1921</v>
      </c>
      <c r="R17" s="464">
        <v>1621</v>
      </c>
      <c r="S17" s="464">
        <v>2733</v>
      </c>
      <c r="T17" s="464">
        <v>1291</v>
      </c>
      <c r="U17" s="464">
        <v>393</v>
      </c>
      <c r="V17" s="464">
        <v>104</v>
      </c>
      <c r="W17" s="464">
        <v>13</v>
      </c>
      <c r="X17" s="465">
        <v>4</v>
      </c>
    </row>
    <row r="18" spans="1:24" ht="15" customHeight="1">
      <c r="A18" s="588"/>
      <c r="B18" s="33" t="s">
        <v>225</v>
      </c>
      <c r="C18" s="464">
        <v>98679</v>
      </c>
      <c r="D18" s="466">
        <v>4912</v>
      </c>
      <c r="E18" s="466">
        <v>6959</v>
      </c>
      <c r="F18" s="466">
        <v>8218</v>
      </c>
      <c r="G18" s="466">
        <v>7535</v>
      </c>
      <c r="H18" s="466">
        <v>8397</v>
      </c>
      <c r="I18" s="466">
        <v>8932</v>
      </c>
      <c r="J18" s="466">
        <v>7998</v>
      </c>
      <c r="K18" s="466">
        <v>8187</v>
      </c>
      <c r="L18" s="467">
        <v>8801</v>
      </c>
      <c r="M18" s="466">
        <v>8205</v>
      </c>
      <c r="N18" s="466">
        <v>7245</v>
      </c>
      <c r="O18" s="466">
        <v>4817</v>
      </c>
      <c r="P18" s="466">
        <v>2769</v>
      </c>
      <c r="Q18" s="466">
        <v>2170</v>
      </c>
      <c r="R18" s="466">
        <v>1403</v>
      </c>
      <c r="S18" s="466">
        <v>1067</v>
      </c>
      <c r="T18" s="466">
        <v>638</v>
      </c>
      <c r="U18" s="466">
        <v>296</v>
      </c>
      <c r="V18" s="466">
        <v>105</v>
      </c>
      <c r="W18" s="466">
        <v>21</v>
      </c>
      <c r="X18" s="468">
        <v>4</v>
      </c>
    </row>
    <row r="19" spans="1:24" ht="15" customHeight="1">
      <c r="A19" s="588" t="s">
        <v>70</v>
      </c>
      <c r="B19" s="33" t="s">
        <v>227</v>
      </c>
      <c r="C19" s="469">
        <v>202680</v>
      </c>
      <c r="D19" s="470">
        <v>10053</v>
      </c>
      <c r="E19" s="470">
        <v>14093</v>
      </c>
      <c r="F19" s="470">
        <v>17315</v>
      </c>
      <c r="G19" s="470">
        <v>16329</v>
      </c>
      <c r="H19" s="470">
        <v>16317</v>
      </c>
      <c r="I19" s="470">
        <v>19160</v>
      </c>
      <c r="J19" s="470">
        <v>16571</v>
      </c>
      <c r="K19" s="470">
        <v>16478</v>
      </c>
      <c r="L19" s="471">
        <v>16528</v>
      </c>
      <c r="M19" s="470">
        <v>16152</v>
      </c>
      <c r="N19" s="470">
        <v>14064</v>
      </c>
      <c r="O19" s="470">
        <v>10084</v>
      </c>
      <c r="P19" s="470">
        <v>5404</v>
      </c>
      <c r="Q19" s="470">
        <v>4270</v>
      </c>
      <c r="R19" s="470">
        <v>3020</v>
      </c>
      <c r="S19" s="470">
        <v>3649</v>
      </c>
      <c r="T19" s="470">
        <v>2178</v>
      </c>
      <c r="U19" s="470">
        <v>746</v>
      </c>
      <c r="V19" s="470">
        <v>221</v>
      </c>
      <c r="W19" s="470">
        <v>39</v>
      </c>
      <c r="X19" s="472">
        <v>9</v>
      </c>
    </row>
    <row r="20" spans="1:24" ht="15" customHeight="1">
      <c r="A20" s="588"/>
      <c r="B20" s="33" t="s">
        <v>224</v>
      </c>
      <c r="C20" s="470">
        <v>102544</v>
      </c>
      <c r="D20" s="470">
        <v>5298</v>
      </c>
      <c r="E20" s="470">
        <v>7464</v>
      </c>
      <c r="F20" s="470">
        <v>9038</v>
      </c>
      <c r="G20" s="470">
        <v>8661</v>
      </c>
      <c r="H20" s="470">
        <v>8353</v>
      </c>
      <c r="I20" s="470">
        <v>9778</v>
      </c>
      <c r="J20" s="470">
        <v>8421</v>
      </c>
      <c r="K20" s="470">
        <v>8070</v>
      </c>
      <c r="L20" s="471">
        <v>7891</v>
      </c>
      <c r="M20" s="470">
        <v>7762</v>
      </c>
      <c r="N20" s="470">
        <v>6581</v>
      </c>
      <c r="O20" s="470">
        <v>4675</v>
      </c>
      <c r="P20" s="470">
        <v>2466</v>
      </c>
      <c r="Q20" s="470">
        <v>1991</v>
      </c>
      <c r="R20" s="470">
        <v>1519</v>
      </c>
      <c r="S20" s="470">
        <v>2540</v>
      </c>
      <c r="T20" s="470">
        <v>1498</v>
      </c>
      <c r="U20" s="470">
        <v>407</v>
      </c>
      <c r="V20" s="470">
        <v>105</v>
      </c>
      <c r="W20" s="470">
        <v>20</v>
      </c>
      <c r="X20" s="473">
        <v>6</v>
      </c>
    </row>
    <row r="21" spans="1:24" ht="15" customHeight="1">
      <c r="A21" s="588"/>
      <c r="B21" s="33" t="s">
        <v>225</v>
      </c>
      <c r="C21" s="470">
        <v>100136</v>
      </c>
      <c r="D21" s="470">
        <v>4755</v>
      </c>
      <c r="E21" s="470">
        <v>6629</v>
      </c>
      <c r="F21" s="470">
        <v>8277</v>
      </c>
      <c r="G21" s="470">
        <v>7668</v>
      </c>
      <c r="H21" s="470">
        <v>7964</v>
      </c>
      <c r="I21" s="470">
        <v>9382</v>
      </c>
      <c r="J21" s="470">
        <v>8150</v>
      </c>
      <c r="K21" s="470">
        <v>8408</v>
      </c>
      <c r="L21" s="471">
        <v>8637</v>
      </c>
      <c r="M21" s="470">
        <v>8390</v>
      </c>
      <c r="N21" s="470">
        <v>7483</v>
      </c>
      <c r="O21" s="470">
        <v>5409</v>
      </c>
      <c r="P21" s="470">
        <v>2938</v>
      </c>
      <c r="Q21" s="470">
        <v>2279</v>
      </c>
      <c r="R21" s="470">
        <v>1501</v>
      </c>
      <c r="S21" s="470">
        <v>1109</v>
      </c>
      <c r="T21" s="470">
        <v>680</v>
      </c>
      <c r="U21" s="470">
        <v>339</v>
      </c>
      <c r="V21" s="470">
        <v>116</v>
      </c>
      <c r="W21" s="470">
        <v>19</v>
      </c>
      <c r="X21" s="473">
        <v>3</v>
      </c>
    </row>
    <row r="22" spans="1:24" ht="15" customHeight="1">
      <c r="A22" s="588" t="s">
        <v>72</v>
      </c>
      <c r="B22" s="33" t="s">
        <v>227</v>
      </c>
      <c r="C22" s="466">
        <v>205266</v>
      </c>
      <c r="D22" s="466">
        <v>10019</v>
      </c>
      <c r="E22" s="466">
        <v>13844</v>
      </c>
      <c r="F22" s="466">
        <v>16787</v>
      </c>
      <c r="G22" s="466">
        <v>16365</v>
      </c>
      <c r="H22" s="466">
        <v>15976</v>
      </c>
      <c r="I22" s="466">
        <v>19359</v>
      </c>
      <c r="J22" s="466">
        <v>17467</v>
      </c>
      <c r="K22" s="466">
        <v>16548</v>
      </c>
      <c r="L22" s="467">
        <v>16410</v>
      </c>
      <c r="M22" s="466">
        <v>16413</v>
      </c>
      <c r="N22" s="466">
        <v>14533</v>
      </c>
      <c r="O22" s="466">
        <v>11151</v>
      </c>
      <c r="P22" s="466">
        <v>5896</v>
      </c>
      <c r="Q22" s="466">
        <v>4431</v>
      </c>
      <c r="R22" s="466">
        <v>3111</v>
      </c>
      <c r="S22" s="466">
        <v>3367</v>
      </c>
      <c r="T22" s="466">
        <v>2490</v>
      </c>
      <c r="U22" s="466">
        <v>797</v>
      </c>
      <c r="V22" s="466">
        <v>250</v>
      </c>
      <c r="W22" s="466">
        <v>43</v>
      </c>
      <c r="X22" s="474">
        <v>9</v>
      </c>
    </row>
    <row r="23" spans="1:24" ht="15" customHeight="1">
      <c r="A23" s="588"/>
      <c r="B23" s="33" t="s">
        <v>224</v>
      </c>
      <c r="C23" s="466">
        <f>SUM(D23:X23)</f>
        <v>103710</v>
      </c>
      <c r="D23" s="466">
        <v>5289</v>
      </c>
      <c r="E23" s="466">
        <v>7363</v>
      </c>
      <c r="F23" s="466">
        <v>8753</v>
      </c>
      <c r="G23" s="466">
        <v>8604</v>
      </c>
      <c r="H23" s="466">
        <v>8240</v>
      </c>
      <c r="I23" s="466">
        <v>9842</v>
      </c>
      <c r="J23" s="466">
        <v>8904</v>
      </c>
      <c r="K23" s="466">
        <v>8188</v>
      </c>
      <c r="L23" s="467">
        <v>7831</v>
      </c>
      <c r="M23" s="466">
        <v>7909</v>
      </c>
      <c r="N23" s="466">
        <v>6843</v>
      </c>
      <c r="O23" s="466">
        <v>5127</v>
      </c>
      <c r="P23" s="466">
        <v>2698</v>
      </c>
      <c r="Q23" s="466">
        <v>2038</v>
      </c>
      <c r="R23" s="466">
        <v>1481</v>
      </c>
      <c r="S23" s="466">
        <v>2244</v>
      </c>
      <c r="T23" s="466">
        <v>1765</v>
      </c>
      <c r="U23" s="466">
        <v>445</v>
      </c>
      <c r="V23" s="466">
        <v>119</v>
      </c>
      <c r="W23" s="466">
        <v>23</v>
      </c>
      <c r="X23" s="468">
        <v>4</v>
      </c>
    </row>
    <row r="24" spans="1:24" ht="15" customHeight="1">
      <c r="A24" s="588"/>
      <c r="B24" s="33" t="s">
        <v>225</v>
      </c>
      <c r="C24" s="466">
        <f>SUM(D24:X24)</f>
        <v>101556</v>
      </c>
      <c r="D24" s="466">
        <v>4730</v>
      </c>
      <c r="E24" s="466">
        <v>6481</v>
      </c>
      <c r="F24" s="466">
        <v>8034</v>
      </c>
      <c r="G24" s="466">
        <v>7761</v>
      </c>
      <c r="H24" s="466">
        <v>7736</v>
      </c>
      <c r="I24" s="466">
        <v>9517</v>
      </c>
      <c r="J24" s="466">
        <v>8563</v>
      </c>
      <c r="K24" s="466">
        <v>8360</v>
      </c>
      <c r="L24" s="467">
        <v>8579</v>
      </c>
      <c r="M24" s="466">
        <v>8504</v>
      </c>
      <c r="N24" s="466">
        <v>7690</v>
      </c>
      <c r="O24" s="466">
        <v>6024</v>
      </c>
      <c r="P24" s="466">
        <v>3198</v>
      </c>
      <c r="Q24" s="466">
        <v>2393</v>
      </c>
      <c r="R24" s="466">
        <v>1630</v>
      </c>
      <c r="S24" s="466">
        <v>1123</v>
      </c>
      <c r="T24" s="466">
        <v>725</v>
      </c>
      <c r="U24" s="466">
        <v>352</v>
      </c>
      <c r="V24" s="466">
        <v>131</v>
      </c>
      <c r="W24" s="466">
        <v>20</v>
      </c>
      <c r="X24" s="468">
        <v>5</v>
      </c>
    </row>
    <row r="25" spans="1:24" ht="15" customHeight="1">
      <c r="A25" s="588" t="s">
        <v>299</v>
      </c>
      <c r="B25" s="33" t="s">
        <v>230</v>
      </c>
      <c r="C25" s="466">
        <v>206471</v>
      </c>
      <c r="D25" s="466">
        <v>9823</v>
      </c>
      <c r="E25" s="466">
        <v>13066</v>
      </c>
      <c r="F25" s="466">
        <v>16373</v>
      </c>
      <c r="G25" s="466">
        <v>16518</v>
      </c>
      <c r="H25" s="466">
        <v>15451</v>
      </c>
      <c r="I25" s="466">
        <v>19012</v>
      </c>
      <c r="J25" s="466">
        <v>18400</v>
      </c>
      <c r="K25" s="466">
        <v>16460</v>
      </c>
      <c r="L25" s="467">
        <v>16397</v>
      </c>
      <c r="M25" s="466">
        <v>16508</v>
      </c>
      <c r="N25" s="466">
        <v>14938</v>
      </c>
      <c r="O25" s="466">
        <v>11969</v>
      </c>
      <c r="P25" s="466">
        <v>6560</v>
      </c>
      <c r="Q25" s="466">
        <v>4701</v>
      </c>
      <c r="R25" s="466">
        <v>3203</v>
      </c>
      <c r="S25" s="466">
        <v>3098</v>
      </c>
      <c r="T25" s="466">
        <v>2757</v>
      </c>
      <c r="U25" s="466">
        <v>908</v>
      </c>
      <c r="V25" s="466">
        <v>270</v>
      </c>
      <c r="W25" s="466">
        <v>52</v>
      </c>
      <c r="X25" s="474">
        <v>7</v>
      </c>
    </row>
    <row r="26" spans="1:24" ht="15" customHeight="1">
      <c r="A26" s="588"/>
      <c r="B26" s="33" t="s">
        <v>231</v>
      </c>
      <c r="C26" s="466">
        <f>SUM(D26:X26)</f>
        <v>104064</v>
      </c>
      <c r="D26" s="466">
        <v>5082</v>
      </c>
      <c r="E26" s="466">
        <v>6931</v>
      </c>
      <c r="F26" s="466">
        <v>8522</v>
      </c>
      <c r="G26" s="466">
        <v>8702</v>
      </c>
      <c r="H26" s="466">
        <v>8053</v>
      </c>
      <c r="I26" s="466">
        <v>9659</v>
      </c>
      <c r="J26" s="466">
        <v>9362</v>
      </c>
      <c r="K26" s="466">
        <v>8209</v>
      </c>
      <c r="L26" s="467">
        <v>7869</v>
      </c>
      <c r="M26" s="466">
        <v>7986</v>
      </c>
      <c r="N26" s="466">
        <v>7005</v>
      </c>
      <c r="O26" s="466">
        <v>5506</v>
      </c>
      <c r="P26" s="466">
        <v>2989</v>
      </c>
      <c r="Q26" s="466">
        <v>2145</v>
      </c>
      <c r="R26" s="466">
        <v>1460</v>
      </c>
      <c r="S26" s="466">
        <v>1918</v>
      </c>
      <c r="T26" s="466">
        <v>1982</v>
      </c>
      <c r="U26" s="466">
        <v>521</v>
      </c>
      <c r="V26" s="466">
        <v>136</v>
      </c>
      <c r="W26" s="466">
        <v>24</v>
      </c>
      <c r="X26" s="468">
        <v>3</v>
      </c>
    </row>
    <row r="27" spans="1:24" ht="15" customHeight="1">
      <c r="A27" s="588"/>
      <c r="B27" s="33" t="s">
        <v>232</v>
      </c>
      <c r="C27" s="466">
        <f>SUM(D27:X27)</f>
        <v>102407</v>
      </c>
      <c r="D27" s="466">
        <v>4741</v>
      </c>
      <c r="E27" s="466">
        <v>6135</v>
      </c>
      <c r="F27" s="466">
        <v>7851</v>
      </c>
      <c r="G27" s="466">
        <v>7816</v>
      </c>
      <c r="H27" s="466">
        <v>7398</v>
      </c>
      <c r="I27" s="466">
        <v>9353</v>
      </c>
      <c r="J27" s="466">
        <v>9038</v>
      </c>
      <c r="K27" s="466">
        <v>8251</v>
      </c>
      <c r="L27" s="467">
        <v>8528</v>
      </c>
      <c r="M27" s="466">
        <v>8522</v>
      </c>
      <c r="N27" s="466">
        <v>7933</v>
      </c>
      <c r="O27" s="466">
        <v>6463</v>
      </c>
      <c r="P27" s="466">
        <v>3571</v>
      </c>
      <c r="Q27" s="466">
        <v>2556</v>
      </c>
      <c r="R27" s="466">
        <v>1743</v>
      </c>
      <c r="S27" s="466">
        <v>1180</v>
      </c>
      <c r="T27" s="466">
        <v>775</v>
      </c>
      <c r="U27" s="466">
        <v>387</v>
      </c>
      <c r="V27" s="466">
        <v>134</v>
      </c>
      <c r="W27" s="466">
        <v>28</v>
      </c>
      <c r="X27" s="468">
        <v>4</v>
      </c>
    </row>
    <row r="28" spans="1:24" ht="15" customHeight="1">
      <c r="A28" s="588" t="s">
        <v>305</v>
      </c>
      <c r="B28" s="33" t="s">
        <v>230</v>
      </c>
      <c r="C28" s="466">
        <v>207457</v>
      </c>
      <c r="D28" s="466">
        <v>9400</v>
      </c>
      <c r="E28" s="466">
        <v>11980</v>
      </c>
      <c r="F28" s="466">
        <v>16138</v>
      </c>
      <c r="G28" s="466">
        <v>16410</v>
      </c>
      <c r="H28" s="466">
        <v>15506</v>
      </c>
      <c r="I28" s="466">
        <v>18616</v>
      </c>
      <c r="J28" s="466">
        <v>18879</v>
      </c>
      <c r="K28" s="466">
        <v>16524</v>
      </c>
      <c r="L28" s="467">
        <v>16476</v>
      </c>
      <c r="M28" s="466">
        <v>16635</v>
      </c>
      <c r="N28" s="466">
        <v>15172</v>
      </c>
      <c r="O28" s="466">
        <v>12918</v>
      </c>
      <c r="P28" s="466">
        <v>7495</v>
      </c>
      <c r="Q28" s="466">
        <v>4758</v>
      </c>
      <c r="R28" s="466">
        <v>3467</v>
      </c>
      <c r="S28" s="466">
        <v>2777</v>
      </c>
      <c r="T28" s="466">
        <v>2900</v>
      </c>
      <c r="U28" s="466">
        <v>1051</v>
      </c>
      <c r="V28" s="466">
        <v>286</v>
      </c>
      <c r="W28" s="466">
        <v>59</v>
      </c>
      <c r="X28" s="474">
        <v>10</v>
      </c>
    </row>
    <row r="29" spans="1:25" ht="15" customHeight="1">
      <c r="A29" s="588"/>
      <c r="B29" s="33" t="s">
        <v>231</v>
      </c>
      <c r="C29" s="466">
        <v>104445</v>
      </c>
      <c r="D29" s="466">
        <v>4897</v>
      </c>
      <c r="E29" s="466">
        <v>6326</v>
      </c>
      <c r="F29" s="466">
        <v>8473</v>
      </c>
      <c r="G29" s="466">
        <v>8624</v>
      </c>
      <c r="H29" s="466">
        <v>8169</v>
      </c>
      <c r="I29" s="466">
        <v>9468</v>
      </c>
      <c r="J29" s="466">
        <v>9573</v>
      </c>
      <c r="K29" s="466">
        <v>8284</v>
      </c>
      <c r="L29" s="467">
        <v>7978</v>
      </c>
      <c r="M29" s="466">
        <v>7942</v>
      </c>
      <c r="N29" s="466">
        <v>7169</v>
      </c>
      <c r="O29" s="466">
        <v>5950</v>
      </c>
      <c r="P29" s="466">
        <v>3434</v>
      </c>
      <c r="Q29" s="466">
        <v>2121</v>
      </c>
      <c r="R29" s="466">
        <v>1579</v>
      </c>
      <c r="S29" s="466">
        <v>1580</v>
      </c>
      <c r="T29" s="466">
        <v>2075</v>
      </c>
      <c r="U29" s="466">
        <v>633</v>
      </c>
      <c r="V29" s="466">
        <v>140</v>
      </c>
      <c r="W29" s="466">
        <v>24</v>
      </c>
      <c r="X29" s="468">
        <v>6</v>
      </c>
      <c r="Y29" s="254"/>
    </row>
    <row r="30" spans="1:25" ht="15" customHeight="1">
      <c r="A30" s="588"/>
      <c r="B30" s="33" t="s">
        <v>232</v>
      </c>
      <c r="C30" s="466">
        <v>103012</v>
      </c>
      <c r="D30" s="466">
        <v>4503</v>
      </c>
      <c r="E30" s="466">
        <v>5654</v>
      </c>
      <c r="F30" s="466">
        <v>7665</v>
      </c>
      <c r="G30" s="466">
        <v>7786</v>
      </c>
      <c r="H30" s="466">
        <v>7337</v>
      </c>
      <c r="I30" s="466">
        <v>9148</v>
      </c>
      <c r="J30" s="466">
        <v>9306</v>
      </c>
      <c r="K30" s="466">
        <v>8240</v>
      </c>
      <c r="L30" s="467">
        <v>8498</v>
      </c>
      <c r="M30" s="466">
        <v>8693</v>
      </c>
      <c r="N30" s="466">
        <v>8003</v>
      </c>
      <c r="O30" s="466">
        <v>6968</v>
      </c>
      <c r="P30" s="466">
        <v>4061</v>
      </c>
      <c r="Q30" s="466">
        <v>2637</v>
      </c>
      <c r="R30" s="466">
        <v>1888</v>
      </c>
      <c r="S30" s="466">
        <v>1197</v>
      </c>
      <c r="T30" s="466">
        <v>825</v>
      </c>
      <c r="U30" s="466">
        <v>418</v>
      </c>
      <c r="V30" s="466">
        <v>146</v>
      </c>
      <c r="W30" s="466">
        <v>35</v>
      </c>
      <c r="X30" s="468">
        <v>4</v>
      </c>
      <c r="Y30" s="254"/>
    </row>
    <row r="31" spans="1:24" ht="15" customHeight="1">
      <c r="A31" s="588" t="s">
        <v>320</v>
      </c>
      <c r="B31" s="33" t="s">
        <v>230</v>
      </c>
      <c r="C31" s="466">
        <v>208561</v>
      </c>
      <c r="D31" s="466">
        <v>9231</v>
      </c>
      <c r="E31" s="466">
        <v>11483</v>
      </c>
      <c r="F31" s="466">
        <v>15382</v>
      </c>
      <c r="G31" s="466">
        <v>16418</v>
      </c>
      <c r="H31" s="466">
        <v>15872</v>
      </c>
      <c r="I31" s="466">
        <v>17472</v>
      </c>
      <c r="J31" s="466">
        <v>19133</v>
      </c>
      <c r="K31" s="466">
        <v>17061</v>
      </c>
      <c r="L31" s="467">
        <v>16433</v>
      </c>
      <c r="M31" s="466">
        <v>16717</v>
      </c>
      <c r="N31" s="466">
        <v>15438</v>
      </c>
      <c r="O31" s="466">
        <v>13466</v>
      </c>
      <c r="P31" s="466">
        <v>8682</v>
      </c>
      <c r="Q31" s="466">
        <v>4898</v>
      </c>
      <c r="R31" s="466">
        <v>3739</v>
      </c>
      <c r="S31" s="466">
        <v>2661</v>
      </c>
      <c r="T31" s="466">
        <v>2894</v>
      </c>
      <c r="U31" s="466">
        <v>1175</v>
      </c>
      <c r="V31" s="466">
        <v>322</v>
      </c>
      <c r="W31" s="466">
        <v>74</v>
      </c>
      <c r="X31" s="474">
        <v>10</v>
      </c>
    </row>
    <row r="32" spans="1:25" ht="15" customHeight="1">
      <c r="A32" s="590"/>
      <c r="B32" s="33" t="s">
        <v>231</v>
      </c>
      <c r="C32" s="466">
        <v>104912</v>
      </c>
      <c r="D32" s="466">
        <v>4827</v>
      </c>
      <c r="E32" s="466">
        <v>6070</v>
      </c>
      <c r="F32" s="466">
        <v>8097</v>
      </c>
      <c r="G32" s="466">
        <v>8608</v>
      </c>
      <c r="H32" s="466">
        <v>8391</v>
      </c>
      <c r="I32" s="466">
        <v>8890</v>
      </c>
      <c r="J32" s="466">
        <v>9692</v>
      </c>
      <c r="K32" s="466">
        <v>8523</v>
      </c>
      <c r="L32" s="467">
        <v>8105</v>
      </c>
      <c r="M32" s="466">
        <v>8002</v>
      </c>
      <c r="N32" s="466">
        <v>7283</v>
      </c>
      <c r="O32" s="466">
        <v>6225</v>
      </c>
      <c r="P32" s="466">
        <v>3956</v>
      </c>
      <c r="Q32" s="466">
        <v>2216</v>
      </c>
      <c r="R32" s="466">
        <v>1674</v>
      </c>
      <c r="S32" s="466">
        <v>1370</v>
      </c>
      <c r="T32" s="466">
        <v>2044</v>
      </c>
      <c r="U32" s="466">
        <v>751</v>
      </c>
      <c r="V32" s="466">
        <v>152</v>
      </c>
      <c r="W32" s="466">
        <v>31</v>
      </c>
      <c r="X32" s="468">
        <v>5</v>
      </c>
      <c r="Y32" s="254"/>
    </row>
    <row r="33" spans="1:25" ht="15" customHeight="1">
      <c r="A33" s="590"/>
      <c r="B33" s="33" t="s">
        <v>232</v>
      </c>
      <c r="C33" s="466">
        <v>103649</v>
      </c>
      <c r="D33" s="466">
        <v>4404</v>
      </c>
      <c r="E33" s="466">
        <v>5413</v>
      </c>
      <c r="F33" s="466">
        <v>7285</v>
      </c>
      <c r="G33" s="466">
        <v>7810</v>
      </c>
      <c r="H33" s="466">
        <v>7481</v>
      </c>
      <c r="I33" s="466">
        <v>8582</v>
      </c>
      <c r="J33" s="466">
        <v>9441</v>
      </c>
      <c r="K33" s="466">
        <v>8538</v>
      </c>
      <c r="L33" s="466">
        <v>8328</v>
      </c>
      <c r="M33" s="466">
        <v>8715</v>
      </c>
      <c r="N33" s="466">
        <v>8155</v>
      </c>
      <c r="O33" s="466">
        <v>7241</v>
      </c>
      <c r="P33" s="466">
        <v>4726</v>
      </c>
      <c r="Q33" s="466">
        <v>2682</v>
      </c>
      <c r="R33" s="466">
        <v>2065</v>
      </c>
      <c r="S33" s="466">
        <v>1291</v>
      </c>
      <c r="T33" s="466">
        <v>850</v>
      </c>
      <c r="U33" s="466">
        <v>424</v>
      </c>
      <c r="V33" s="466">
        <v>170</v>
      </c>
      <c r="W33" s="466">
        <v>43</v>
      </c>
      <c r="X33" s="468">
        <v>5</v>
      </c>
      <c r="Y33" s="254"/>
    </row>
    <row r="34" spans="1:24" ht="15" customHeight="1">
      <c r="A34" s="588" t="s">
        <v>361</v>
      </c>
      <c r="B34" s="33" t="s">
        <v>230</v>
      </c>
      <c r="C34" s="466">
        <v>209552</v>
      </c>
      <c r="D34" s="466">
        <v>9375</v>
      </c>
      <c r="E34" s="466">
        <v>11076</v>
      </c>
      <c r="F34" s="466">
        <v>14613</v>
      </c>
      <c r="G34" s="466">
        <v>16318</v>
      </c>
      <c r="H34" s="466">
        <v>16102</v>
      </c>
      <c r="I34" s="466">
        <v>16524</v>
      </c>
      <c r="J34" s="466">
        <v>19767</v>
      </c>
      <c r="K34" s="466">
        <v>17130</v>
      </c>
      <c r="L34" s="466">
        <v>16628</v>
      </c>
      <c r="M34" s="466">
        <v>16294</v>
      </c>
      <c r="N34" s="466">
        <v>15837</v>
      </c>
      <c r="O34" s="466">
        <v>13770</v>
      </c>
      <c r="P34" s="466">
        <v>9793</v>
      </c>
      <c r="Q34" s="466">
        <v>5175</v>
      </c>
      <c r="R34" s="466">
        <v>3929</v>
      </c>
      <c r="S34" s="466">
        <v>2655</v>
      </c>
      <c r="T34" s="466">
        <v>2768</v>
      </c>
      <c r="U34" s="466">
        <v>1364</v>
      </c>
      <c r="V34" s="466">
        <v>351</v>
      </c>
      <c r="W34" s="466">
        <v>72</v>
      </c>
      <c r="X34" s="474">
        <v>11</v>
      </c>
    </row>
    <row r="35" spans="1:25" ht="15" customHeight="1">
      <c r="A35" s="590"/>
      <c r="B35" s="33" t="s">
        <v>231</v>
      </c>
      <c r="C35" s="466">
        <v>105330</v>
      </c>
      <c r="D35" s="466">
        <v>4836</v>
      </c>
      <c r="E35" s="466">
        <v>5850</v>
      </c>
      <c r="F35" s="466">
        <v>7689</v>
      </c>
      <c r="G35" s="466">
        <v>8515</v>
      </c>
      <c r="H35" s="466">
        <v>8543</v>
      </c>
      <c r="I35" s="466">
        <v>8503</v>
      </c>
      <c r="J35" s="466">
        <v>10060</v>
      </c>
      <c r="K35" s="466">
        <v>8612</v>
      </c>
      <c r="L35" s="466">
        <v>8178</v>
      </c>
      <c r="M35" s="466">
        <v>7804</v>
      </c>
      <c r="N35" s="466">
        <v>7546</v>
      </c>
      <c r="O35" s="466">
        <v>6351</v>
      </c>
      <c r="P35" s="466">
        <v>4474</v>
      </c>
      <c r="Q35" s="466">
        <v>2338</v>
      </c>
      <c r="R35" s="466">
        <v>1748</v>
      </c>
      <c r="S35" s="466">
        <v>1295</v>
      </c>
      <c r="T35" s="466">
        <v>1861</v>
      </c>
      <c r="U35" s="466">
        <v>921</v>
      </c>
      <c r="V35" s="466">
        <v>169</v>
      </c>
      <c r="W35" s="466">
        <v>32</v>
      </c>
      <c r="X35" s="474">
        <v>5</v>
      </c>
      <c r="Y35" s="254"/>
    </row>
    <row r="36" spans="1:25" ht="15" customHeight="1">
      <c r="A36" s="590"/>
      <c r="B36" s="33" t="s">
        <v>232</v>
      </c>
      <c r="C36" s="466">
        <v>104222</v>
      </c>
      <c r="D36" s="466">
        <v>4539</v>
      </c>
      <c r="E36" s="466">
        <v>5226</v>
      </c>
      <c r="F36" s="466">
        <v>6924</v>
      </c>
      <c r="G36" s="466">
        <v>7803</v>
      </c>
      <c r="H36" s="466">
        <v>7559</v>
      </c>
      <c r="I36" s="466">
        <v>8021</v>
      </c>
      <c r="J36" s="466">
        <v>9707</v>
      </c>
      <c r="K36" s="466">
        <v>8518</v>
      </c>
      <c r="L36" s="466">
        <v>8450</v>
      </c>
      <c r="M36" s="466">
        <v>8490</v>
      </c>
      <c r="N36" s="466">
        <v>8291</v>
      </c>
      <c r="O36" s="466">
        <v>7419</v>
      </c>
      <c r="P36" s="466">
        <v>5319</v>
      </c>
      <c r="Q36" s="466">
        <v>2837</v>
      </c>
      <c r="R36" s="466">
        <v>2181</v>
      </c>
      <c r="S36" s="466">
        <v>1360</v>
      </c>
      <c r="T36" s="466">
        <v>907</v>
      </c>
      <c r="U36" s="466">
        <v>443</v>
      </c>
      <c r="V36" s="466">
        <v>182</v>
      </c>
      <c r="W36" s="466">
        <v>40</v>
      </c>
      <c r="X36" s="474">
        <v>6</v>
      </c>
      <c r="Y36" s="254"/>
    </row>
    <row r="37" spans="1:24" ht="6" customHeight="1" thickBot="1">
      <c r="A37" s="38"/>
      <c r="B37" s="39"/>
      <c r="C37" s="40"/>
      <c r="D37" s="281"/>
      <c r="E37" s="282"/>
      <c r="F37" s="282"/>
      <c r="G37" s="282"/>
      <c r="H37" s="282"/>
      <c r="I37" s="282"/>
      <c r="J37" s="282"/>
      <c r="K37" s="283"/>
      <c r="L37" s="284"/>
      <c r="M37" s="281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5"/>
    </row>
    <row r="38" spans="1:12" ht="20.25" customHeight="1">
      <c r="A38" s="232" t="s">
        <v>318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233" t="s">
        <v>321</v>
      </c>
    </row>
  </sheetData>
  <sheetProtection/>
  <mergeCells count="12">
    <mergeCell ref="A13:A15"/>
    <mergeCell ref="A16:A18"/>
    <mergeCell ref="A34:A36"/>
    <mergeCell ref="A22:A24"/>
    <mergeCell ref="A25:A27"/>
    <mergeCell ref="A31:A33"/>
    <mergeCell ref="A28:A30"/>
    <mergeCell ref="A19:A21"/>
    <mergeCell ref="A2:K2"/>
    <mergeCell ref="A7:A9"/>
    <mergeCell ref="L2:X2"/>
    <mergeCell ref="A10:A12"/>
  </mergeCells>
  <printOptions/>
  <pageMargins left="0.984251968503937" right="0.984251968503937" top="1.5748031496062993" bottom="1.5748031496062993" header="0.5118110236220472" footer="0.9055118110236221"/>
  <pageSetup firstPageNumber="2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H25" sqref="H25"/>
    </sheetView>
  </sheetViews>
  <sheetFormatPr defaultColWidth="10.625" defaultRowHeight="21.75" customHeight="1"/>
  <cols>
    <col min="1" max="1" width="19.375" style="1" customWidth="1"/>
    <col min="2" max="4" width="9.875" style="8" customWidth="1"/>
    <col min="5" max="7" width="7.625" style="8" customWidth="1"/>
    <col min="8" max="16384" width="10.625" style="3" customWidth="1"/>
  </cols>
  <sheetData>
    <row r="1" spans="1:7" s="1" customFormat="1" ht="13.5">
      <c r="A1" s="240" t="s">
        <v>362</v>
      </c>
      <c r="B1" s="2"/>
      <c r="C1" s="2"/>
      <c r="D1" s="2"/>
      <c r="E1" s="2"/>
      <c r="F1" s="2"/>
      <c r="G1" s="41"/>
    </row>
    <row r="2" spans="1:7" ht="35.25" customHeight="1">
      <c r="A2" s="591" t="s">
        <v>155</v>
      </c>
      <c r="B2" s="591"/>
      <c r="C2" s="591"/>
      <c r="D2" s="591"/>
      <c r="E2" s="591"/>
      <c r="F2" s="591"/>
      <c r="G2" s="591"/>
    </row>
    <row r="3" spans="1:8" ht="24.75" customHeight="1" thickBot="1">
      <c r="A3" s="4"/>
      <c r="B3" s="5"/>
      <c r="C3" s="5"/>
      <c r="D3" s="5"/>
      <c r="E3" s="5"/>
      <c r="F3" s="599" t="s">
        <v>297</v>
      </c>
      <c r="G3" s="599"/>
      <c r="H3" s="199"/>
    </row>
    <row r="4" spans="1:7" ht="21" customHeight="1">
      <c r="A4" s="592" t="s">
        <v>175</v>
      </c>
      <c r="B4" s="594" t="s">
        <v>125</v>
      </c>
      <c r="C4" s="594"/>
      <c r="D4" s="594"/>
      <c r="E4" s="595" t="s">
        <v>126</v>
      </c>
      <c r="F4" s="595" t="s">
        <v>127</v>
      </c>
      <c r="G4" s="597" t="s">
        <v>128</v>
      </c>
    </row>
    <row r="5" spans="1:7" ht="41.25" customHeight="1" thickBot="1">
      <c r="A5" s="593"/>
      <c r="B5" s="197" t="s">
        <v>132</v>
      </c>
      <c r="C5" s="197" t="s">
        <v>129</v>
      </c>
      <c r="D5" s="197" t="s">
        <v>130</v>
      </c>
      <c r="E5" s="596"/>
      <c r="F5" s="596"/>
      <c r="G5" s="598"/>
    </row>
    <row r="6" spans="1:7" ht="10.5" customHeight="1">
      <c r="A6" s="375"/>
      <c r="B6" s="376"/>
      <c r="C6" s="376"/>
      <c r="D6" s="376"/>
      <c r="E6" s="376"/>
      <c r="F6" s="376"/>
      <c r="G6" s="377"/>
    </row>
    <row r="7" spans="1:7" ht="13.5">
      <c r="A7" s="286" t="s">
        <v>245</v>
      </c>
      <c r="B7" s="475">
        <v>45856</v>
      </c>
      <c r="C7" s="476">
        <v>138509</v>
      </c>
      <c r="D7" s="477">
        <v>13908</v>
      </c>
      <c r="E7" s="479">
        <f>(D7/C7)*100</f>
        <v>10.041224757957966</v>
      </c>
      <c r="F7" s="479">
        <f>(B7/C7)*100</f>
        <v>33.106873921550225</v>
      </c>
      <c r="G7" s="480">
        <f>(B7+D7)/C7*100</f>
        <v>43.14809867950819</v>
      </c>
    </row>
    <row r="8" spans="1:7" ht="13.5">
      <c r="A8" s="287"/>
      <c r="B8" s="475"/>
      <c r="C8" s="476"/>
      <c r="D8" s="477"/>
      <c r="E8" s="479"/>
      <c r="F8" s="479"/>
      <c r="G8" s="481"/>
    </row>
    <row r="9" spans="1:7" ht="13.5">
      <c r="A9" s="286" t="s">
        <v>365</v>
      </c>
      <c r="B9" s="475">
        <v>44863</v>
      </c>
      <c r="C9" s="476">
        <v>140055</v>
      </c>
      <c r="D9" s="477">
        <v>13435</v>
      </c>
      <c r="E9" s="479">
        <v>9.59</v>
      </c>
      <c r="F9" s="479">
        <f>(B9/C9)*100</f>
        <v>32.03241583663561</v>
      </c>
      <c r="G9" s="480">
        <f>(B9+D9)/C9*100</f>
        <v>41.6250758630538</v>
      </c>
    </row>
    <row r="10" spans="1:7" ht="13.5">
      <c r="A10" s="287"/>
      <c r="B10" s="475"/>
      <c r="C10" s="476"/>
      <c r="D10" s="477"/>
      <c r="E10" s="479"/>
      <c r="F10" s="479"/>
      <c r="G10" s="481"/>
    </row>
    <row r="11" spans="1:7" ht="13.5">
      <c r="A11" s="286" t="s">
        <v>366</v>
      </c>
      <c r="B11" s="475">
        <v>43426</v>
      </c>
      <c r="C11" s="476">
        <v>141562</v>
      </c>
      <c r="D11" s="477">
        <v>13387</v>
      </c>
      <c r="E11" s="482">
        <f>D11/C11*100</f>
        <v>9.456633842415338</v>
      </c>
      <c r="F11" s="479">
        <f>(B11/C11)*100</f>
        <v>30.676311439510602</v>
      </c>
      <c r="G11" s="480">
        <f>(B11+D11)/C11*100</f>
        <v>40.13294528192594</v>
      </c>
    </row>
    <row r="12" spans="1:7" ht="13.5">
      <c r="A12" s="287"/>
      <c r="B12" s="475"/>
      <c r="C12" s="476"/>
      <c r="D12" s="477"/>
      <c r="E12" s="482"/>
      <c r="F12" s="479"/>
      <c r="G12" s="480"/>
    </row>
    <row r="13" spans="1:7" ht="13.5">
      <c r="A13" s="286" t="s">
        <v>367</v>
      </c>
      <c r="B13" s="478">
        <v>42340</v>
      </c>
      <c r="C13" s="478">
        <v>144207</v>
      </c>
      <c r="D13" s="478">
        <v>13784</v>
      </c>
      <c r="E13" s="482">
        <v>9.558481904484525</v>
      </c>
      <c r="F13" s="482">
        <v>29.360571955591613</v>
      </c>
      <c r="G13" s="480">
        <v>38.91905386007614</v>
      </c>
    </row>
    <row r="14" spans="1:7" ht="13.5">
      <c r="A14" s="287"/>
      <c r="B14" s="475"/>
      <c r="C14" s="476"/>
      <c r="D14" s="477"/>
      <c r="E14" s="479"/>
      <c r="F14" s="479"/>
      <c r="G14" s="481"/>
    </row>
    <row r="15" spans="1:7" ht="13.5">
      <c r="A15" s="286" t="s">
        <v>368</v>
      </c>
      <c r="B15" s="478">
        <v>41461</v>
      </c>
      <c r="C15" s="478">
        <v>147087</v>
      </c>
      <c r="D15" s="478">
        <v>14132</v>
      </c>
      <c r="E15" s="482">
        <v>9.607919122696092</v>
      </c>
      <c r="F15" s="482">
        <v>28.18807916403217</v>
      </c>
      <c r="G15" s="480">
        <v>37.79599828672826</v>
      </c>
    </row>
    <row r="16" spans="1:7" ht="13.5">
      <c r="A16" s="287"/>
      <c r="B16" s="475"/>
      <c r="C16" s="476"/>
      <c r="D16" s="477"/>
      <c r="E16" s="479"/>
      <c r="F16" s="479"/>
      <c r="G16" s="481"/>
    </row>
    <row r="17" spans="1:7" ht="13.5">
      <c r="A17" s="286" t="s">
        <v>369</v>
      </c>
      <c r="B17" s="478">
        <v>40650</v>
      </c>
      <c r="C17" s="478">
        <v>150118</v>
      </c>
      <c r="D17" s="478">
        <v>14498</v>
      </c>
      <c r="E17" s="482">
        <v>9.657735914413994</v>
      </c>
      <c r="F17" s="482">
        <v>27.078698090835207</v>
      </c>
      <c r="G17" s="480">
        <v>36.7364340052492</v>
      </c>
    </row>
    <row r="18" spans="1:7" ht="13.5">
      <c r="A18" s="287"/>
      <c r="B18" s="475"/>
      <c r="C18" s="476"/>
      <c r="D18" s="477"/>
      <c r="E18" s="479"/>
      <c r="F18" s="479"/>
      <c r="G18" s="481"/>
    </row>
    <row r="19" spans="1:7" ht="13.5">
      <c r="A19" s="286" t="s">
        <v>370</v>
      </c>
      <c r="B19" s="478">
        <v>39262</v>
      </c>
      <c r="C19" s="478">
        <v>152213</v>
      </c>
      <c r="D19" s="478">
        <v>14996</v>
      </c>
      <c r="E19" s="482">
        <v>9.85</v>
      </c>
      <c r="F19" s="482">
        <v>25.79</v>
      </c>
      <c r="G19" s="480">
        <v>35.65</v>
      </c>
    </row>
    <row r="20" spans="1:7" ht="13.5">
      <c r="A20" s="287"/>
      <c r="B20" s="475"/>
      <c r="C20" s="476"/>
      <c r="D20" s="477"/>
      <c r="E20" s="479"/>
      <c r="F20" s="479"/>
      <c r="G20" s="481"/>
    </row>
    <row r="21" spans="1:7" ht="13.5">
      <c r="A21" s="287" t="s">
        <v>371</v>
      </c>
      <c r="B21" s="475">
        <v>37518</v>
      </c>
      <c r="C21" s="476">
        <v>154631</v>
      </c>
      <c r="D21" s="477">
        <v>15308</v>
      </c>
      <c r="E21" s="479">
        <v>9.9</v>
      </c>
      <c r="F21" s="479">
        <v>24.26</v>
      </c>
      <c r="G21" s="481">
        <v>34.16</v>
      </c>
    </row>
    <row r="22" spans="1:7" ht="13.5">
      <c r="A22" s="286"/>
      <c r="B22" s="478"/>
      <c r="C22" s="478"/>
      <c r="D22" s="478"/>
      <c r="E22" s="482"/>
      <c r="F22" s="482"/>
      <c r="G22" s="480"/>
    </row>
    <row r="23" spans="1:7" ht="13.5">
      <c r="A23" s="287" t="s">
        <v>363</v>
      </c>
      <c r="B23" s="475">
        <v>36096</v>
      </c>
      <c r="C23" s="476">
        <v>156692</v>
      </c>
      <c r="D23" s="477">
        <v>15773</v>
      </c>
      <c r="E23" s="479">
        <v>10.07</v>
      </c>
      <c r="F23" s="479">
        <v>23.04</v>
      </c>
      <c r="G23" s="481">
        <v>33.1</v>
      </c>
    </row>
    <row r="24" spans="1:7" ht="13.5">
      <c r="A24" s="286"/>
      <c r="B24" s="478"/>
      <c r="C24" s="478"/>
      <c r="D24" s="478"/>
      <c r="E24" s="482"/>
      <c r="F24" s="482"/>
      <c r="G24" s="480"/>
    </row>
    <row r="25" spans="1:7" ht="13.5">
      <c r="A25" s="287" t="s">
        <v>364</v>
      </c>
      <c r="B25" s="483">
        <v>35064</v>
      </c>
      <c r="C25" s="483">
        <v>158163</v>
      </c>
      <c r="D25" s="483">
        <v>16325</v>
      </c>
      <c r="E25" s="484">
        <v>10.321630216928106</v>
      </c>
      <c r="F25" s="484">
        <v>22.169533961798905</v>
      </c>
      <c r="G25" s="481">
        <v>32.49116417872701</v>
      </c>
    </row>
    <row r="26" spans="1:7" ht="12" customHeight="1" thickBot="1">
      <c r="A26" s="378"/>
      <c r="B26" s="275"/>
      <c r="C26" s="78"/>
      <c r="D26" s="276"/>
      <c r="E26" s="277"/>
      <c r="F26" s="278"/>
      <c r="G26" s="279"/>
    </row>
    <row r="27" spans="1:5" ht="13.5" customHeight="1">
      <c r="A27" s="234" t="s">
        <v>300</v>
      </c>
      <c r="B27" s="235"/>
      <c r="C27" s="235"/>
      <c r="D27" s="235"/>
      <c r="E27" s="235"/>
    </row>
    <row r="28" spans="1:5" ht="13.5" customHeight="1">
      <c r="A28" s="234" t="s">
        <v>301</v>
      </c>
      <c r="B28" s="235"/>
      <c r="C28" s="235"/>
      <c r="D28" s="235"/>
      <c r="E28" s="235"/>
    </row>
    <row r="29" spans="1:5" ht="13.5" customHeight="1">
      <c r="A29" s="234" t="s">
        <v>302</v>
      </c>
      <c r="B29" s="235"/>
      <c r="C29" s="235"/>
      <c r="D29" s="235"/>
      <c r="E29" s="235"/>
    </row>
    <row r="30" spans="1:7" ht="13.5" customHeight="1">
      <c r="A30" s="3"/>
      <c r="B30" s="3"/>
      <c r="C30" s="3"/>
      <c r="D30" s="3"/>
      <c r="E30" s="3"/>
      <c r="F30" s="3"/>
      <c r="G30" s="3"/>
    </row>
    <row r="31" spans="1:7" ht="21.75" customHeight="1">
      <c r="A31" s="3"/>
      <c r="B31" s="3"/>
      <c r="C31" s="3"/>
      <c r="D31" s="3"/>
      <c r="E31" s="3"/>
      <c r="F31" s="3"/>
      <c r="G31" s="3"/>
    </row>
    <row r="32" spans="1:7" ht="21.75" customHeight="1">
      <c r="A32" s="3"/>
      <c r="B32" s="3"/>
      <c r="C32" s="3"/>
      <c r="D32" s="3"/>
      <c r="E32" s="3"/>
      <c r="F32" s="3"/>
      <c r="G32" s="3"/>
    </row>
    <row r="33" spans="1:7" ht="21.75" customHeight="1">
      <c r="A33" s="3"/>
      <c r="B33" s="3"/>
      <c r="C33" s="3"/>
      <c r="D33" s="3"/>
      <c r="E33" s="3"/>
      <c r="F33" s="3"/>
      <c r="G33" s="3"/>
    </row>
    <row r="34" spans="1:7" ht="21.75" customHeight="1">
      <c r="A34" s="3"/>
      <c r="B34" s="3"/>
      <c r="C34" s="3"/>
      <c r="D34" s="3"/>
      <c r="E34" s="3"/>
      <c r="F34" s="3"/>
      <c r="G34" s="3"/>
    </row>
    <row r="35" ht="21.75" customHeight="1">
      <c r="D35" s="25"/>
    </row>
  </sheetData>
  <sheetProtection/>
  <mergeCells count="7">
    <mergeCell ref="A2:G2"/>
    <mergeCell ref="A4:A5"/>
    <mergeCell ref="B4:D4"/>
    <mergeCell ref="E4:E5"/>
    <mergeCell ref="F4:F5"/>
    <mergeCell ref="G4:G5"/>
    <mergeCell ref="F3:G3"/>
  </mergeCells>
  <printOptions/>
  <pageMargins left="0.984251968503937" right="0.984251968503937" top="1.5748031496062993" bottom="1.5748031496062993" header="0.5118110236220472" footer="0.9055118110236221"/>
  <pageSetup horizontalDpi="600" verticalDpi="600" orientation="portrait" paperSize="9" r:id="rId1"/>
  <headerFooter alignWithMargins="0">
    <oddFooter>&amp;C&amp;"Arial,粗體"- 28 -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P18" sqref="P18"/>
    </sheetView>
  </sheetViews>
  <sheetFormatPr defaultColWidth="10.625" defaultRowHeight="21.75" customHeight="1"/>
  <cols>
    <col min="1" max="1" width="10.625" style="1" customWidth="1"/>
    <col min="2" max="2" width="6.50390625" style="1" customWidth="1"/>
    <col min="3" max="4" width="6.875" style="8" customWidth="1"/>
    <col min="5" max="5" width="4.375" style="8" customWidth="1"/>
    <col min="6" max="6" width="4.125" style="8" customWidth="1"/>
    <col min="7" max="12" width="5.125" style="8" customWidth="1"/>
    <col min="13" max="13" width="6.125" style="59" customWidth="1"/>
    <col min="14" max="15" width="5.125" style="60" customWidth="1"/>
    <col min="16" max="16" width="5.875" style="60" customWidth="1"/>
    <col min="17" max="17" width="5.375" style="60" customWidth="1"/>
    <col min="18" max="19" width="5.875" style="60" customWidth="1"/>
    <col min="20" max="21" width="4.625" style="60" customWidth="1"/>
    <col min="22" max="22" width="5.875" style="60" customWidth="1"/>
    <col min="23" max="23" width="5.875" style="61" customWidth="1"/>
    <col min="24" max="25" width="5.125" style="62" customWidth="1"/>
    <col min="26" max="16384" width="10.625" style="3" customWidth="1"/>
  </cols>
  <sheetData>
    <row r="1" spans="1:25" s="1" customFormat="1" ht="15.75" customHeight="1">
      <c r="A1" s="521" t="s">
        <v>362</v>
      </c>
      <c r="B1" s="632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"/>
      <c r="O1" s="2"/>
      <c r="P1" s="2"/>
      <c r="Q1" s="2"/>
      <c r="R1" s="2"/>
      <c r="S1" s="2"/>
      <c r="T1" s="2"/>
      <c r="U1" s="2"/>
      <c r="V1" s="2"/>
      <c r="W1" s="54"/>
      <c r="X1" s="2"/>
      <c r="Y1" s="213" t="s">
        <v>163</v>
      </c>
    </row>
    <row r="2" spans="1:25" ht="15.75" customHeight="1">
      <c r="A2" s="600" t="s">
        <v>269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27" t="s">
        <v>270</v>
      </c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</row>
    <row r="3" spans="1:25" ht="15.75" customHeight="1" thickBot="1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215"/>
      <c r="M3" s="215" t="s">
        <v>223</v>
      </c>
      <c r="N3" s="5"/>
      <c r="O3" s="5"/>
      <c r="P3" s="5"/>
      <c r="Q3" s="5"/>
      <c r="R3" s="5"/>
      <c r="S3" s="5"/>
      <c r="T3" s="5"/>
      <c r="U3" s="5"/>
      <c r="V3" s="5"/>
      <c r="W3" s="56"/>
      <c r="X3" s="5"/>
      <c r="Y3" s="214" t="s">
        <v>164</v>
      </c>
    </row>
    <row r="4" spans="1:25" ht="18" customHeight="1">
      <c r="A4" s="379"/>
      <c r="B4" s="380"/>
      <c r="C4" s="200"/>
      <c r="D4" s="606" t="s">
        <v>133</v>
      </c>
      <c r="E4" s="607"/>
      <c r="F4" s="607"/>
      <c r="G4" s="607"/>
      <c r="H4" s="607"/>
      <c r="I4" s="607"/>
      <c r="J4" s="607"/>
      <c r="K4" s="607"/>
      <c r="L4" s="607"/>
      <c r="M4" s="661"/>
      <c r="N4" s="662"/>
      <c r="O4" s="280"/>
      <c r="P4" s="201"/>
      <c r="Q4" s="201"/>
      <c r="R4" s="631" t="s">
        <v>257</v>
      </c>
      <c r="S4" s="631"/>
      <c r="T4" s="201"/>
      <c r="U4" s="202"/>
      <c r="V4" s="202"/>
      <c r="W4" s="201"/>
      <c r="X4" s="203"/>
      <c r="Y4" s="617" t="s">
        <v>134</v>
      </c>
    </row>
    <row r="5" spans="1:25" ht="18" customHeight="1">
      <c r="A5" s="608" t="s">
        <v>470</v>
      </c>
      <c r="B5" s="636" t="s">
        <v>295</v>
      </c>
      <c r="C5" s="637" t="s">
        <v>296</v>
      </c>
      <c r="D5" s="612" t="s">
        <v>323</v>
      </c>
      <c r="E5" s="602" t="s">
        <v>135</v>
      </c>
      <c r="F5" s="603"/>
      <c r="G5" s="602" t="s">
        <v>136</v>
      </c>
      <c r="H5" s="614"/>
      <c r="I5" s="634" t="s">
        <v>137</v>
      </c>
      <c r="J5" s="635"/>
      <c r="K5" s="633" t="s">
        <v>138</v>
      </c>
      <c r="L5" s="496"/>
      <c r="M5" s="299"/>
      <c r="N5" s="663" t="s">
        <v>139</v>
      </c>
      <c r="O5" s="603"/>
      <c r="P5" s="602" t="s">
        <v>140</v>
      </c>
      <c r="Q5" s="603"/>
      <c r="R5" s="602" t="s">
        <v>141</v>
      </c>
      <c r="S5" s="603"/>
      <c r="T5" s="602" t="s">
        <v>142</v>
      </c>
      <c r="U5" s="603"/>
      <c r="V5" s="602" t="s">
        <v>143</v>
      </c>
      <c r="W5" s="603"/>
      <c r="X5" s="628" t="s">
        <v>144</v>
      </c>
      <c r="Y5" s="618"/>
    </row>
    <row r="6" spans="1:25" ht="18.75" customHeight="1">
      <c r="A6" s="609"/>
      <c r="B6" s="613"/>
      <c r="C6" s="613"/>
      <c r="D6" s="613"/>
      <c r="E6" s="604"/>
      <c r="F6" s="605"/>
      <c r="G6" s="615"/>
      <c r="H6" s="616"/>
      <c r="I6" s="619" t="s">
        <v>145</v>
      </c>
      <c r="J6" s="620"/>
      <c r="K6" s="205" t="s">
        <v>146</v>
      </c>
      <c r="L6" s="202"/>
      <c r="M6" s="300" t="s">
        <v>147</v>
      </c>
      <c r="N6" s="664"/>
      <c r="O6" s="605"/>
      <c r="P6" s="604"/>
      <c r="Q6" s="605"/>
      <c r="R6" s="604"/>
      <c r="S6" s="605"/>
      <c r="T6" s="604"/>
      <c r="U6" s="605"/>
      <c r="V6" s="604"/>
      <c r="W6" s="605"/>
      <c r="X6" s="629"/>
      <c r="Y6" s="618"/>
    </row>
    <row r="7" spans="1:25" ht="19.5" customHeight="1">
      <c r="A7" s="609"/>
      <c r="B7" s="204"/>
      <c r="C7" s="625" t="s">
        <v>148</v>
      </c>
      <c r="D7" s="204"/>
      <c r="E7" s="610" t="s">
        <v>233</v>
      </c>
      <c r="F7" s="610" t="s">
        <v>149</v>
      </c>
      <c r="G7" s="610" t="s">
        <v>233</v>
      </c>
      <c r="H7" s="610" t="s">
        <v>149</v>
      </c>
      <c r="I7" s="610" t="s">
        <v>233</v>
      </c>
      <c r="J7" s="610" t="s">
        <v>149</v>
      </c>
      <c r="K7" s="619" t="s">
        <v>150</v>
      </c>
      <c r="L7" s="620"/>
      <c r="M7" s="301" t="s">
        <v>151</v>
      </c>
      <c r="N7" s="665" t="s">
        <v>233</v>
      </c>
      <c r="O7" s="621" t="s">
        <v>149</v>
      </c>
      <c r="P7" s="610" t="s">
        <v>233</v>
      </c>
      <c r="Q7" s="610" t="s">
        <v>149</v>
      </c>
      <c r="R7" s="610" t="s">
        <v>233</v>
      </c>
      <c r="S7" s="610" t="s">
        <v>149</v>
      </c>
      <c r="T7" s="610" t="s">
        <v>233</v>
      </c>
      <c r="U7" s="610" t="s">
        <v>149</v>
      </c>
      <c r="V7" s="610" t="s">
        <v>233</v>
      </c>
      <c r="W7" s="610" t="s">
        <v>149</v>
      </c>
      <c r="X7" s="630"/>
      <c r="Y7" s="618"/>
    </row>
    <row r="8" spans="1:25" ht="13.5" customHeight="1">
      <c r="A8" s="381"/>
      <c r="B8" s="204"/>
      <c r="C8" s="625"/>
      <c r="D8" s="204"/>
      <c r="E8" s="611"/>
      <c r="F8" s="611"/>
      <c r="G8" s="611"/>
      <c r="H8" s="611"/>
      <c r="I8" s="611"/>
      <c r="J8" s="611"/>
      <c r="K8" s="206" t="s">
        <v>233</v>
      </c>
      <c r="L8" s="206" t="s">
        <v>149</v>
      </c>
      <c r="M8" s="302" t="s">
        <v>149</v>
      </c>
      <c r="N8" s="666"/>
      <c r="O8" s="622"/>
      <c r="P8" s="611"/>
      <c r="Q8" s="611"/>
      <c r="R8" s="611"/>
      <c r="S8" s="611"/>
      <c r="T8" s="611"/>
      <c r="U8" s="611"/>
      <c r="V8" s="611"/>
      <c r="W8" s="611"/>
      <c r="X8" s="623" t="s">
        <v>152</v>
      </c>
      <c r="Y8" s="207"/>
    </row>
    <row r="9" spans="1:25" ht="12" customHeight="1" thickBot="1">
      <c r="A9" s="382"/>
      <c r="B9" s="208" t="s">
        <v>255</v>
      </c>
      <c r="C9" s="626"/>
      <c r="D9" s="208" t="s">
        <v>153</v>
      </c>
      <c r="E9" s="209" t="s">
        <v>256</v>
      </c>
      <c r="F9" s="209" t="s">
        <v>154</v>
      </c>
      <c r="G9" s="209" t="s">
        <v>256</v>
      </c>
      <c r="H9" s="209" t="s">
        <v>154</v>
      </c>
      <c r="I9" s="209" t="s">
        <v>256</v>
      </c>
      <c r="J9" s="209" t="s">
        <v>154</v>
      </c>
      <c r="K9" s="210" t="s">
        <v>256</v>
      </c>
      <c r="L9" s="209" t="s">
        <v>154</v>
      </c>
      <c r="M9" s="303" t="s">
        <v>154</v>
      </c>
      <c r="N9" s="303" t="s">
        <v>256</v>
      </c>
      <c r="O9" s="209" t="s">
        <v>154</v>
      </c>
      <c r="P9" s="209" t="s">
        <v>256</v>
      </c>
      <c r="Q9" s="209" t="s">
        <v>154</v>
      </c>
      <c r="R9" s="209" t="s">
        <v>256</v>
      </c>
      <c r="S9" s="209" t="s">
        <v>154</v>
      </c>
      <c r="T9" s="209" t="s">
        <v>256</v>
      </c>
      <c r="U9" s="209" t="s">
        <v>154</v>
      </c>
      <c r="V9" s="209" t="s">
        <v>256</v>
      </c>
      <c r="W9" s="209" t="s">
        <v>154</v>
      </c>
      <c r="X9" s="624"/>
      <c r="Y9" s="211" t="s">
        <v>257</v>
      </c>
    </row>
    <row r="10" spans="1:25" ht="16.5" customHeight="1">
      <c r="A10" s="608" t="s">
        <v>443</v>
      </c>
      <c r="B10" s="383" t="s">
        <v>307</v>
      </c>
      <c r="C10" s="34">
        <v>153490</v>
      </c>
      <c r="D10" s="34">
        <v>151138</v>
      </c>
      <c r="E10" s="34">
        <v>2540</v>
      </c>
      <c r="F10" s="34">
        <v>1047</v>
      </c>
      <c r="G10" s="34">
        <v>14318</v>
      </c>
      <c r="H10" s="34">
        <v>7439</v>
      </c>
      <c r="I10" s="34">
        <v>10141</v>
      </c>
      <c r="J10" s="34">
        <v>2409</v>
      </c>
      <c r="K10" s="34">
        <v>8561</v>
      </c>
      <c r="L10" s="34">
        <v>779</v>
      </c>
      <c r="M10" s="667">
        <v>606</v>
      </c>
      <c r="N10" s="668">
        <v>12144</v>
      </c>
      <c r="O10" s="42">
        <v>5897</v>
      </c>
      <c r="P10" s="42">
        <v>33547</v>
      </c>
      <c r="Q10" s="42">
        <v>7759</v>
      </c>
      <c r="R10" s="42">
        <v>17937</v>
      </c>
      <c r="S10" s="42">
        <v>3542</v>
      </c>
      <c r="T10" s="42">
        <v>409</v>
      </c>
      <c r="U10" s="42">
        <v>93</v>
      </c>
      <c r="V10" s="42">
        <v>19233</v>
      </c>
      <c r="W10" s="42">
        <v>1981</v>
      </c>
      <c r="X10" s="42">
        <v>756</v>
      </c>
      <c r="Y10" s="88">
        <v>2352</v>
      </c>
    </row>
    <row r="11" spans="1:25" ht="16.5" customHeight="1">
      <c r="A11" s="608"/>
      <c r="B11" s="383" t="s">
        <v>308</v>
      </c>
      <c r="C11" s="34">
        <v>77395</v>
      </c>
      <c r="D11" s="34">
        <v>77115</v>
      </c>
      <c r="E11" s="34">
        <v>1873</v>
      </c>
      <c r="F11" s="34">
        <v>675</v>
      </c>
      <c r="G11" s="34">
        <v>7763</v>
      </c>
      <c r="H11" s="34">
        <v>3805</v>
      </c>
      <c r="I11" s="34">
        <v>5110</v>
      </c>
      <c r="J11" s="34">
        <v>1328</v>
      </c>
      <c r="K11" s="34">
        <v>5167</v>
      </c>
      <c r="L11" s="34">
        <v>507</v>
      </c>
      <c r="M11" s="43">
        <v>209</v>
      </c>
      <c r="N11" s="42">
        <v>6659</v>
      </c>
      <c r="O11" s="42">
        <v>3442</v>
      </c>
      <c r="P11" s="42">
        <v>16300</v>
      </c>
      <c r="Q11" s="42">
        <v>4312</v>
      </c>
      <c r="R11" s="42">
        <v>8733</v>
      </c>
      <c r="S11" s="42">
        <v>2008</v>
      </c>
      <c r="T11" s="42">
        <v>327</v>
      </c>
      <c r="U11" s="42">
        <v>78</v>
      </c>
      <c r="V11" s="42">
        <v>7733</v>
      </c>
      <c r="W11" s="42">
        <v>800</v>
      </c>
      <c r="X11" s="42">
        <v>286</v>
      </c>
      <c r="Y11" s="88">
        <v>280</v>
      </c>
    </row>
    <row r="12" spans="1:25" ht="16.5" customHeight="1">
      <c r="A12" s="608"/>
      <c r="B12" s="383" t="s">
        <v>309</v>
      </c>
      <c r="C12" s="34">
        <v>76095</v>
      </c>
      <c r="D12" s="34">
        <v>74023</v>
      </c>
      <c r="E12" s="34">
        <v>667</v>
      </c>
      <c r="F12" s="34">
        <v>372</v>
      </c>
      <c r="G12" s="34">
        <v>6555</v>
      </c>
      <c r="H12" s="34">
        <v>3634</v>
      </c>
      <c r="I12" s="34">
        <v>5031</v>
      </c>
      <c r="J12" s="34">
        <v>1081</v>
      </c>
      <c r="K12" s="34">
        <v>3394</v>
      </c>
      <c r="L12" s="34">
        <v>272</v>
      </c>
      <c r="M12" s="43">
        <v>397</v>
      </c>
      <c r="N12" s="42">
        <v>5485</v>
      </c>
      <c r="O12" s="42">
        <v>2455</v>
      </c>
      <c r="P12" s="42">
        <v>17247</v>
      </c>
      <c r="Q12" s="42">
        <v>3447</v>
      </c>
      <c r="R12" s="42">
        <v>9204</v>
      </c>
      <c r="S12" s="42">
        <v>1534</v>
      </c>
      <c r="T12" s="42">
        <v>82</v>
      </c>
      <c r="U12" s="42">
        <v>15</v>
      </c>
      <c r="V12" s="42">
        <v>11500</v>
      </c>
      <c r="W12" s="42">
        <v>1181</v>
      </c>
      <c r="X12" s="42">
        <v>470</v>
      </c>
      <c r="Y12" s="88">
        <v>2072</v>
      </c>
    </row>
    <row r="13" spans="1:25" ht="16.5" customHeight="1">
      <c r="A13" s="608" t="s">
        <v>444</v>
      </c>
      <c r="B13" s="383" t="s">
        <v>307</v>
      </c>
      <c r="C13" s="241">
        <v>154949</v>
      </c>
      <c r="D13" s="241">
        <v>152755</v>
      </c>
      <c r="E13" s="241">
        <v>2873</v>
      </c>
      <c r="F13" s="241">
        <v>1132</v>
      </c>
      <c r="G13" s="241">
        <v>15864</v>
      </c>
      <c r="H13" s="241">
        <v>8167</v>
      </c>
      <c r="I13" s="241">
        <v>10649</v>
      </c>
      <c r="J13" s="241">
        <v>2078</v>
      </c>
      <c r="K13" s="241">
        <v>8336</v>
      </c>
      <c r="L13" s="241">
        <v>715</v>
      </c>
      <c r="M13" s="43">
        <v>572</v>
      </c>
      <c r="N13" s="42">
        <v>12314</v>
      </c>
      <c r="O13" s="42">
        <v>6500</v>
      </c>
      <c r="P13" s="42">
        <v>33265</v>
      </c>
      <c r="Q13" s="42">
        <v>7379</v>
      </c>
      <c r="R13" s="42">
        <v>17743</v>
      </c>
      <c r="S13" s="42">
        <v>3505</v>
      </c>
      <c r="T13" s="42">
        <v>397</v>
      </c>
      <c r="U13" s="42">
        <v>89</v>
      </c>
      <c r="V13" s="42">
        <v>18621</v>
      </c>
      <c r="W13" s="42">
        <v>1846</v>
      </c>
      <c r="X13" s="42">
        <v>710</v>
      </c>
      <c r="Y13" s="88">
        <v>2194</v>
      </c>
    </row>
    <row r="14" spans="1:25" ht="16.5" customHeight="1">
      <c r="A14" s="608"/>
      <c r="B14" s="383" t="s">
        <v>308</v>
      </c>
      <c r="C14" s="241">
        <v>78008</v>
      </c>
      <c r="D14" s="241">
        <v>77753</v>
      </c>
      <c r="E14" s="241">
        <v>2086</v>
      </c>
      <c r="F14" s="241">
        <v>704</v>
      </c>
      <c r="G14" s="241">
        <v>8434</v>
      </c>
      <c r="H14" s="241">
        <v>4222</v>
      </c>
      <c r="I14" s="241">
        <v>5311</v>
      </c>
      <c r="J14" s="241">
        <v>1159</v>
      </c>
      <c r="K14" s="241">
        <v>5038</v>
      </c>
      <c r="L14" s="241">
        <v>471</v>
      </c>
      <c r="M14" s="43">
        <v>175</v>
      </c>
      <c r="N14" s="42">
        <v>6723</v>
      </c>
      <c r="O14" s="42">
        <v>3768</v>
      </c>
      <c r="P14" s="42">
        <v>16250</v>
      </c>
      <c r="Q14" s="42">
        <v>4095</v>
      </c>
      <c r="R14" s="42">
        <v>8601</v>
      </c>
      <c r="S14" s="42">
        <v>1954</v>
      </c>
      <c r="T14" s="42">
        <v>315</v>
      </c>
      <c r="U14" s="42">
        <v>76</v>
      </c>
      <c r="V14" s="42">
        <v>7392</v>
      </c>
      <c r="W14" s="42">
        <v>720</v>
      </c>
      <c r="X14" s="42">
        <v>259</v>
      </c>
      <c r="Y14" s="88">
        <v>255</v>
      </c>
    </row>
    <row r="15" spans="1:25" ht="16.5" customHeight="1">
      <c r="A15" s="608"/>
      <c r="B15" s="383" t="s">
        <v>309</v>
      </c>
      <c r="C15" s="241">
        <v>76941</v>
      </c>
      <c r="D15" s="241">
        <v>75002</v>
      </c>
      <c r="E15" s="241">
        <v>787</v>
      </c>
      <c r="F15" s="241">
        <v>428</v>
      </c>
      <c r="G15" s="241">
        <v>7430</v>
      </c>
      <c r="H15" s="241">
        <v>3945</v>
      </c>
      <c r="I15" s="241">
        <v>5338</v>
      </c>
      <c r="J15" s="241">
        <v>919</v>
      </c>
      <c r="K15" s="241">
        <v>3298</v>
      </c>
      <c r="L15" s="241">
        <v>244</v>
      </c>
      <c r="M15" s="43">
        <v>397</v>
      </c>
      <c r="N15" s="42">
        <v>5591</v>
      </c>
      <c r="O15" s="42">
        <v>2732</v>
      </c>
      <c r="P15" s="42">
        <v>17015</v>
      </c>
      <c r="Q15" s="42">
        <v>3284</v>
      </c>
      <c r="R15" s="42">
        <v>9142</v>
      </c>
      <c r="S15" s="42">
        <v>1551</v>
      </c>
      <c r="T15" s="42">
        <v>82</v>
      </c>
      <c r="U15" s="42">
        <v>13</v>
      </c>
      <c r="V15" s="42">
        <v>11229</v>
      </c>
      <c r="W15" s="42">
        <v>1126</v>
      </c>
      <c r="X15" s="42">
        <v>451</v>
      </c>
      <c r="Y15" s="88">
        <v>1939</v>
      </c>
    </row>
    <row r="16" spans="1:25" ht="16.5" customHeight="1">
      <c r="A16" s="608" t="s">
        <v>445</v>
      </c>
      <c r="B16" s="383" t="s">
        <v>307</v>
      </c>
      <c r="C16" s="42">
        <v>157991</v>
      </c>
      <c r="D16" s="42">
        <v>155897</v>
      </c>
      <c r="E16" s="42">
        <v>3195</v>
      </c>
      <c r="F16" s="42">
        <v>1323</v>
      </c>
      <c r="G16" s="42">
        <v>17392</v>
      </c>
      <c r="H16" s="42">
        <v>9132</v>
      </c>
      <c r="I16" s="42">
        <v>10724</v>
      </c>
      <c r="J16" s="42">
        <v>1875</v>
      </c>
      <c r="K16" s="42">
        <v>8112</v>
      </c>
      <c r="L16" s="42">
        <v>694</v>
      </c>
      <c r="M16" s="43">
        <v>507</v>
      </c>
      <c r="N16" s="42">
        <v>12445</v>
      </c>
      <c r="O16" s="42">
        <v>6681</v>
      </c>
      <c r="P16" s="42">
        <v>33477</v>
      </c>
      <c r="Q16" s="42">
        <v>7590</v>
      </c>
      <c r="R16" s="42">
        <v>18059</v>
      </c>
      <c r="S16" s="42">
        <v>3360</v>
      </c>
      <c r="T16" s="42">
        <v>378</v>
      </c>
      <c r="U16" s="42">
        <v>80</v>
      </c>
      <c r="V16" s="42">
        <v>18432</v>
      </c>
      <c r="W16" s="42">
        <v>1762</v>
      </c>
      <c r="X16" s="42">
        <v>679</v>
      </c>
      <c r="Y16" s="43">
        <v>2094</v>
      </c>
    </row>
    <row r="17" spans="1:25" ht="16.5" customHeight="1">
      <c r="A17" s="608"/>
      <c r="B17" s="383" t="s">
        <v>308</v>
      </c>
      <c r="C17" s="37">
        <v>79401</v>
      </c>
      <c r="D17" s="42">
        <v>79172</v>
      </c>
      <c r="E17" s="42">
        <v>2296</v>
      </c>
      <c r="F17" s="42">
        <v>829</v>
      </c>
      <c r="G17" s="42">
        <v>9150</v>
      </c>
      <c r="H17" s="42">
        <v>4817</v>
      </c>
      <c r="I17" s="42">
        <v>5364</v>
      </c>
      <c r="J17" s="42">
        <v>1041</v>
      </c>
      <c r="K17" s="42">
        <v>4863</v>
      </c>
      <c r="L17" s="42">
        <v>452</v>
      </c>
      <c r="M17" s="43">
        <v>126</v>
      </c>
      <c r="N17" s="42">
        <v>6734</v>
      </c>
      <c r="O17" s="42">
        <v>3828</v>
      </c>
      <c r="P17" s="42">
        <v>16305</v>
      </c>
      <c r="Q17" s="42">
        <v>4275</v>
      </c>
      <c r="R17" s="42">
        <v>8722</v>
      </c>
      <c r="S17" s="42">
        <v>1878</v>
      </c>
      <c r="T17" s="42">
        <v>293</v>
      </c>
      <c r="U17" s="42">
        <v>68</v>
      </c>
      <c r="V17" s="42">
        <v>7220</v>
      </c>
      <c r="W17" s="42">
        <v>672</v>
      </c>
      <c r="X17" s="42">
        <v>239</v>
      </c>
      <c r="Y17" s="88">
        <v>229</v>
      </c>
    </row>
    <row r="18" spans="1:25" ht="16.5" customHeight="1">
      <c r="A18" s="608"/>
      <c r="B18" s="383" t="s">
        <v>309</v>
      </c>
      <c r="C18" s="37">
        <v>78590</v>
      </c>
      <c r="D18" s="42">
        <v>76725</v>
      </c>
      <c r="E18" s="42">
        <v>899</v>
      </c>
      <c r="F18" s="42">
        <v>494</v>
      </c>
      <c r="G18" s="42">
        <v>8242</v>
      </c>
      <c r="H18" s="42">
        <v>4315</v>
      </c>
      <c r="I18" s="42">
        <v>5360</v>
      </c>
      <c r="J18" s="42">
        <v>834</v>
      </c>
      <c r="K18" s="42">
        <v>3249</v>
      </c>
      <c r="L18" s="42">
        <v>242</v>
      </c>
      <c r="M18" s="43">
        <v>381</v>
      </c>
      <c r="N18" s="42">
        <v>5711</v>
      </c>
      <c r="O18" s="42">
        <v>2853</v>
      </c>
      <c r="P18" s="42">
        <v>17172</v>
      </c>
      <c r="Q18" s="42">
        <v>3315</v>
      </c>
      <c r="R18" s="42">
        <v>9337</v>
      </c>
      <c r="S18" s="42">
        <v>1482</v>
      </c>
      <c r="T18" s="42">
        <v>85</v>
      </c>
      <c r="U18" s="42">
        <v>12</v>
      </c>
      <c r="V18" s="42">
        <v>11212</v>
      </c>
      <c r="W18" s="42">
        <v>1090</v>
      </c>
      <c r="X18" s="42">
        <v>440</v>
      </c>
      <c r="Y18" s="88">
        <v>1865</v>
      </c>
    </row>
    <row r="19" spans="1:25" ht="16.5" customHeight="1">
      <c r="A19" s="608" t="s">
        <v>446</v>
      </c>
      <c r="B19" s="383" t="s">
        <v>307</v>
      </c>
      <c r="C19" s="127">
        <v>161219</v>
      </c>
      <c r="D19" s="128">
        <v>159229</v>
      </c>
      <c r="E19" s="128">
        <v>3634</v>
      </c>
      <c r="F19" s="128">
        <v>1463</v>
      </c>
      <c r="G19" s="128">
        <v>19314</v>
      </c>
      <c r="H19" s="128">
        <v>9884</v>
      </c>
      <c r="I19" s="128">
        <v>10784</v>
      </c>
      <c r="J19" s="128">
        <v>1810</v>
      </c>
      <c r="K19" s="128">
        <v>7959</v>
      </c>
      <c r="L19" s="128">
        <v>653</v>
      </c>
      <c r="M19" s="129">
        <v>480</v>
      </c>
      <c r="N19" s="128">
        <v>12698</v>
      </c>
      <c r="O19" s="128">
        <v>7137</v>
      </c>
      <c r="P19" s="128">
        <v>33662</v>
      </c>
      <c r="Q19" s="128">
        <v>7438</v>
      </c>
      <c r="R19" s="128">
        <v>18233</v>
      </c>
      <c r="S19" s="128">
        <v>3161</v>
      </c>
      <c r="T19" s="128">
        <v>370</v>
      </c>
      <c r="U19" s="128">
        <v>73</v>
      </c>
      <c r="V19" s="128">
        <v>18105</v>
      </c>
      <c r="W19" s="128">
        <v>1729</v>
      </c>
      <c r="X19" s="128">
        <v>642</v>
      </c>
      <c r="Y19" s="129">
        <v>1990</v>
      </c>
    </row>
    <row r="20" spans="1:25" ht="16.5" customHeight="1">
      <c r="A20" s="608"/>
      <c r="B20" s="383" t="s">
        <v>308</v>
      </c>
      <c r="C20" s="127">
        <v>80744</v>
      </c>
      <c r="D20" s="128">
        <v>80529</v>
      </c>
      <c r="E20" s="128">
        <v>2572</v>
      </c>
      <c r="F20" s="128">
        <v>892</v>
      </c>
      <c r="G20" s="128">
        <v>10029</v>
      </c>
      <c r="H20" s="128">
        <v>5200</v>
      </c>
      <c r="I20" s="128">
        <v>5332</v>
      </c>
      <c r="J20" s="128">
        <v>1031</v>
      </c>
      <c r="K20" s="128">
        <v>4783</v>
      </c>
      <c r="L20" s="128">
        <v>424</v>
      </c>
      <c r="M20" s="129">
        <v>86</v>
      </c>
      <c r="N20" s="128">
        <v>6884</v>
      </c>
      <c r="O20" s="128">
        <v>3959</v>
      </c>
      <c r="P20" s="128">
        <v>16415</v>
      </c>
      <c r="Q20" s="128">
        <v>4259</v>
      </c>
      <c r="R20" s="128">
        <v>8745</v>
      </c>
      <c r="S20" s="128">
        <v>1746</v>
      </c>
      <c r="T20" s="128">
        <v>282</v>
      </c>
      <c r="U20" s="128">
        <v>60</v>
      </c>
      <c r="V20" s="128">
        <v>6984</v>
      </c>
      <c r="W20" s="128">
        <v>626</v>
      </c>
      <c r="X20" s="128">
        <v>220</v>
      </c>
      <c r="Y20" s="130">
        <v>215</v>
      </c>
    </row>
    <row r="21" spans="1:25" ht="16.5" customHeight="1">
      <c r="A21" s="608"/>
      <c r="B21" s="383" t="s">
        <v>309</v>
      </c>
      <c r="C21" s="127">
        <v>80475</v>
      </c>
      <c r="D21" s="128">
        <v>78700</v>
      </c>
      <c r="E21" s="128">
        <v>1062</v>
      </c>
      <c r="F21" s="128">
        <v>571</v>
      </c>
      <c r="G21" s="128">
        <v>9285</v>
      </c>
      <c r="H21" s="128">
        <v>4684</v>
      </c>
      <c r="I21" s="128">
        <v>5452</v>
      </c>
      <c r="J21" s="128">
        <v>779</v>
      </c>
      <c r="K21" s="128">
        <v>3176</v>
      </c>
      <c r="L21" s="128">
        <v>229</v>
      </c>
      <c r="M21" s="129">
        <v>394</v>
      </c>
      <c r="N21" s="128">
        <v>5814</v>
      </c>
      <c r="O21" s="128">
        <v>3178</v>
      </c>
      <c r="P21" s="128">
        <v>17247</v>
      </c>
      <c r="Q21" s="128">
        <v>3179</v>
      </c>
      <c r="R21" s="128">
        <v>9488</v>
      </c>
      <c r="S21" s="128">
        <v>1415</v>
      </c>
      <c r="T21" s="128">
        <v>88</v>
      </c>
      <c r="U21" s="128">
        <v>13</v>
      </c>
      <c r="V21" s="128">
        <v>11121</v>
      </c>
      <c r="W21" s="128">
        <v>1103</v>
      </c>
      <c r="X21" s="128">
        <v>422</v>
      </c>
      <c r="Y21" s="130">
        <v>1775</v>
      </c>
    </row>
    <row r="22" spans="1:25" ht="16.5" customHeight="1">
      <c r="A22" s="608" t="s">
        <v>447</v>
      </c>
      <c r="B22" s="383" t="s">
        <v>307</v>
      </c>
      <c r="C22" s="37">
        <v>164616</v>
      </c>
      <c r="D22" s="42">
        <v>162744</v>
      </c>
      <c r="E22" s="42">
        <v>4084</v>
      </c>
      <c r="F22" s="42">
        <v>1594</v>
      </c>
      <c r="G22" s="42">
        <v>21385</v>
      </c>
      <c r="H22" s="42">
        <v>10373</v>
      </c>
      <c r="I22" s="42">
        <v>10768</v>
      </c>
      <c r="J22" s="42">
        <v>1737</v>
      </c>
      <c r="K22" s="42">
        <v>7819</v>
      </c>
      <c r="L22" s="42">
        <v>637</v>
      </c>
      <c r="M22" s="43">
        <v>544</v>
      </c>
      <c r="N22" s="42">
        <v>12931</v>
      </c>
      <c r="O22" s="42">
        <v>6691</v>
      </c>
      <c r="P22" s="42">
        <v>34071</v>
      </c>
      <c r="Q22" s="42">
        <v>8027</v>
      </c>
      <c r="R22" s="42">
        <v>18236</v>
      </c>
      <c r="S22" s="42">
        <v>3236</v>
      </c>
      <c r="T22" s="42">
        <v>355</v>
      </c>
      <c r="U22" s="42">
        <v>71</v>
      </c>
      <c r="V22" s="42">
        <v>17845</v>
      </c>
      <c r="W22" s="42">
        <v>1730</v>
      </c>
      <c r="X22" s="42">
        <v>610</v>
      </c>
      <c r="Y22" s="43">
        <v>1872</v>
      </c>
    </row>
    <row r="23" spans="1:25" ht="16.5" customHeight="1">
      <c r="A23" s="608"/>
      <c r="B23" s="383" t="s">
        <v>308</v>
      </c>
      <c r="C23" s="37">
        <v>82305</v>
      </c>
      <c r="D23" s="42">
        <v>82108</v>
      </c>
      <c r="E23" s="42">
        <v>2841</v>
      </c>
      <c r="F23" s="42">
        <v>959</v>
      </c>
      <c r="G23" s="42">
        <v>10999</v>
      </c>
      <c r="H23" s="42">
        <v>5514</v>
      </c>
      <c r="I23" s="42">
        <v>5315</v>
      </c>
      <c r="J23" s="42">
        <v>984</v>
      </c>
      <c r="K23" s="42">
        <v>4678</v>
      </c>
      <c r="L23" s="42">
        <v>413</v>
      </c>
      <c r="M23" s="43">
        <v>96</v>
      </c>
      <c r="N23" s="42">
        <v>7005</v>
      </c>
      <c r="O23" s="42">
        <v>3669</v>
      </c>
      <c r="P23" s="42">
        <v>16629</v>
      </c>
      <c r="Q23" s="42">
        <v>4618</v>
      </c>
      <c r="R23" s="42">
        <v>8694</v>
      </c>
      <c r="S23" s="42">
        <v>1785</v>
      </c>
      <c r="T23" s="42">
        <v>270</v>
      </c>
      <c r="U23" s="42">
        <v>58</v>
      </c>
      <c r="V23" s="42">
        <v>6773</v>
      </c>
      <c r="W23" s="42">
        <v>612</v>
      </c>
      <c r="X23" s="42">
        <v>196</v>
      </c>
      <c r="Y23" s="88">
        <v>197</v>
      </c>
    </row>
    <row r="24" spans="1:25" ht="16.5" customHeight="1">
      <c r="A24" s="608"/>
      <c r="B24" s="383" t="s">
        <v>309</v>
      </c>
      <c r="C24" s="37">
        <v>82311</v>
      </c>
      <c r="D24" s="42">
        <v>80636</v>
      </c>
      <c r="E24" s="42">
        <v>1243</v>
      </c>
      <c r="F24" s="42">
        <v>635</v>
      </c>
      <c r="G24" s="42">
        <v>10386</v>
      </c>
      <c r="H24" s="42">
        <v>4859</v>
      </c>
      <c r="I24" s="42">
        <v>5453</v>
      </c>
      <c r="J24" s="42">
        <v>753</v>
      </c>
      <c r="K24" s="42">
        <v>3141</v>
      </c>
      <c r="L24" s="42">
        <v>224</v>
      </c>
      <c r="M24" s="43">
        <v>448</v>
      </c>
      <c r="N24" s="42">
        <v>5926</v>
      </c>
      <c r="O24" s="42">
        <v>3022</v>
      </c>
      <c r="P24" s="42">
        <v>17442</v>
      </c>
      <c r="Q24" s="42">
        <v>3409</v>
      </c>
      <c r="R24" s="42">
        <v>9542</v>
      </c>
      <c r="S24" s="42">
        <v>1451</v>
      </c>
      <c r="T24" s="42">
        <v>85</v>
      </c>
      <c r="U24" s="42">
        <v>13</v>
      </c>
      <c r="V24" s="42">
        <v>11072</v>
      </c>
      <c r="W24" s="42">
        <v>1118</v>
      </c>
      <c r="X24" s="42">
        <v>414</v>
      </c>
      <c r="Y24" s="88">
        <v>1675</v>
      </c>
    </row>
    <row r="25" spans="1:25" ht="16.5" customHeight="1">
      <c r="A25" s="608" t="s">
        <v>448</v>
      </c>
      <c r="B25" s="383" t="s">
        <v>307</v>
      </c>
      <c r="C25" s="37">
        <v>167209</v>
      </c>
      <c r="D25" s="42">
        <v>165420</v>
      </c>
      <c r="E25" s="42">
        <v>4511</v>
      </c>
      <c r="F25" s="42">
        <v>1715</v>
      </c>
      <c r="G25" s="42">
        <v>23267</v>
      </c>
      <c r="H25" s="42">
        <v>10706</v>
      </c>
      <c r="I25" s="42">
        <v>10752</v>
      </c>
      <c r="J25" s="42">
        <v>1688</v>
      </c>
      <c r="K25" s="42">
        <v>7680</v>
      </c>
      <c r="L25" s="42">
        <v>627</v>
      </c>
      <c r="M25" s="43">
        <v>620</v>
      </c>
      <c r="N25" s="42">
        <v>12973</v>
      </c>
      <c r="O25" s="42">
        <v>6545</v>
      </c>
      <c r="P25" s="42">
        <v>34324</v>
      </c>
      <c r="Q25" s="42">
        <v>8388</v>
      </c>
      <c r="R25" s="42">
        <v>18183</v>
      </c>
      <c r="S25" s="42">
        <v>3211</v>
      </c>
      <c r="T25" s="42">
        <v>343</v>
      </c>
      <c r="U25" s="42">
        <v>64</v>
      </c>
      <c r="V25" s="42">
        <v>17583</v>
      </c>
      <c r="W25" s="42">
        <v>1658</v>
      </c>
      <c r="X25" s="42">
        <v>582</v>
      </c>
      <c r="Y25" s="43">
        <v>1789</v>
      </c>
    </row>
    <row r="26" spans="1:25" ht="16.5" customHeight="1">
      <c r="A26" s="608"/>
      <c r="B26" s="383" t="s">
        <v>308</v>
      </c>
      <c r="C26" s="37">
        <v>83529</v>
      </c>
      <c r="D26" s="42">
        <v>83356</v>
      </c>
      <c r="E26" s="42">
        <v>3112</v>
      </c>
      <c r="F26" s="42">
        <v>1010</v>
      </c>
      <c r="G26" s="42">
        <v>12002</v>
      </c>
      <c r="H26" s="42">
        <v>5698</v>
      </c>
      <c r="I26" s="42">
        <v>5310</v>
      </c>
      <c r="J26" s="42">
        <v>977</v>
      </c>
      <c r="K26" s="42">
        <v>4607</v>
      </c>
      <c r="L26" s="37">
        <v>402</v>
      </c>
      <c r="M26" s="43">
        <v>105</v>
      </c>
      <c r="N26" s="42">
        <v>6937</v>
      </c>
      <c r="O26" s="42">
        <v>3591</v>
      </c>
      <c r="P26" s="42">
        <v>16796</v>
      </c>
      <c r="Q26" s="42">
        <v>4852</v>
      </c>
      <c r="R26" s="42">
        <v>8585</v>
      </c>
      <c r="S26" s="42">
        <v>1759</v>
      </c>
      <c r="T26" s="42">
        <v>258</v>
      </c>
      <c r="U26" s="42">
        <v>52</v>
      </c>
      <c r="V26" s="42">
        <v>6567</v>
      </c>
      <c r="W26" s="42">
        <v>560</v>
      </c>
      <c r="X26" s="42">
        <v>176</v>
      </c>
      <c r="Y26" s="88">
        <v>173</v>
      </c>
    </row>
    <row r="27" spans="1:25" ht="16.5" customHeight="1">
      <c r="A27" s="608"/>
      <c r="B27" s="383" t="s">
        <v>309</v>
      </c>
      <c r="C27" s="37">
        <v>83680</v>
      </c>
      <c r="D27" s="42">
        <v>82064</v>
      </c>
      <c r="E27" s="42">
        <v>1399</v>
      </c>
      <c r="F27" s="42">
        <v>705</v>
      </c>
      <c r="G27" s="42">
        <v>11265</v>
      </c>
      <c r="H27" s="42">
        <v>5008</v>
      </c>
      <c r="I27" s="42">
        <v>5442</v>
      </c>
      <c r="J27" s="42">
        <v>711</v>
      </c>
      <c r="K27" s="42">
        <v>3073</v>
      </c>
      <c r="L27" s="37">
        <v>225</v>
      </c>
      <c r="M27" s="43">
        <v>515</v>
      </c>
      <c r="N27" s="42">
        <v>6036</v>
      </c>
      <c r="O27" s="42">
        <v>2954</v>
      </c>
      <c r="P27" s="42">
        <v>17528</v>
      </c>
      <c r="Q27" s="42">
        <v>3536</v>
      </c>
      <c r="R27" s="42">
        <v>9598</v>
      </c>
      <c r="S27" s="42">
        <v>1452</v>
      </c>
      <c r="T27" s="42">
        <v>85</v>
      </c>
      <c r="U27" s="42">
        <v>12</v>
      </c>
      <c r="V27" s="42">
        <v>11016</v>
      </c>
      <c r="W27" s="42">
        <v>1098</v>
      </c>
      <c r="X27" s="42">
        <v>406</v>
      </c>
      <c r="Y27" s="88">
        <v>1616</v>
      </c>
    </row>
    <row r="28" spans="1:25" ht="16.5" customHeight="1">
      <c r="A28" s="608" t="s">
        <v>449</v>
      </c>
      <c r="B28" s="383" t="s">
        <v>307</v>
      </c>
      <c r="C28" s="37">
        <v>169939</v>
      </c>
      <c r="D28" s="42">
        <v>168240</v>
      </c>
      <c r="E28" s="42">
        <v>4976</v>
      </c>
      <c r="F28" s="42">
        <v>1851</v>
      </c>
      <c r="G28" s="42">
        <v>25180</v>
      </c>
      <c r="H28" s="42">
        <v>11379</v>
      </c>
      <c r="I28" s="42">
        <v>10765</v>
      </c>
      <c r="J28" s="42">
        <v>1641</v>
      </c>
      <c r="K28" s="42">
        <v>7578</v>
      </c>
      <c r="L28" s="42">
        <v>612</v>
      </c>
      <c r="M28" s="43">
        <v>623</v>
      </c>
      <c r="N28" s="42">
        <v>12949</v>
      </c>
      <c r="O28" s="42">
        <v>6558</v>
      </c>
      <c r="P28" s="42">
        <v>34530</v>
      </c>
      <c r="Q28" s="42">
        <v>8338</v>
      </c>
      <c r="R28" s="42">
        <v>18404</v>
      </c>
      <c r="S28" s="42">
        <v>3012</v>
      </c>
      <c r="T28" s="42">
        <v>331</v>
      </c>
      <c r="U28" s="42">
        <v>58</v>
      </c>
      <c r="V28" s="42">
        <v>17280</v>
      </c>
      <c r="W28" s="42">
        <v>1621</v>
      </c>
      <c r="X28" s="42">
        <v>554</v>
      </c>
      <c r="Y28" s="43">
        <v>1699</v>
      </c>
    </row>
    <row r="29" spans="1:25" ht="16.5" customHeight="1">
      <c r="A29" s="608"/>
      <c r="B29" s="383" t="s">
        <v>308</v>
      </c>
      <c r="C29" s="37">
        <v>84749</v>
      </c>
      <c r="D29" s="42">
        <v>84592</v>
      </c>
      <c r="E29" s="42">
        <v>3404</v>
      </c>
      <c r="F29" s="42">
        <v>1085</v>
      </c>
      <c r="G29" s="42">
        <v>12908</v>
      </c>
      <c r="H29" s="42">
        <v>6040</v>
      </c>
      <c r="I29" s="42">
        <v>5308</v>
      </c>
      <c r="J29" s="42">
        <v>998</v>
      </c>
      <c r="K29" s="42">
        <v>4526</v>
      </c>
      <c r="L29" s="37">
        <v>394</v>
      </c>
      <c r="M29" s="43">
        <v>107</v>
      </c>
      <c r="N29" s="42">
        <v>6874</v>
      </c>
      <c r="O29" s="42">
        <v>3606</v>
      </c>
      <c r="P29" s="42">
        <v>16940</v>
      </c>
      <c r="Q29" s="42">
        <v>4824</v>
      </c>
      <c r="R29" s="42">
        <v>8608</v>
      </c>
      <c r="S29" s="42">
        <v>1645</v>
      </c>
      <c r="T29" s="42">
        <v>246</v>
      </c>
      <c r="U29" s="42">
        <v>46</v>
      </c>
      <c r="V29" s="42">
        <v>6355</v>
      </c>
      <c r="W29" s="42">
        <v>521</v>
      </c>
      <c r="X29" s="42">
        <v>157</v>
      </c>
      <c r="Y29" s="88">
        <v>157</v>
      </c>
    </row>
    <row r="30" spans="1:25" ht="16.5" customHeight="1">
      <c r="A30" s="608"/>
      <c r="B30" s="383" t="s">
        <v>309</v>
      </c>
      <c r="C30" s="37">
        <v>85190</v>
      </c>
      <c r="D30" s="42">
        <v>83648</v>
      </c>
      <c r="E30" s="42">
        <v>1572</v>
      </c>
      <c r="F30" s="42">
        <v>766</v>
      </c>
      <c r="G30" s="42">
        <v>12272</v>
      </c>
      <c r="H30" s="42">
        <v>5339</v>
      </c>
      <c r="I30" s="42">
        <v>5457</v>
      </c>
      <c r="J30" s="42">
        <v>643</v>
      </c>
      <c r="K30" s="42">
        <v>3052</v>
      </c>
      <c r="L30" s="37">
        <v>218</v>
      </c>
      <c r="M30" s="43">
        <v>516</v>
      </c>
      <c r="N30" s="42">
        <v>6075</v>
      </c>
      <c r="O30" s="42">
        <v>2952</v>
      </c>
      <c r="P30" s="42">
        <v>17590</v>
      </c>
      <c r="Q30" s="42">
        <v>3514</v>
      </c>
      <c r="R30" s="42">
        <v>9796</v>
      </c>
      <c r="S30" s="42">
        <v>1367</v>
      </c>
      <c r="T30" s="42">
        <v>85</v>
      </c>
      <c r="U30" s="42">
        <v>12</v>
      </c>
      <c r="V30" s="42">
        <v>10925</v>
      </c>
      <c r="W30" s="42">
        <v>1100</v>
      </c>
      <c r="X30" s="42">
        <v>397</v>
      </c>
      <c r="Y30" s="88">
        <v>1542</v>
      </c>
    </row>
    <row r="31" spans="1:25" ht="16.5" customHeight="1">
      <c r="A31" s="608" t="s">
        <v>372</v>
      </c>
      <c r="B31" s="383" t="s">
        <v>160</v>
      </c>
      <c r="C31" s="37">
        <v>172465</v>
      </c>
      <c r="D31" s="42">
        <v>170854</v>
      </c>
      <c r="E31" s="42">
        <v>5456</v>
      </c>
      <c r="F31" s="42">
        <v>2096</v>
      </c>
      <c r="G31" s="42">
        <v>26704</v>
      </c>
      <c r="H31" s="42">
        <v>12026</v>
      </c>
      <c r="I31" s="42">
        <v>10739</v>
      </c>
      <c r="J31" s="42">
        <v>1640</v>
      </c>
      <c r="K31" s="42">
        <v>7507</v>
      </c>
      <c r="L31" s="42">
        <v>586</v>
      </c>
      <c r="M31" s="43">
        <v>695</v>
      </c>
      <c r="N31" s="42">
        <v>12724</v>
      </c>
      <c r="O31" s="42">
        <v>6326</v>
      </c>
      <c r="P31" s="42">
        <v>34793</v>
      </c>
      <c r="Q31" s="42">
        <v>8568</v>
      </c>
      <c r="R31" s="42">
        <v>18345</v>
      </c>
      <c r="S31" s="42">
        <v>3124</v>
      </c>
      <c r="T31" s="42">
        <v>313</v>
      </c>
      <c r="U31" s="42">
        <v>54</v>
      </c>
      <c r="V31" s="42">
        <v>17015</v>
      </c>
      <c r="W31" s="42">
        <v>1611</v>
      </c>
      <c r="X31" s="42">
        <v>532</v>
      </c>
      <c r="Y31" s="43">
        <v>1611</v>
      </c>
    </row>
    <row r="32" spans="1:25" ht="16.5" customHeight="1">
      <c r="A32" s="608"/>
      <c r="B32" s="383" t="s">
        <v>161</v>
      </c>
      <c r="C32" s="37">
        <v>85918</v>
      </c>
      <c r="D32" s="42">
        <v>85779</v>
      </c>
      <c r="E32" s="42">
        <v>3684</v>
      </c>
      <c r="F32" s="42">
        <v>1253</v>
      </c>
      <c r="G32" s="42">
        <v>13677</v>
      </c>
      <c r="H32" s="42">
        <v>6406</v>
      </c>
      <c r="I32" s="42">
        <v>5302</v>
      </c>
      <c r="J32" s="42">
        <v>1000</v>
      </c>
      <c r="K32" s="42">
        <v>4463</v>
      </c>
      <c r="L32" s="37">
        <v>384</v>
      </c>
      <c r="M32" s="43">
        <v>116</v>
      </c>
      <c r="N32" s="42">
        <v>6715</v>
      </c>
      <c r="O32" s="42">
        <v>3504</v>
      </c>
      <c r="P32" s="42">
        <v>17084</v>
      </c>
      <c r="Q32" s="42">
        <v>4953</v>
      </c>
      <c r="R32" s="42">
        <v>8480</v>
      </c>
      <c r="S32" s="42">
        <v>1682</v>
      </c>
      <c r="T32" s="42">
        <v>226</v>
      </c>
      <c r="U32" s="42">
        <v>42</v>
      </c>
      <c r="V32" s="42">
        <v>6159</v>
      </c>
      <c r="W32" s="42">
        <v>500</v>
      </c>
      <c r="X32" s="42">
        <v>149</v>
      </c>
      <c r="Y32" s="88">
        <v>139</v>
      </c>
    </row>
    <row r="33" spans="1:25" ht="16.5" customHeight="1">
      <c r="A33" s="608"/>
      <c r="B33" s="383" t="s">
        <v>162</v>
      </c>
      <c r="C33" s="37">
        <v>86547</v>
      </c>
      <c r="D33" s="42">
        <v>85075</v>
      </c>
      <c r="E33" s="42">
        <v>1772</v>
      </c>
      <c r="F33" s="42">
        <v>843</v>
      </c>
      <c r="G33" s="42">
        <v>13027</v>
      </c>
      <c r="H33" s="42">
        <v>5620</v>
      </c>
      <c r="I33" s="42">
        <v>5437</v>
      </c>
      <c r="J33" s="42">
        <v>640</v>
      </c>
      <c r="K33" s="42">
        <v>3044</v>
      </c>
      <c r="L33" s="37">
        <v>202</v>
      </c>
      <c r="M33" s="43">
        <v>579</v>
      </c>
      <c r="N33" s="42">
        <v>6009</v>
      </c>
      <c r="O33" s="42">
        <v>2822</v>
      </c>
      <c r="P33" s="42">
        <v>17709</v>
      </c>
      <c r="Q33" s="42">
        <v>3615</v>
      </c>
      <c r="R33" s="42">
        <v>9865</v>
      </c>
      <c r="S33" s="42">
        <v>1442</v>
      </c>
      <c r="T33" s="42">
        <v>87</v>
      </c>
      <c r="U33" s="42">
        <v>12</v>
      </c>
      <c r="V33" s="42">
        <v>10856</v>
      </c>
      <c r="W33" s="42">
        <v>1111</v>
      </c>
      <c r="X33" s="42">
        <v>383</v>
      </c>
      <c r="Y33" s="88">
        <v>1472</v>
      </c>
    </row>
    <row r="34" spans="1:25" ht="16.5" customHeight="1">
      <c r="A34" s="608" t="s">
        <v>373</v>
      </c>
      <c r="B34" s="383" t="s">
        <v>160</v>
      </c>
      <c r="C34" s="37">
        <v>174488</v>
      </c>
      <c r="D34" s="42">
        <v>172966</v>
      </c>
      <c r="E34" s="42">
        <v>5932</v>
      </c>
      <c r="F34" s="42">
        <v>2382</v>
      </c>
      <c r="G34" s="42">
        <v>28269</v>
      </c>
      <c r="H34" s="42">
        <v>12580</v>
      </c>
      <c r="I34" s="42">
        <v>10815</v>
      </c>
      <c r="J34" s="42">
        <v>1596</v>
      </c>
      <c r="K34" s="42">
        <v>7445</v>
      </c>
      <c r="L34" s="42">
        <v>574</v>
      </c>
      <c r="M34" s="43">
        <v>739</v>
      </c>
      <c r="N34" s="42">
        <v>12520</v>
      </c>
      <c r="O34" s="42">
        <v>6129</v>
      </c>
      <c r="P34" s="42">
        <v>34992</v>
      </c>
      <c r="Q34" s="42">
        <v>8727</v>
      </c>
      <c r="R34" s="42">
        <v>18158</v>
      </c>
      <c r="S34" s="42">
        <v>3108</v>
      </c>
      <c r="T34" s="42">
        <v>293</v>
      </c>
      <c r="U34" s="42">
        <v>49</v>
      </c>
      <c r="V34" s="42">
        <v>16643</v>
      </c>
      <c r="W34" s="42">
        <v>1514</v>
      </c>
      <c r="X34" s="42">
        <v>501</v>
      </c>
      <c r="Y34" s="43">
        <v>1522</v>
      </c>
    </row>
    <row r="35" spans="1:25" ht="16.5" customHeight="1">
      <c r="A35" s="608"/>
      <c r="B35" s="383" t="s">
        <v>161</v>
      </c>
      <c r="C35" s="37">
        <v>86955</v>
      </c>
      <c r="D35" s="42">
        <v>86821</v>
      </c>
      <c r="E35" s="42">
        <v>3984</v>
      </c>
      <c r="F35" s="42">
        <v>1450</v>
      </c>
      <c r="G35" s="42">
        <v>14391</v>
      </c>
      <c r="H35" s="42">
        <v>6734</v>
      </c>
      <c r="I35" s="42">
        <v>5389</v>
      </c>
      <c r="J35" s="42">
        <v>972</v>
      </c>
      <c r="K35" s="42">
        <v>4408</v>
      </c>
      <c r="L35" s="37">
        <v>375</v>
      </c>
      <c r="M35" s="43">
        <v>125</v>
      </c>
      <c r="N35" s="42">
        <v>6537</v>
      </c>
      <c r="O35" s="42">
        <v>3338</v>
      </c>
      <c r="P35" s="42">
        <v>17295</v>
      </c>
      <c r="Q35" s="42">
        <v>5026</v>
      </c>
      <c r="R35" s="42">
        <v>8336</v>
      </c>
      <c r="S35" s="42">
        <v>1696</v>
      </c>
      <c r="T35" s="42">
        <v>207</v>
      </c>
      <c r="U35" s="42">
        <v>38</v>
      </c>
      <c r="V35" s="42">
        <v>5933</v>
      </c>
      <c r="W35" s="42">
        <v>453</v>
      </c>
      <c r="X35" s="42">
        <v>134</v>
      </c>
      <c r="Y35" s="88">
        <v>134</v>
      </c>
    </row>
    <row r="36" spans="1:25" ht="16.5" customHeight="1">
      <c r="A36" s="608"/>
      <c r="B36" s="383" t="s">
        <v>162</v>
      </c>
      <c r="C36" s="37">
        <v>87533</v>
      </c>
      <c r="D36" s="42">
        <v>86145</v>
      </c>
      <c r="E36" s="42">
        <v>1948</v>
      </c>
      <c r="F36" s="42">
        <v>932</v>
      </c>
      <c r="G36" s="42">
        <v>13878</v>
      </c>
      <c r="H36" s="42">
        <v>5846</v>
      </c>
      <c r="I36" s="42">
        <v>5426</v>
      </c>
      <c r="J36" s="42">
        <v>624</v>
      </c>
      <c r="K36" s="42">
        <v>3037</v>
      </c>
      <c r="L36" s="37">
        <v>199</v>
      </c>
      <c r="M36" s="43">
        <v>614</v>
      </c>
      <c r="N36" s="42">
        <v>5983</v>
      </c>
      <c r="O36" s="42">
        <v>2791</v>
      </c>
      <c r="P36" s="42">
        <v>17697</v>
      </c>
      <c r="Q36" s="42">
        <v>3701</v>
      </c>
      <c r="R36" s="42">
        <v>9822</v>
      </c>
      <c r="S36" s="42">
        <v>1412</v>
      </c>
      <c r="T36" s="42">
        <v>86</v>
      </c>
      <c r="U36" s="42">
        <v>11</v>
      </c>
      <c r="V36" s="42">
        <v>10710</v>
      </c>
      <c r="W36" s="42">
        <v>1061</v>
      </c>
      <c r="X36" s="42">
        <v>367</v>
      </c>
      <c r="Y36" s="88">
        <v>1388</v>
      </c>
    </row>
    <row r="37" spans="1:25" ht="9.75" customHeight="1" thickBot="1">
      <c r="A37" s="50"/>
      <c r="B37" s="384"/>
      <c r="C37" s="26"/>
      <c r="D37" s="26"/>
      <c r="E37" s="26"/>
      <c r="F37" s="26"/>
      <c r="G37" s="26"/>
      <c r="H37" s="26"/>
      <c r="I37" s="26"/>
      <c r="J37" s="26"/>
      <c r="K37" s="26"/>
      <c r="L37" s="263"/>
      <c r="M37" s="669"/>
      <c r="N37" s="17"/>
      <c r="O37" s="17"/>
      <c r="P37" s="17"/>
      <c r="Q37" s="17"/>
      <c r="R37" s="17"/>
      <c r="S37" s="17"/>
      <c r="T37" s="17"/>
      <c r="U37" s="17"/>
      <c r="V37" s="17"/>
      <c r="W37" s="57"/>
      <c r="X37" s="17"/>
      <c r="Y37" s="58"/>
    </row>
    <row r="38" spans="1:25" ht="20.25" customHeight="1">
      <c r="A38" s="232" t="s">
        <v>318</v>
      </c>
      <c r="M38" s="233"/>
      <c r="N38" s="233" t="s">
        <v>321</v>
      </c>
      <c r="O38" s="8"/>
      <c r="P38" s="8"/>
      <c r="Q38" s="8"/>
      <c r="R38" s="8"/>
      <c r="S38" s="8"/>
      <c r="T38" s="8"/>
      <c r="U38" s="8"/>
      <c r="V38" s="8"/>
      <c r="W38" s="55"/>
      <c r="X38" s="3"/>
      <c r="Y38" s="3"/>
    </row>
    <row r="39" spans="1:25" ht="13.5" customHeight="1">
      <c r="A39" s="51"/>
      <c r="M39" s="1"/>
      <c r="N39" s="8"/>
      <c r="O39" s="8"/>
      <c r="P39" s="8"/>
      <c r="Q39" s="8"/>
      <c r="R39" s="8"/>
      <c r="S39" s="8"/>
      <c r="T39" s="8"/>
      <c r="U39" s="8"/>
      <c r="V39" s="8"/>
      <c r="W39" s="55"/>
      <c r="X39" s="3"/>
      <c r="Y39" s="3"/>
    </row>
    <row r="40" ht="21.75" customHeight="1">
      <c r="A40" s="52"/>
    </row>
    <row r="41" spans="3:12" ht="21.75" customHeight="1">
      <c r="C41" s="53"/>
      <c r="D41" s="243"/>
      <c r="E41" s="53"/>
      <c r="F41" s="53"/>
      <c r="G41" s="53"/>
      <c r="H41" s="53"/>
      <c r="I41" s="53"/>
      <c r="J41" s="53"/>
      <c r="K41" s="53"/>
      <c r="L41" s="53"/>
    </row>
    <row r="42" spans="3:12" ht="21.75" customHeight="1"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3:12" ht="21.75" customHeight="1">
      <c r="C43" s="53"/>
      <c r="D43" s="53"/>
      <c r="E43" s="53"/>
      <c r="F43" s="53"/>
      <c r="G43" s="53"/>
      <c r="H43" s="53"/>
      <c r="I43" s="53"/>
      <c r="J43" s="53"/>
      <c r="K43" s="53"/>
      <c r="L43" s="53"/>
    </row>
  </sheetData>
  <sheetProtection/>
  <mergeCells count="49">
    <mergeCell ref="A1:B1"/>
    <mergeCell ref="A34:A36"/>
    <mergeCell ref="K5:L5"/>
    <mergeCell ref="I5:J5"/>
    <mergeCell ref="A28:A30"/>
    <mergeCell ref="A31:A33"/>
    <mergeCell ref="B5:B6"/>
    <mergeCell ref="C5:C6"/>
    <mergeCell ref="A25:A27"/>
    <mergeCell ref="A10:A12"/>
    <mergeCell ref="A13:A15"/>
    <mergeCell ref="A16:A18"/>
    <mergeCell ref="A19:A21"/>
    <mergeCell ref="M2:Y2"/>
    <mergeCell ref="X5:X7"/>
    <mergeCell ref="I6:J6"/>
    <mergeCell ref="T7:T8"/>
    <mergeCell ref="T5:U6"/>
    <mergeCell ref="V5:W6"/>
    <mergeCell ref="R4:S4"/>
    <mergeCell ref="A22:A24"/>
    <mergeCell ref="U7:U8"/>
    <mergeCell ref="V7:V8"/>
    <mergeCell ref="W7:W8"/>
    <mergeCell ref="Q7:Q8"/>
    <mergeCell ref="G7:G8"/>
    <mergeCell ref="H7:H8"/>
    <mergeCell ref="C7:C9"/>
    <mergeCell ref="E7:E8"/>
    <mergeCell ref="S7:S8"/>
    <mergeCell ref="Y4:Y7"/>
    <mergeCell ref="K7:L7"/>
    <mergeCell ref="N7:N8"/>
    <mergeCell ref="O7:O8"/>
    <mergeCell ref="P7:P8"/>
    <mergeCell ref="P5:Q6"/>
    <mergeCell ref="R5:S6"/>
    <mergeCell ref="R7:R8"/>
    <mergeCell ref="X8:X9"/>
    <mergeCell ref="A2:L2"/>
    <mergeCell ref="E5:F6"/>
    <mergeCell ref="D4:L4"/>
    <mergeCell ref="N5:O6"/>
    <mergeCell ref="A5:A7"/>
    <mergeCell ref="F7:F8"/>
    <mergeCell ref="I7:I8"/>
    <mergeCell ref="J7:J8"/>
    <mergeCell ref="D5:D6"/>
    <mergeCell ref="G5:H6"/>
  </mergeCells>
  <printOptions/>
  <pageMargins left="0.984251968503937" right="0.7874015748031497" top="1.5748031496062993" bottom="1.3779527559055118" header="0.5118110236220472" footer="0.9055118110236221"/>
  <pageSetup firstPageNumber="2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D10">
      <selection activeCell="F25" sqref="F25"/>
    </sheetView>
  </sheetViews>
  <sheetFormatPr defaultColWidth="10.625" defaultRowHeight="21.75" customHeight="1"/>
  <cols>
    <col min="1" max="1" width="17.50390625" style="1" customWidth="1"/>
    <col min="2" max="2" width="8.125" style="8" customWidth="1"/>
    <col min="3" max="5" width="7.625" style="8" customWidth="1"/>
    <col min="6" max="6" width="7.625" style="55" customWidth="1"/>
    <col min="7" max="7" width="7.625" style="3" customWidth="1"/>
    <col min="8" max="8" width="7.625" style="71" customWidth="1"/>
    <col min="9" max="14" width="7.625" style="8" customWidth="1"/>
    <col min="15" max="15" width="7.625" style="55" customWidth="1"/>
    <col min="16" max="16" width="7.625" style="30" customWidth="1"/>
    <col min="17" max="16384" width="10.625" style="3" customWidth="1"/>
  </cols>
  <sheetData>
    <row r="1" spans="1:16" s="1" customFormat="1" ht="17.25" customHeight="1">
      <c r="A1" s="216" t="s">
        <v>222</v>
      </c>
      <c r="B1" s="2"/>
      <c r="C1" s="2"/>
      <c r="D1" s="2"/>
      <c r="E1" s="2"/>
      <c r="F1" s="54"/>
      <c r="G1" s="2"/>
      <c r="H1" s="63"/>
      <c r="I1" s="2"/>
      <c r="J1" s="2"/>
      <c r="K1" s="2"/>
      <c r="L1" s="2"/>
      <c r="M1" s="2"/>
      <c r="N1" s="2"/>
      <c r="O1" s="54"/>
      <c r="P1" s="96" t="s">
        <v>163</v>
      </c>
    </row>
    <row r="2" spans="1:16" s="64" customFormat="1" ht="24" customHeight="1">
      <c r="A2" s="638" t="s">
        <v>173</v>
      </c>
      <c r="B2" s="638"/>
      <c r="C2" s="638"/>
      <c r="D2" s="638"/>
      <c r="E2" s="638"/>
      <c r="F2" s="638"/>
      <c r="G2" s="638"/>
      <c r="H2" s="638"/>
      <c r="I2" s="589" t="s">
        <v>271</v>
      </c>
      <c r="J2" s="587"/>
      <c r="K2" s="587"/>
      <c r="L2" s="587"/>
      <c r="M2" s="587"/>
      <c r="N2" s="587"/>
      <c r="O2" s="587"/>
      <c r="P2" s="587"/>
    </row>
    <row r="3" spans="1:16" ht="17.25" customHeight="1" thickBot="1">
      <c r="A3" s="4"/>
      <c r="B3" s="5"/>
      <c r="C3" s="5"/>
      <c r="D3" s="5"/>
      <c r="E3" s="5"/>
      <c r="F3" s="56"/>
      <c r="G3" s="184" t="s">
        <v>223</v>
      </c>
      <c r="I3" s="5"/>
      <c r="J3" s="5"/>
      <c r="K3" s="5"/>
      <c r="L3" s="5"/>
      <c r="M3" s="5"/>
      <c r="N3" s="5"/>
      <c r="O3" s="56"/>
      <c r="P3" s="221" t="s">
        <v>164</v>
      </c>
    </row>
    <row r="4" spans="1:16" ht="34.5" customHeight="1">
      <c r="A4" s="639" t="s">
        <v>175</v>
      </c>
      <c r="B4" s="10" t="s">
        <v>165</v>
      </c>
      <c r="C4" s="217"/>
      <c r="D4" s="218"/>
      <c r="E4" s="10" t="s">
        <v>166</v>
      </c>
      <c r="F4" s="217"/>
      <c r="G4" s="185"/>
      <c r="H4" s="248" t="s">
        <v>167</v>
      </c>
      <c r="I4" s="81" t="s">
        <v>168</v>
      </c>
      <c r="J4" s="249" t="s">
        <v>169</v>
      </c>
      <c r="K4" s="10" t="s">
        <v>170</v>
      </c>
      <c r="L4" s="217"/>
      <c r="M4" s="218"/>
      <c r="N4" s="10" t="s">
        <v>171</v>
      </c>
      <c r="O4" s="217"/>
      <c r="P4" s="217"/>
    </row>
    <row r="5" spans="1:16" ht="34.5" customHeight="1" thickBot="1">
      <c r="A5" s="640"/>
      <c r="B5" s="219" t="s">
        <v>172</v>
      </c>
      <c r="C5" s="107" t="s">
        <v>253</v>
      </c>
      <c r="D5" s="107" t="s">
        <v>254</v>
      </c>
      <c r="E5" s="219" t="s">
        <v>172</v>
      </c>
      <c r="F5" s="107" t="s">
        <v>253</v>
      </c>
      <c r="G5" s="107" t="s">
        <v>254</v>
      </c>
      <c r="H5" s="250" t="s">
        <v>172</v>
      </c>
      <c r="I5" s="166" t="s">
        <v>253</v>
      </c>
      <c r="J5" s="107" t="s">
        <v>254</v>
      </c>
      <c r="K5" s="219" t="s">
        <v>172</v>
      </c>
      <c r="L5" s="107" t="s">
        <v>253</v>
      </c>
      <c r="M5" s="107" t="s">
        <v>254</v>
      </c>
      <c r="N5" s="219" t="s">
        <v>172</v>
      </c>
      <c r="O5" s="107" t="s">
        <v>253</v>
      </c>
      <c r="P5" s="220" t="s">
        <v>254</v>
      </c>
    </row>
    <row r="6" spans="1:16" ht="10.5" customHeight="1">
      <c r="A6" s="9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2"/>
    </row>
    <row r="7" spans="1:16" ht="24.75" customHeight="1">
      <c r="A7" s="162" t="s">
        <v>450</v>
      </c>
      <c r="B7" s="135">
        <v>198273</v>
      </c>
      <c r="C7" s="16">
        <v>100987</v>
      </c>
      <c r="D7" s="16">
        <v>97286</v>
      </c>
      <c r="E7" s="16">
        <v>98812</v>
      </c>
      <c r="F7" s="16">
        <v>53836</v>
      </c>
      <c r="G7" s="16">
        <v>44976</v>
      </c>
      <c r="H7" s="131">
        <v>85004</v>
      </c>
      <c r="I7" s="48">
        <v>42098</v>
      </c>
      <c r="J7" s="48">
        <v>42906</v>
      </c>
      <c r="K7" s="48">
        <v>8081</v>
      </c>
      <c r="L7" s="48">
        <v>3796</v>
      </c>
      <c r="M7" s="48">
        <v>4285</v>
      </c>
      <c r="N7" s="48">
        <v>6376</v>
      </c>
      <c r="O7" s="48">
        <v>1257</v>
      </c>
      <c r="P7" s="134">
        <v>5119</v>
      </c>
    </row>
    <row r="8" spans="1:16" ht="12.75">
      <c r="A8" s="163"/>
      <c r="B8" s="16"/>
      <c r="C8" s="16"/>
      <c r="D8" s="16"/>
      <c r="E8" s="16"/>
      <c r="F8" s="16"/>
      <c r="G8" s="16"/>
      <c r="H8" s="131"/>
      <c r="I8" s="48"/>
      <c r="J8" s="48"/>
      <c r="K8" s="48"/>
      <c r="L8" s="48"/>
      <c r="M8" s="48"/>
      <c r="N8" s="48"/>
      <c r="O8" s="48"/>
      <c r="P8" s="134"/>
    </row>
    <row r="9" spans="1:16" ht="24.75" customHeight="1">
      <c r="A9" s="162" t="s">
        <v>451</v>
      </c>
      <c r="B9" s="135">
        <v>198353</v>
      </c>
      <c r="C9" s="16">
        <v>100874</v>
      </c>
      <c r="D9" s="16">
        <v>97479</v>
      </c>
      <c r="E9" s="16">
        <v>98697</v>
      </c>
      <c r="F9" s="16">
        <v>53739</v>
      </c>
      <c r="G9" s="16">
        <v>44958</v>
      </c>
      <c r="H9" s="131">
        <v>84662</v>
      </c>
      <c r="I9" s="48">
        <v>41836</v>
      </c>
      <c r="J9" s="48">
        <v>42826</v>
      </c>
      <c r="K9" s="48">
        <v>8681</v>
      </c>
      <c r="L9" s="48">
        <v>4079</v>
      </c>
      <c r="M9" s="48">
        <v>4602</v>
      </c>
      <c r="N9" s="48">
        <v>6313</v>
      </c>
      <c r="O9" s="48">
        <v>1220</v>
      </c>
      <c r="P9" s="134">
        <v>5093</v>
      </c>
    </row>
    <row r="10" spans="1:16" ht="12.75">
      <c r="A10" s="163"/>
      <c r="B10" s="16"/>
      <c r="C10" s="16"/>
      <c r="D10" s="16"/>
      <c r="E10" s="16"/>
      <c r="F10" s="16"/>
      <c r="G10" s="16"/>
      <c r="H10" s="251"/>
      <c r="I10" s="48"/>
      <c r="J10" s="48"/>
      <c r="K10" s="48"/>
      <c r="L10" s="48"/>
      <c r="M10" s="48"/>
      <c r="N10" s="48"/>
      <c r="O10" s="48"/>
      <c r="P10" s="134"/>
    </row>
    <row r="11" spans="1:16" ht="24.75" customHeight="1">
      <c r="A11" s="162" t="s">
        <v>452</v>
      </c>
      <c r="B11" s="135">
        <v>198375</v>
      </c>
      <c r="C11" s="16">
        <v>100817</v>
      </c>
      <c r="D11" s="16">
        <v>97558</v>
      </c>
      <c r="E11" s="49">
        <v>98004</v>
      </c>
      <c r="F11" s="16">
        <v>53446</v>
      </c>
      <c r="G11" s="16">
        <v>44558</v>
      </c>
      <c r="H11" s="131">
        <v>84517</v>
      </c>
      <c r="I11" s="132">
        <v>41766</v>
      </c>
      <c r="J11" s="136">
        <v>42751</v>
      </c>
      <c r="K11" s="48">
        <v>9430</v>
      </c>
      <c r="L11" s="136">
        <v>4382</v>
      </c>
      <c r="M11" s="132">
        <v>5048</v>
      </c>
      <c r="N11" s="48">
        <v>6424</v>
      </c>
      <c r="O11" s="136">
        <v>1223</v>
      </c>
      <c r="P11" s="133">
        <v>5201</v>
      </c>
    </row>
    <row r="12" spans="1:16" ht="12.75">
      <c r="A12" s="163"/>
      <c r="B12" s="16"/>
      <c r="C12" s="16"/>
      <c r="D12" s="16"/>
      <c r="E12" s="16"/>
      <c r="F12" s="16"/>
      <c r="G12" s="16"/>
      <c r="H12" s="251"/>
      <c r="I12" s="48"/>
      <c r="J12" s="48"/>
      <c r="K12" s="48"/>
      <c r="L12" s="48"/>
      <c r="M12" s="48"/>
      <c r="N12" s="48"/>
      <c r="O12" s="48"/>
      <c r="P12" s="134"/>
    </row>
    <row r="13" spans="1:16" ht="24.75" customHeight="1">
      <c r="A13" s="162" t="s">
        <v>453</v>
      </c>
      <c r="B13" s="16">
        <v>200331</v>
      </c>
      <c r="C13" s="16">
        <v>101652</v>
      </c>
      <c r="D13" s="16">
        <v>98679</v>
      </c>
      <c r="E13" s="16">
        <v>98138</v>
      </c>
      <c r="F13" s="16">
        <v>53576</v>
      </c>
      <c r="G13" s="16">
        <v>44562</v>
      </c>
      <c r="H13" s="251">
        <v>85298</v>
      </c>
      <c r="I13" s="48">
        <v>42110</v>
      </c>
      <c r="J13" s="48">
        <v>43188</v>
      </c>
      <c r="K13" s="48">
        <v>10194</v>
      </c>
      <c r="L13" s="48">
        <v>4717</v>
      </c>
      <c r="M13" s="48">
        <v>5477</v>
      </c>
      <c r="N13" s="48">
        <v>6701</v>
      </c>
      <c r="O13" s="48">
        <v>1249</v>
      </c>
      <c r="P13" s="134">
        <v>5452</v>
      </c>
    </row>
    <row r="14" spans="1:16" ht="16.5">
      <c r="A14" s="163"/>
      <c r="B14" s="66"/>
      <c r="C14" s="66"/>
      <c r="D14" s="66"/>
      <c r="E14" s="66"/>
      <c r="F14" s="66"/>
      <c r="G14" s="66"/>
      <c r="H14" s="252"/>
      <c r="I14" s="19"/>
      <c r="J14" s="19"/>
      <c r="K14" s="19"/>
      <c r="L14" s="19"/>
      <c r="M14" s="19"/>
      <c r="N14" s="19"/>
      <c r="O14" s="19"/>
      <c r="P14" s="72"/>
    </row>
    <row r="15" spans="1:16" ht="24.75" customHeight="1">
      <c r="A15" s="162" t="s">
        <v>454</v>
      </c>
      <c r="B15" s="16">
        <f>E15+H15+K15+N15</f>
        <v>202680</v>
      </c>
      <c r="C15" s="16">
        <f>F15+I15+L15+O15</f>
        <v>102544</v>
      </c>
      <c r="D15" s="16">
        <f>G15+J15+M15+P15</f>
        <v>100136</v>
      </c>
      <c r="E15" s="16">
        <f>SUM(F15:G15)</f>
        <v>98625</v>
      </c>
      <c r="F15" s="16">
        <v>53784</v>
      </c>
      <c r="G15" s="16">
        <v>44841</v>
      </c>
      <c r="H15" s="131">
        <f>SUM(I15:J15)</f>
        <v>86085</v>
      </c>
      <c r="I15" s="132">
        <v>42441</v>
      </c>
      <c r="J15" s="132">
        <v>43644</v>
      </c>
      <c r="K15" s="132">
        <f>SUM(L15:M15)</f>
        <v>10956</v>
      </c>
      <c r="L15" s="132">
        <v>5041</v>
      </c>
      <c r="M15" s="132">
        <v>5915</v>
      </c>
      <c r="N15" s="132">
        <f>SUM(O15:P15)</f>
        <v>7014</v>
      </c>
      <c r="O15" s="132">
        <v>1278</v>
      </c>
      <c r="P15" s="133">
        <v>5736</v>
      </c>
    </row>
    <row r="16" spans="1:16" ht="16.5">
      <c r="A16" s="163"/>
      <c r="B16" s="66"/>
      <c r="C16" s="66"/>
      <c r="D16" s="66"/>
      <c r="E16" s="66"/>
      <c r="F16" s="66"/>
      <c r="G16" s="66"/>
      <c r="H16" s="252"/>
      <c r="I16" s="19"/>
      <c r="J16" s="19"/>
      <c r="K16" s="19"/>
      <c r="L16" s="19"/>
      <c r="M16" s="19"/>
      <c r="N16" s="19"/>
      <c r="O16" s="19"/>
      <c r="P16" s="72"/>
    </row>
    <row r="17" spans="1:16" ht="24.75" customHeight="1">
      <c r="A17" s="162" t="s">
        <v>455</v>
      </c>
      <c r="B17" s="16">
        <v>205266</v>
      </c>
      <c r="C17" s="16">
        <v>103710</v>
      </c>
      <c r="D17" s="16">
        <v>101556</v>
      </c>
      <c r="E17" s="16">
        <v>98909</v>
      </c>
      <c r="F17" s="16">
        <v>53974</v>
      </c>
      <c r="G17" s="16">
        <v>44935</v>
      </c>
      <c r="H17" s="131">
        <v>87391</v>
      </c>
      <c r="I17" s="132">
        <v>43065</v>
      </c>
      <c r="J17" s="132">
        <v>44326</v>
      </c>
      <c r="K17" s="132">
        <v>11671</v>
      </c>
      <c r="L17" s="132">
        <v>5378</v>
      </c>
      <c r="M17" s="132">
        <v>6293</v>
      </c>
      <c r="N17" s="132">
        <v>7295</v>
      </c>
      <c r="O17" s="132">
        <v>1293</v>
      </c>
      <c r="P17" s="133">
        <v>6002</v>
      </c>
    </row>
    <row r="18" spans="1:16" ht="16.5">
      <c r="A18" s="163"/>
      <c r="B18" s="66"/>
      <c r="C18" s="66"/>
      <c r="D18" s="66"/>
      <c r="E18" s="66"/>
      <c r="F18" s="66"/>
      <c r="G18" s="66"/>
      <c r="H18" s="252"/>
      <c r="I18" s="19"/>
      <c r="J18" s="19"/>
      <c r="K18" s="19"/>
      <c r="L18" s="19"/>
      <c r="M18" s="19"/>
      <c r="N18" s="19"/>
      <c r="O18" s="19"/>
      <c r="P18" s="72"/>
    </row>
    <row r="19" spans="1:16" ht="24.75" customHeight="1">
      <c r="A19" s="162" t="s">
        <v>456</v>
      </c>
      <c r="B19" s="16">
        <v>206471</v>
      </c>
      <c r="C19" s="16">
        <v>104064</v>
      </c>
      <c r="D19" s="16">
        <v>102407</v>
      </c>
      <c r="E19" s="16">
        <v>98990</v>
      </c>
      <c r="F19" s="16">
        <v>53963</v>
      </c>
      <c r="G19" s="16">
        <v>45027</v>
      </c>
      <c r="H19" s="131">
        <v>87552</v>
      </c>
      <c r="I19" s="132">
        <v>43102</v>
      </c>
      <c r="J19" s="132">
        <v>44450</v>
      </c>
      <c r="K19" s="132">
        <v>12307</v>
      </c>
      <c r="L19" s="132">
        <v>5691</v>
      </c>
      <c r="M19" s="132">
        <v>6616</v>
      </c>
      <c r="N19" s="132">
        <v>7622</v>
      </c>
      <c r="O19" s="132">
        <v>1308</v>
      </c>
      <c r="P19" s="133">
        <v>6314</v>
      </c>
    </row>
    <row r="20" spans="1:16" ht="16.5">
      <c r="A20" s="163"/>
      <c r="B20" s="66"/>
      <c r="C20" s="66"/>
      <c r="D20" s="66"/>
      <c r="E20" s="66"/>
      <c r="F20" s="66"/>
      <c r="G20" s="66"/>
      <c r="H20" s="252"/>
      <c r="I20" s="19"/>
      <c r="J20" s="19"/>
      <c r="K20" s="19"/>
      <c r="L20" s="19"/>
      <c r="M20" s="19"/>
      <c r="N20" s="19"/>
      <c r="O20" s="19"/>
      <c r="P20" s="72"/>
    </row>
    <row r="21" spans="1:16" ht="24.75" customHeight="1">
      <c r="A21" s="162" t="s">
        <v>457</v>
      </c>
      <c r="B21" s="16">
        <v>207457</v>
      </c>
      <c r="C21" s="16">
        <v>104445</v>
      </c>
      <c r="D21" s="16">
        <v>103012</v>
      </c>
      <c r="E21" s="16">
        <v>98458</v>
      </c>
      <c r="F21" s="16">
        <v>53772</v>
      </c>
      <c r="G21" s="16">
        <v>44686</v>
      </c>
      <c r="H21" s="131">
        <v>88054</v>
      </c>
      <c r="I21" s="132">
        <v>43349</v>
      </c>
      <c r="J21" s="132">
        <v>44705</v>
      </c>
      <c r="K21" s="132">
        <v>13000</v>
      </c>
      <c r="L21" s="132">
        <v>5996</v>
      </c>
      <c r="M21" s="132">
        <v>7004</v>
      </c>
      <c r="N21" s="132">
        <v>7945</v>
      </c>
      <c r="O21" s="132">
        <v>1328</v>
      </c>
      <c r="P21" s="133">
        <v>6617</v>
      </c>
    </row>
    <row r="22" spans="1:16" ht="12.75">
      <c r="A22" s="162"/>
      <c r="B22" s="16"/>
      <c r="C22" s="16"/>
      <c r="D22" s="16"/>
      <c r="E22" s="16"/>
      <c r="F22" s="16"/>
      <c r="G22" s="16"/>
      <c r="H22" s="131"/>
      <c r="I22" s="132"/>
      <c r="J22" s="132"/>
      <c r="K22" s="132"/>
      <c r="L22" s="132"/>
      <c r="M22" s="132"/>
      <c r="N22" s="132"/>
      <c r="O22" s="132"/>
      <c r="P22" s="133"/>
    </row>
    <row r="23" spans="1:16" ht="24.75" customHeight="1">
      <c r="A23" s="162" t="s">
        <v>322</v>
      </c>
      <c r="B23" s="16">
        <v>208561</v>
      </c>
      <c r="C23" s="16">
        <v>104912</v>
      </c>
      <c r="D23" s="16">
        <v>103649</v>
      </c>
      <c r="E23" s="16">
        <v>97620</v>
      </c>
      <c r="F23" s="16">
        <v>53373</v>
      </c>
      <c r="G23" s="16">
        <v>44247</v>
      </c>
      <c r="H23" s="131">
        <v>89098</v>
      </c>
      <c r="I23" s="132">
        <v>43923</v>
      </c>
      <c r="J23" s="132">
        <v>45175</v>
      </c>
      <c r="K23" s="132">
        <v>13595</v>
      </c>
      <c r="L23" s="132">
        <v>6253</v>
      </c>
      <c r="M23" s="132">
        <v>7342</v>
      </c>
      <c r="N23" s="132">
        <v>8248</v>
      </c>
      <c r="O23" s="132">
        <v>1363</v>
      </c>
      <c r="P23" s="133">
        <v>6885</v>
      </c>
    </row>
    <row r="24" spans="1:16" ht="12.75">
      <c r="A24" s="162"/>
      <c r="B24" s="16"/>
      <c r="C24" s="16"/>
      <c r="D24" s="16"/>
      <c r="E24" s="16"/>
      <c r="F24" s="16"/>
      <c r="G24" s="16"/>
      <c r="H24" s="131"/>
      <c r="I24" s="132"/>
      <c r="J24" s="132"/>
      <c r="K24" s="132"/>
      <c r="L24" s="132"/>
      <c r="M24" s="132"/>
      <c r="N24" s="132"/>
      <c r="O24" s="132"/>
      <c r="P24" s="133"/>
    </row>
    <row r="25" spans="1:16" ht="24.75" customHeight="1">
      <c r="A25" s="162" t="s">
        <v>364</v>
      </c>
      <c r="B25" s="16">
        <v>209552</v>
      </c>
      <c r="C25" s="16">
        <v>105330</v>
      </c>
      <c r="D25" s="16">
        <v>104222</v>
      </c>
      <c r="E25" s="16">
        <v>97524</v>
      </c>
      <c r="F25" s="16">
        <v>53274</v>
      </c>
      <c r="G25" s="16">
        <v>44250</v>
      </c>
      <c r="H25" s="131">
        <v>89532</v>
      </c>
      <c r="I25" s="132">
        <v>44189</v>
      </c>
      <c r="J25" s="132">
        <v>45343</v>
      </c>
      <c r="K25" s="132">
        <v>14002</v>
      </c>
      <c r="L25" s="132">
        <v>6467</v>
      </c>
      <c r="M25" s="132">
        <v>7535</v>
      </c>
      <c r="N25" s="132">
        <v>8494</v>
      </c>
      <c r="O25" s="132">
        <v>1400</v>
      </c>
      <c r="P25" s="133">
        <v>7094</v>
      </c>
    </row>
    <row r="26" spans="1:16" ht="10.5" customHeight="1" thickBot="1">
      <c r="A26" s="67"/>
      <c r="B26" s="68"/>
      <c r="C26" s="69"/>
      <c r="D26" s="69"/>
      <c r="E26" s="70"/>
      <c r="F26" s="69"/>
      <c r="G26" s="69"/>
      <c r="H26" s="253"/>
      <c r="I26" s="73"/>
      <c r="J26" s="74"/>
      <c r="K26" s="44"/>
      <c r="L26" s="74"/>
      <c r="M26" s="73"/>
      <c r="N26" s="44"/>
      <c r="O26" s="74"/>
      <c r="P26" s="75"/>
    </row>
    <row r="27" spans="1:8" ht="15.75" customHeight="1">
      <c r="A27" s="232" t="s">
        <v>324</v>
      </c>
      <c r="H27" s="233" t="s">
        <v>325</v>
      </c>
    </row>
    <row r="30" spans="6:23" ht="21.75" customHeight="1">
      <c r="F30" s="8"/>
      <c r="G30" s="8"/>
      <c r="H30" s="8"/>
      <c r="O30" s="8"/>
      <c r="P30" s="8"/>
      <c r="Q30" s="8"/>
      <c r="R30" s="30"/>
      <c r="S30" s="30"/>
      <c r="T30" s="30"/>
      <c r="U30" s="30"/>
      <c r="V30" s="30"/>
      <c r="W30" s="30"/>
    </row>
    <row r="33" ht="21.75" customHeight="1">
      <c r="B33" s="25"/>
    </row>
    <row r="35" ht="21.75" customHeight="1">
      <c r="S35" s="30"/>
    </row>
    <row r="37" ht="21.75" customHeight="1">
      <c r="D37" s="25"/>
    </row>
  </sheetData>
  <sheetProtection/>
  <mergeCells count="3">
    <mergeCell ref="A2:H2"/>
    <mergeCell ref="A4:A5"/>
    <mergeCell ref="I2:P2"/>
  </mergeCells>
  <printOptions/>
  <pageMargins left="1.1811023622047245" right="1.1811023622047245" top="1.5748031496062993" bottom="1.5748031496062993" header="0.5118110236220472" footer="0.9055118110236221"/>
  <pageSetup firstPageNumber="3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7">
      <selection activeCell="I26" sqref="I26:J26"/>
    </sheetView>
  </sheetViews>
  <sheetFormatPr defaultColWidth="10.625" defaultRowHeight="21.75" customHeight="1"/>
  <cols>
    <col min="1" max="1" width="18.25390625" style="1" customWidth="1"/>
    <col min="2" max="2" width="9.125" style="8" customWidth="1"/>
    <col min="3" max="4" width="12.375" style="8" customWidth="1"/>
    <col min="5" max="6" width="9.125" style="8" customWidth="1"/>
    <col min="7" max="12" width="10.00390625" style="8" customWidth="1"/>
    <col min="13" max="13" width="10.00390625" style="25" customWidth="1"/>
    <col min="14" max="16384" width="10.625" style="3" customWidth="1"/>
  </cols>
  <sheetData>
    <row r="1" spans="1:13" s="1" customFormat="1" ht="18" customHeight="1">
      <c r="A1" s="216" t="s">
        <v>222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6" t="s">
        <v>163</v>
      </c>
    </row>
    <row r="2" spans="1:13" s="76" customFormat="1" ht="24.75" customHeight="1">
      <c r="A2" s="641" t="s">
        <v>174</v>
      </c>
      <c r="B2" s="641"/>
      <c r="C2" s="641"/>
      <c r="D2" s="641"/>
      <c r="E2" s="641"/>
      <c r="F2" s="641"/>
      <c r="G2" s="589" t="s">
        <v>272</v>
      </c>
      <c r="H2" s="589"/>
      <c r="I2" s="589"/>
      <c r="J2" s="589"/>
      <c r="K2" s="589"/>
      <c r="L2" s="589"/>
      <c r="M2" s="589"/>
    </row>
    <row r="3" spans="1:13" ht="18" customHeight="1" thickBot="1">
      <c r="A3" s="4"/>
      <c r="B3" s="5"/>
      <c r="C3" s="5"/>
      <c r="D3" s="5"/>
      <c r="E3" s="5"/>
      <c r="F3" s="184" t="s">
        <v>223</v>
      </c>
      <c r="G3" s="5"/>
      <c r="H3" s="5"/>
      <c r="I3" s="5"/>
      <c r="J3" s="5"/>
      <c r="K3" s="5"/>
      <c r="L3" s="5"/>
      <c r="M3" s="221" t="s">
        <v>164</v>
      </c>
    </row>
    <row r="4" spans="1:13" ht="24.75" customHeight="1">
      <c r="A4" s="639" t="s">
        <v>290</v>
      </c>
      <c r="B4" s="644" t="s">
        <v>176</v>
      </c>
      <c r="C4" s="645"/>
      <c r="D4" s="646"/>
      <c r="E4" s="222"/>
      <c r="F4" s="77" t="s">
        <v>234</v>
      </c>
      <c r="G4" s="80" t="s">
        <v>236</v>
      </c>
      <c r="H4" s="155" t="s">
        <v>177</v>
      </c>
      <c r="I4" s="164" t="s">
        <v>178</v>
      </c>
      <c r="J4" s="645" t="s">
        <v>179</v>
      </c>
      <c r="K4" s="645"/>
      <c r="L4" s="645"/>
      <c r="M4" s="645"/>
    </row>
    <row r="5" spans="1:13" ht="24.75" customHeight="1">
      <c r="A5" s="642"/>
      <c r="B5" s="151" t="s">
        <v>235</v>
      </c>
      <c r="C5" s="18" t="s">
        <v>180</v>
      </c>
      <c r="D5" s="18" t="s">
        <v>181</v>
      </c>
      <c r="E5" s="10" t="s">
        <v>226</v>
      </c>
      <c r="F5" s="223" t="s">
        <v>227</v>
      </c>
      <c r="G5" s="224" t="s">
        <v>182</v>
      </c>
      <c r="H5" s="647" t="s">
        <v>183</v>
      </c>
      <c r="I5" s="648"/>
      <c r="J5" s="649"/>
      <c r="K5" s="647" t="s">
        <v>184</v>
      </c>
      <c r="L5" s="648"/>
      <c r="M5" s="648"/>
    </row>
    <row r="6" spans="1:13" ht="24.75" customHeight="1" thickBot="1">
      <c r="A6" s="643"/>
      <c r="B6" s="225" t="s">
        <v>185</v>
      </c>
      <c r="C6" s="226" t="s">
        <v>186</v>
      </c>
      <c r="D6" s="226" t="s">
        <v>187</v>
      </c>
      <c r="E6" s="227" t="s">
        <v>188</v>
      </c>
      <c r="F6" s="65" t="s">
        <v>189</v>
      </c>
      <c r="G6" s="11" t="s">
        <v>190</v>
      </c>
      <c r="H6" s="227" t="s">
        <v>188</v>
      </c>
      <c r="I6" s="11" t="s">
        <v>189</v>
      </c>
      <c r="J6" s="11" t="s">
        <v>190</v>
      </c>
      <c r="K6" s="227" t="s">
        <v>188</v>
      </c>
      <c r="L6" s="11" t="s">
        <v>189</v>
      </c>
      <c r="M6" s="23" t="s">
        <v>190</v>
      </c>
    </row>
    <row r="7" spans="1:13" ht="10.5" customHeight="1">
      <c r="A7" s="14"/>
      <c r="B7" s="139"/>
      <c r="C7" s="140"/>
      <c r="D7" s="140"/>
      <c r="E7" s="140"/>
      <c r="F7" s="141"/>
      <c r="G7" s="140"/>
      <c r="H7" s="140"/>
      <c r="I7" s="140"/>
      <c r="J7" s="140"/>
      <c r="K7" s="140"/>
      <c r="L7" s="140"/>
      <c r="M7" s="142"/>
    </row>
    <row r="8" spans="1:13" ht="24.75" customHeight="1">
      <c r="A8" s="162" t="s">
        <v>450</v>
      </c>
      <c r="B8" s="48">
        <v>1076</v>
      </c>
      <c r="C8" s="111">
        <v>612</v>
      </c>
      <c r="D8" s="110">
        <v>464</v>
      </c>
      <c r="E8" s="110">
        <v>3817</v>
      </c>
      <c r="F8" s="115">
        <v>1754</v>
      </c>
      <c r="G8" s="48">
        <v>2063</v>
      </c>
      <c r="H8" s="48">
        <v>2205</v>
      </c>
      <c r="I8" s="48">
        <v>1078</v>
      </c>
      <c r="J8" s="111">
        <v>1127</v>
      </c>
      <c r="K8" s="110">
        <v>1612</v>
      </c>
      <c r="L8" s="110">
        <v>676</v>
      </c>
      <c r="M8" s="143">
        <v>936</v>
      </c>
    </row>
    <row r="9" spans="1:13" ht="9.75" customHeight="1">
      <c r="A9" s="163"/>
      <c r="B9" s="48"/>
      <c r="C9" s="111"/>
      <c r="D9" s="110"/>
      <c r="E9" s="110"/>
      <c r="F9" s="115"/>
      <c r="G9" s="48"/>
      <c r="H9" s="48"/>
      <c r="I9" s="48"/>
      <c r="J9" s="111"/>
      <c r="K9" s="110"/>
      <c r="L9" s="110"/>
      <c r="M9" s="143"/>
    </row>
    <row r="10" spans="1:13" ht="24.75" customHeight="1">
      <c r="A10" s="162" t="s">
        <v>451</v>
      </c>
      <c r="B10" s="48">
        <v>1127</v>
      </c>
      <c r="C10" s="111">
        <v>641</v>
      </c>
      <c r="D10" s="110">
        <v>486</v>
      </c>
      <c r="E10" s="110">
        <v>3989</v>
      </c>
      <c r="F10" s="115">
        <v>1831</v>
      </c>
      <c r="G10" s="48">
        <v>2158</v>
      </c>
      <c r="H10" s="48">
        <v>2270</v>
      </c>
      <c r="I10" s="48">
        <v>1113</v>
      </c>
      <c r="J10" s="111">
        <v>1157</v>
      </c>
      <c r="K10" s="110">
        <v>1719</v>
      </c>
      <c r="L10" s="110">
        <v>718</v>
      </c>
      <c r="M10" s="143">
        <v>1001</v>
      </c>
    </row>
    <row r="11" spans="1:13" ht="9.75" customHeight="1">
      <c r="A11" s="163"/>
      <c r="B11" s="48"/>
      <c r="C11" s="111"/>
      <c r="D11" s="110"/>
      <c r="E11" s="110"/>
      <c r="F11" s="115"/>
      <c r="G11" s="48"/>
      <c r="H11" s="48"/>
      <c r="I11" s="48"/>
      <c r="J11" s="111"/>
      <c r="K11" s="110"/>
      <c r="L11" s="110"/>
      <c r="M11" s="143"/>
    </row>
    <row r="12" spans="1:13" ht="24.75" customHeight="1">
      <c r="A12" s="162" t="s">
        <v>458</v>
      </c>
      <c r="B12" s="48">
        <v>1210</v>
      </c>
      <c r="C12" s="111">
        <v>684</v>
      </c>
      <c r="D12" s="110">
        <v>526</v>
      </c>
      <c r="E12" s="110">
        <v>4186</v>
      </c>
      <c r="F12" s="112">
        <v>1918</v>
      </c>
      <c r="G12" s="48">
        <v>2268</v>
      </c>
      <c r="H12" s="48">
        <v>2374</v>
      </c>
      <c r="I12" s="48">
        <v>1153</v>
      </c>
      <c r="J12" s="111">
        <v>1221</v>
      </c>
      <c r="K12" s="110">
        <v>1812</v>
      </c>
      <c r="L12" s="110">
        <v>765</v>
      </c>
      <c r="M12" s="144">
        <v>1047</v>
      </c>
    </row>
    <row r="13" spans="1:13" ht="9.75" customHeight="1">
      <c r="A13" s="163"/>
      <c r="B13" s="48"/>
      <c r="C13" s="111"/>
      <c r="D13" s="110"/>
      <c r="E13" s="110"/>
      <c r="F13" s="115"/>
      <c r="G13" s="48"/>
      <c r="H13" s="48"/>
      <c r="I13" s="48"/>
      <c r="J13" s="111"/>
      <c r="K13" s="110"/>
      <c r="L13" s="110"/>
      <c r="M13" s="143"/>
    </row>
    <row r="14" spans="1:13" ht="24.75" customHeight="1">
      <c r="A14" s="162" t="s">
        <v>459</v>
      </c>
      <c r="B14" s="132">
        <f>SUM(C14:D14)</f>
        <v>1322</v>
      </c>
      <c r="C14" s="137">
        <v>764</v>
      </c>
      <c r="D14" s="16">
        <v>558</v>
      </c>
      <c r="E14" s="16">
        <f>H14+K14</f>
        <v>4518</v>
      </c>
      <c r="F14" s="49">
        <f>I14+L14</f>
        <v>2062</v>
      </c>
      <c r="G14" s="16">
        <f>J14+M14</f>
        <v>2456</v>
      </c>
      <c r="H14" s="132">
        <f>SUM(I14:J14)</f>
        <v>2623</v>
      </c>
      <c r="I14" s="132">
        <v>1257</v>
      </c>
      <c r="J14" s="137">
        <v>1366</v>
      </c>
      <c r="K14" s="16">
        <f>SUM(L14:M14)</f>
        <v>1895</v>
      </c>
      <c r="L14" s="16">
        <v>805</v>
      </c>
      <c r="M14" s="138">
        <v>1090</v>
      </c>
    </row>
    <row r="15" spans="1:13" ht="9.75" customHeight="1">
      <c r="A15" s="163"/>
      <c r="B15" s="19"/>
      <c r="C15" s="20"/>
      <c r="D15" s="24"/>
      <c r="E15" s="24"/>
      <c r="F15" s="27"/>
      <c r="G15" s="19"/>
      <c r="H15" s="19"/>
      <c r="I15" s="19"/>
      <c r="J15" s="20"/>
      <c r="K15" s="24"/>
      <c r="L15" s="24"/>
      <c r="M15" s="47"/>
    </row>
    <row r="16" spans="1:13" ht="24.75" customHeight="1">
      <c r="A16" s="162" t="s">
        <v>460</v>
      </c>
      <c r="B16" s="132">
        <f>SUM(C16:D16)</f>
        <v>1417</v>
      </c>
      <c r="C16" s="137">
        <v>818</v>
      </c>
      <c r="D16" s="16">
        <v>599</v>
      </c>
      <c r="E16" s="16">
        <f>H16+K16</f>
        <v>4806</v>
      </c>
      <c r="F16" s="49">
        <f>I16+L16</f>
        <v>2180</v>
      </c>
      <c r="G16" s="16">
        <f>J16+M16</f>
        <v>2626</v>
      </c>
      <c r="H16" s="132">
        <f>SUM(I16:J16)</f>
        <v>2801</v>
      </c>
      <c r="I16" s="132">
        <v>1333</v>
      </c>
      <c r="J16" s="137">
        <v>1468</v>
      </c>
      <c r="K16" s="16">
        <f>SUM(L16:M16)</f>
        <v>2005</v>
      </c>
      <c r="L16" s="16">
        <v>847</v>
      </c>
      <c r="M16" s="138">
        <v>1158</v>
      </c>
    </row>
    <row r="17" spans="1:13" ht="9.75" customHeight="1">
      <c r="A17" s="163"/>
      <c r="B17" s="19"/>
      <c r="C17" s="20"/>
      <c r="D17" s="24"/>
      <c r="E17" s="24"/>
      <c r="F17" s="27"/>
      <c r="G17" s="19"/>
      <c r="H17" s="19"/>
      <c r="I17" s="19"/>
      <c r="J17" s="20"/>
      <c r="K17" s="24"/>
      <c r="L17" s="24"/>
      <c r="M17" s="47"/>
    </row>
    <row r="18" spans="1:13" ht="24.75" customHeight="1">
      <c r="A18" s="162" t="s">
        <v>455</v>
      </c>
      <c r="B18" s="241">
        <f>SUM(C18:D18)</f>
        <v>1516</v>
      </c>
      <c r="C18" s="242">
        <v>874</v>
      </c>
      <c r="D18" s="42">
        <v>642</v>
      </c>
      <c r="E18" s="42">
        <f>H18+K18</f>
        <v>5124</v>
      </c>
      <c r="F18" s="37">
        <f>I18+L18</f>
        <v>2322</v>
      </c>
      <c r="G18" s="42">
        <f>J18+M18</f>
        <v>2802</v>
      </c>
      <c r="H18" s="241">
        <f>SUM(I18:J18)</f>
        <v>2951</v>
      </c>
      <c r="I18" s="241">
        <v>1399</v>
      </c>
      <c r="J18" s="242">
        <v>1552</v>
      </c>
      <c r="K18" s="42">
        <f>SUM(L18:M18)</f>
        <v>2173</v>
      </c>
      <c r="L18" s="42">
        <v>923</v>
      </c>
      <c r="M18" s="243">
        <v>1250</v>
      </c>
    </row>
    <row r="19" spans="1:13" ht="9.75" customHeight="1">
      <c r="A19" s="163"/>
      <c r="B19" s="19"/>
      <c r="C19" s="20"/>
      <c r="D19" s="24"/>
      <c r="E19" s="24"/>
      <c r="F19" s="27"/>
      <c r="G19" s="19"/>
      <c r="H19" s="19"/>
      <c r="I19" s="19"/>
      <c r="J19" s="20"/>
      <c r="K19" s="24"/>
      <c r="L19" s="24"/>
      <c r="M19" s="47"/>
    </row>
    <row r="20" spans="1:13" ht="24.75" customHeight="1">
      <c r="A20" s="162" t="s">
        <v>456</v>
      </c>
      <c r="B20" s="241">
        <v>1584</v>
      </c>
      <c r="C20" s="242">
        <v>903</v>
      </c>
      <c r="D20" s="42">
        <v>681</v>
      </c>
      <c r="E20" s="42">
        <v>5287</v>
      </c>
      <c r="F20" s="37">
        <v>2401</v>
      </c>
      <c r="G20" s="42">
        <v>2886</v>
      </c>
      <c r="H20" s="241">
        <v>2996</v>
      </c>
      <c r="I20" s="241">
        <v>1420</v>
      </c>
      <c r="J20" s="242">
        <v>1576</v>
      </c>
      <c r="K20" s="42">
        <v>2291</v>
      </c>
      <c r="L20" s="42">
        <v>981</v>
      </c>
      <c r="M20" s="243">
        <v>1310</v>
      </c>
    </row>
    <row r="21" spans="1:13" ht="9.75" customHeight="1">
      <c r="A21" s="163"/>
      <c r="B21" s="19"/>
      <c r="C21" s="20"/>
      <c r="D21" s="24"/>
      <c r="E21" s="24"/>
      <c r="F21" s="27"/>
      <c r="G21" s="19"/>
      <c r="H21" s="19"/>
      <c r="I21" s="19"/>
      <c r="J21" s="20"/>
      <c r="K21" s="24"/>
      <c r="L21" s="24"/>
      <c r="M21" s="47"/>
    </row>
    <row r="22" spans="1:13" ht="24.75" customHeight="1">
      <c r="A22" s="162" t="s">
        <v>457</v>
      </c>
      <c r="B22" s="241">
        <v>1584</v>
      </c>
      <c r="C22" s="242">
        <v>903</v>
      </c>
      <c r="D22" s="42">
        <v>681</v>
      </c>
      <c r="E22" s="42">
        <v>5370</v>
      </c>
      <c r="F22" s="37">
        <v>2452</v>
      </c>
      <c r="G22" s="42">
        <v>2918</v>
      </c>
      <c r="H22" s="241">
        <v>3055</v>
      </c>
      <c r="I22" s="241">
        <v>1462</v>
      </c>
      <c r="J22" s="242">
        <v>1593</v>
      </c>
      <c r="K22" s="42">
        <v>2315</v>
      </c>
      <c r="L22" s="42">
        <v>990</v>
      </c>
      <c r="M22" s="243">
        <v>1325</v>
      </c>
    </row>
    <row r="23" spans="1:13" ht="9.75" customHeight="1">
      <c r="A23" s="162"/>
      <c r="B23" s="241"/>
      <c r="C23" s="242"/>
      <c r="D23" s="42"/>
      <c r="E23" s="42"/>
      <c r="F23" s="37"/>
      <c r="G23" s="42"/>
      <c r="H23" s="241"/>
      <c r="I23" s="241"/>
      <c r="J23" s="242"/>
      <c r="K23" s="42"/>
      <c r="L23" s="42"/>
      <c r="M23" s="243"/>
    </row>
    <row r="24" spans="1:13" ht="24.75" customHeight="1">
      <c r="A24" s="162" t="s">
        <v>375</v>
      </c>
      <c r="B24" s="241">
        <v>1688</v>
      </c>
      <c r="C24" s="242">
        <v>958</v>
      </c>
      <c r="D24" s="42">
        <v>730</v>
      </c>
      <c r="E24" s="42">
        <v>5534</v>
      </c>
      <c r="F24" s="37">
        <v>2543</v>
      </c>
      <c r="G24" s="42">
        <v>2991</v>
      </c>
      <c r="H24" s="241">
        <v>3130</v>
      </c>
      <c r="I24" s="241">
        <v>1514</v>
      </c>
      <c r="J24" s="242">
        <v>1616</v>
      </c>
      <c r="K24" s="42">
        <v>2404</v>
      </c>
      <c r="L24" s="42">
        <v>1029</v>
      </c>
      <c r="M24" s="243">
        <v>1375</v>
      </c>
    </row>
    <row r="25" spans="1:13" ht="9.75" customHeight="1">
      <c r="A25" s="162"/>
      <c r="B25" s="241"/>
      <c r="C25" s="242"/>
      <c r="D25" s="42"/>
      <c r="E25" s="42"/>
      <c r="F25" s="37"/>
      <c r="G25" s="42"/>
      <c r="H25" s="241"/>
      <c r="I25" s="241"/>
      <c r="J25" s="242"/>
      <c r="K25" s="42"/>
      <c r="L25" s="42"/>
      <c r="M25" s="243"/>
    </row>
    <row r="26" spans="1:13" ht="24.75" customHeight="1">
      <c r="A26" s="162" t="s">
        <v>374</v>
      </c>
      <c r="B26" s="241">
        <v>1743</v>
      </c>
      <c r="C26" s="242">
        <v>983</v>
      </c>
      <c r="D26" s="42">
        <v>760</v>
      </c>
      <c r="E26" s="42">
        <v>5685</v>
      </c>
      <c r="F26" s="37">
        <v>2614</v>
      </c>
      <c r="G26" s="42">
        <v>3071</v>
      </c>
      <c r="H26" s="241">
        <v>3207</v>
      </c>
      <c r="I26" s="241">
        <v>1545</v>
      </c>
      <c r="J26" s="242">
        <v>1662</v>
      </c>
      <c r="K26" s="42">
        <v>2478</v>
      </c>
      <c r="L26" s="42">
        <v>1069</v>
      </c>
      <c r="M26" s="243">
        <v>1409</v>
      </c>
    </row>
    <row r="27" spans="1:13" ht="10.5" customHeight="1" thickBot="1">
      <c r="A27" s="67"/>
      <c r="B27" s="44"/>
      <c r="C27" s="45"/>
      <c r="D27" s="46"/>
      <c r="E27" s="46"/>
      <c r="F27" s="78"/>
      <c r="G27" s="44"/>
      <c r="H27" s="44"/>
      <c r="I27" s="44"/>
      <c r="J27" s="45"/>
      <c r="K27" s="46"/>
      <c r="L27" s="46"/>
      <c r="M27" s="82"/>
    </row>
    <row r="28" spans="1:7" ht="24" customHeight="1">
      <c r="A28" s="232" t="s">
        <v>328</v>
      </c>
      <c r="G28" s="233" t="s">
        <v>329</v>
      </c>
    </row>
    <row r="29" ht="21.75" customHeight="1">
      <c r="A29" s="21"/>
    </row>
    <row r="30" ht="21.75" customHeight="1">
      <c r="A30" s="79"/>
    </row>
    <row r="41" ht="21.75" customHeight="1">
      <c r="A41" s="79"/>
    </row>
  </sheetData>
  <sheetProtection/>
  <mergeCells count="7">
    <mergeCell ref="A2:F2"/>
    <mergeCell ref="A4:A6"/>
    <mergeCell ref="G2:M2"/>
    <mergeCell ref="B4:D4"/>
    <mergeCell ref="J4:M4"/>
    <mergeCell ref="H5:J5"/>
    <mergeCell ref="K5:M5"/>
  </mergeCells>
  <printOptions/>
  <pageMargins left="1.1811023622047245" right="1.1811023622047245" top="1.5748031496062993" bottom="1.5748031496062993" header="0.5118110236220472" footer="0.9055118110236221"/>
  <pageSetup firstPageNumber="33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User</cp:lastModifiedBy>
  <cp:lastPrinted>2013-09-18T03:39:41Z</cp:lastPrinted>
  <dcterms:created xsi:type="dcterms:W3CDTF">2000-07-17T23:38:10Z</dcterms:created>
  <dcterms:modified xsi:type="dcterms:W3CDTF">2013-09-18T03:39:43Z</dcterms:modified>
  <cp:category/>
  <cp:version/>
  <cp:contentType/>
  <cp:contentStatus/>
</cp:coreProperties>
</file>