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55" windowWidth="11940" windowHeight="4320" activeTab="0"/>
  </bookViews>
  <sheets>
    <sheet name="9-1本市環保人員概況" sheetId="1" r:id="rId1"/>
    <sheet name="9-1垃圾清運處理" sheetId="2" r:id="rId2"/>
    <sheet name="9-1垃圾清運處理(續)" sheetId="3" r:id="rId3"/>
    <sheet name="9-2廢棄機動車" sheetId="4" r:id="rId4"/>
    <sheet name="9-2廢棄機動車(續)" sheetId="5" r:id="rId5"/>
    <sheet name="9-4資源回收成果" sheetId="6" r:id="rId6"/>
    <sheet name="9-5廢棄污染源稽查處分" sheetId="7" r:id="rId7"/>
  </sheets>
  <definedNames/>
  <calcPr fullCalcOnLoad="1"/>
</workbook>
</file>

<file path=xl/sharedStrings.xml><?xml version="1.0" encoding="utf-8"?>
<sst xmlns="http://schemas.openxmlformats.org/spreadsheetml/2006/main" count="506" uniqueCount="252">
  <si>
    <t>－</t>
  </si>
  <si>
    <t>總計</t>
  </si>
  <si>
    <t>資源回收</t>
  </si>
  <si>
    <t>小計</t>
  </si>
  <si>
    <t>焚化</t>
  </si>
  <si>
    <t>衛生掩埋</t>
  </si>
  <si>
    <t>一般掩埋</t>
  </si>
  <si>
    <t>堆置</t>
  </si>
  <si>
    <t>堆肥</t>
  </si>
  <si>
    <t>養豬</t>
  </si>
  <si>
    <t>一般垃圾</t>
  </si>
  <si>
    <t>巨大垃圾</t>
  </si>
  <si>
    <t>廚餘回收</t>
  </si>
  <si>
    <t>公私處所自行或委託清運</t>
  </si>
  <si>
    <t>學校、社區、機關團體回收</t>
  </si>
  <si>
    <t>環境保護</t>
  </si>
  <si>
    <t xml:space="preserve">          單位：輛%</t>
  </si>
  <si>
    <t>　計</t>
  </si>
  <si>
    <t>　汽車</t>
  </si>
  <si>
    <t>　機車</t>
  </si>
  <si>
    <t>資料來源：根據本所清潔隊提供。</t>
  </si>
  <si>
    <t xml:space="preserve">說　　明：1、48小時內移置率為48小時內（本月張貼)除張貼通知數減48小時內執行，惟      </t>
  </si>
  <si>
    <t>　　　　　2、總移置率為完成移置數除張貼通知數加非本月張貼之百分比。</t>
  </si>
  <si>
    <t>環境保護</t>
  </si>
  <si>
    <t>Environment Protection</t>
  </si>
  <si>
    <r>
      <t xml:space="preserve">每日垃圾
清運量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公噸</t>
    </r>
    <r>
      <rPr>
        <sz val="8"/>
        <rFont val="Arial Narrow"/>
        <family val="2"/>
      </rPr>
      <t>)</t>
    </r>
  </si>
  <si>
    <t>年底別</t>
  </si>
  <si>
    <t>Volume of Garbage General Per Disprsal Method(Tones)</t>
  </si>
  <si>
    <r>
      <t>垃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圾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產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生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量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按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處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裡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方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式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分</t>
    </r>
    <r>
      <rPr>
        <sz val="8"/>
        <color indexed="8"/>
        <rFont val="Arial Narrow"/>
        <family val="2"/>
      </rPr>
      <t xml:space="preserve"> (</t>
    </r>
    <r>
      <rPr>
        <sz val="8"/>
        <color indexed="8"/>
        <rFont val="華康粗圓體"/>
        <family val="3"/>
      </rPr>
      <t>公噸</t>
    </r>
    <r>
      <rPr>
        <sz val="8"/>
        <color indexed="8"/>
        <rFont val="Arial Narrow"/>
        <family val="2"/>
      </rPr>
      <t>)</t>
    </r>
  </si>
  <si>
    <r>
      <t>垃圾產生量按清運單位或回收管道分</t>
    </r>
    <r>
      <rPr>
        <sz val="8"/>
        <color indexed="8"/>
        <rFont val="Arial Narrow"/>
        <family val="2"/>
      </rPr>
      <t>(</t>
    </r>
    <r>
      <rPr>
        <sz val="8"/>
        <color indexed="8"/>
        <rFont val="華康粗圓體"/>
        <family val="3"/>
      </rPr>
      <t>公噸</t>
    </r>
    <r>
      <rPr>
        <sz val="8"/>
        <color indexed="8"/>
        <rFont val="Arial Narrow"/>
        <family val="2"/>
      </rPr>
      <t>)</t>
    </r>
  </si>
  <si>
    <r>
      <t>(</t>
    </r>
    <r>
      <rPr>
        <sz val="8"/>
        <color indexed="8"/>
        <rFont val="華康粗圓體"/>
        <family val="3"/>
      </rPr>
      <t>含溝泥，不含巨大垃圾、廚餘、回收資源、底渣、事業廢棄物及遷移舊垃圾</t>
    </r>
    <r>
      <rPr>
        <sz val="8"/>
        <color indexed="8"/>
        <rFont val="Arial Narrow"/>
        <family val="2"/>
      </rPr>
      <t>)</t>
    </r>
  </si>
  <si>
    <r>
      <t xml:space="preserve">平均每人每日垃圾清運量
</t>
    </r>
    <r>
      <rPr>
        <sz val="8"/>
        <color indexed="8"/>
        <rFont val="Arial Narrow"/>
        <family val="2"/>
      </rPr>
      <t>(</t>
    </r>
    <r>
      <rPr>
        <sz val="8"/>
        <color indexed="8"/>
        <rFont val="華康粗圓體"/>
        <family val="3"/>
      </rPr>
      <t>公斤</t>
    </r>
    <r>
      <rPr>
        <sz val="8"/>
        <color indexed="8"/>
        <rFont val="Arial Narrow"/>
        <family val="2"/>
      </rPr>
      <t>)</t>
    </r>
  </si>
  <si>
    <r>
      <t xml:space="preserve">垃圾妥善
處理率
</t>
    </r>
    <r>
      <rPr>
        <sz val="8"/>
        <color indexed="8"/>
        <rFont val="Arial Narrow"/>
        <family val="2"/>
      </rPr>
      <t>(%)</t>
    </r>
  </si>
  <si>
    <r>
      <t>執行機關
資源回收率</t>
    </r>
    <r>
      <rPr>
        <sz val="8"/>
        <color indexed="8"/>
        <rFont val="Arial Narrow"/>
        <family val="2"/>
      </rPr>
      <t>(%)</t>
    </r>
  </si>
  <si>
    <t>Total</t>
  </si>
  <si>
    <t>Motorcycles</t>
  </si>
  <si>
    <r>
      <t>8月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August</t>
    </r>
  </si>
  <si>
    <r>
      <t>9月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September</t>
    </r>
  </si>
  <si>
    <r>
      <t>10月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October</t>
    </r>
  </si>
  <si>
    <r>
      <t>11月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November</t>
    </r>
  </si>
  <si>
    <r>
      <t>12月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December</t>
    </r>
  </si>
  <si>
    <r>
      <t>Source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Cleaning Team</t>
    </r>
  </si>
  <si>
    <r>
      <t>Unit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number, %</t>
    </r>
  </si>
  <si>
    <r>
      <t>1月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January</t>
    </r>
  </si>
  <si>
    <r>
      <t>2月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February</t>
    </r>
  </si>
  <si>
    <r>
      <t>3月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March</t>
    </r>
  </si>
  <si>
    <r>
      <t>4月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April</t>
    </r>
  </si>
  <si>
    <r>
      <t>5月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May</t>
    </r>
  </si>
  <si>
    <r>
      <t>6月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June</t>
    </r>
  </si>
  <si>
    <r>
      <t>7月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July</t>
    </r>
  </si>
  <si>
    <t>環境保護</t>
  </si>
  <si>
    <r>
      <t>總 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Total</t>
    </r>
  </si>
  <si>
    <r>
      <t xml:space="preserve">月　別
</t>
    </r>
    <r>
      <rPr>
        <sz val="9"/>
        <rFont val="Arial Narrow"/>
        <family val="2"/>
      </rPr>
      <t>month</t>
    </r>
  </si>
  <si>
    <r>
      <t xml:space="preserve">稽查(查核)
人力(人次)
</t>
    </r>
    <r>
      <rPr>
        <sz val="9"/>
        <rFont val="Arial Narrow"/>
        <family val="2"/>
      </rPr>
      <t>Man-time</t>
    </r>
    <r>
      <rPr>
        <sz val="9"/>
        <rFont val="華康粗圓體"/>
        <family val="3"/>
      </rPr>
      <t xml:space="preserve">
</t>
    </r>
  </si>
  <si>
    <r>
      <t xml:space="preserve">稽查(查核)
次數(次)
</t>
    </r>
    <r>
      <rPr>
        <sz val="9"/>
        <rFont val="Arial Narrow"/>
        <family val="2"/>
      </rPr>
      <t>Inspection times</t>
    </r>
    <r>
      <rPr>
        <sz val="9"/>
        <rFont val="華康粗圓體"/>
        <family val="3"/>
      </rPr>
      <t xml:space="preserve">
</t>
    </r>
  </si>
  <si>
    <r>
      <t xml:space="preserve">罰鍰次數
(次)
</t>
    </r>
    <r>
      <rPr>
        <sz val="9"/>
        <rFont val="Arial Narrow"/>
        <family val="2"/>
      </rPr>
      <t>3 of fines</t>
    </r>
    <r>
      <rPr>
        <sz val="9"/>
        <rFont val="華康粗圓體"/>
        <family val="3"/>
      </rPr>
      <t xml:space="preserve">
</t>
    </r>
  </si>
  <si>
    <r>
      <t xml:space="preserve">罰鍰總金額
(千元)
</t>
    </r>
    <r>
      <rPr>
        <sz val="9"/>
        <rFont val="Arial Narrow"/>
        <family val="2"/>
      </rPr>
      <t>Amount of fines (thousand dollars)</t>
    </r>
    <r>
      <rPr>
        <sz val="9"/>
        <rFont val="華康粗圓體"/>
        <family val="3"/>
      </rPr>
      <t xml:space="preserve">
</t>
    </r>
  </si>
  <si>
    <r>
      <t xml:space="preserve">實收罰鍰金額
(千元)
(不以本月開出之處分書為限)
</t>
    </r>
    <r>
      <rPr>
        <sz val="9"/>
        <rFont val="Arial Narrow"/>
        <family val="2"/>
      </rPr>
      <t xml:space="preserve">Fines collected (thousand dollars)
</t>
    </r>
    <r>
      <rPr>
        <sz val="9"/>
        <rFont val="華康粗圓體"/>
        <family val="3"/>
      </rPr>
      <t>（</t>
    </r>
    <r>
      <rPr>
        <sz val="9"/>
        <rFont val="Arial Narrow"/>
        <family val="2"/>
      </rPr>
      <t>not limited to tickets issued this month)</t>
    </r>
  </si>
  <si>
    <t>單位：公斤</t>
  </si>
  <si>
    <t xml:space="preserve"> </t>
  </si>
  <si>
    <t xml:space="preserve"> </t>
  </si>
  <si>
    <t>單位：人</t>
  </si>
  <si>
    <t>項目別</t>
  </si>
  <si>
    <t>廢棄物清運處理單位</t>
  </si>
  <si>
    <t>資源回收</t>
  </si>
  <si>
    <t>職員</t>
  </si>
  <si>
    <t>廠長、隊長、區隊長</t>
  </si>
  <si>
    <t>技術人員</t>
  </si>
  <si>
    <t>行政人員</t>
  </si>
  <si>
    <t>工員</t>
  </si>
  <si>
    <t>隊員</t>
  </si>
  <si>
    <t>駕駛</t>
  </si>
  <si>
    <t>技工、工友</t>
  </si>
  <si>
    <t>臨時工、代賑工</t>
  </si>
  <si>
    <t>性別：</t>
  </si>
  <si>
    <t>男</t>
  </si>
  <si>
    <t>女</t>
  </si>
  <si>
    <t>年齡別：</t>
  </si>
  <si>
    <r>
      <t>表</t>
    </r>
    <r>
      <rPr>
        <sz val="12"/>
        <rFont val="Arial Narrow"/>
        <family val="2"/>
      </rPr>
      <t>9-2</t>
    </r>
    <r>
      <rPr>
        <sz val="12"/>
        <rFont val="華康粗圓體"/>
        <family val="3"/>
      </rPr>
      <t>、垃圾清運處理狀況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 Narrow"/>
        <family val="2"/>
      </rPr>
      <t>)</t>
    </r>
    <r>
      <rPr>
        <sz val="12"/>
        <rFont val="華康粗圓體"/>
        <family val="3"/>
      </rPr>
      <t>　</t>
    </r>
  </si>
  <si>
    <t>表9-3、本市廢棄機動車輛認定及移置</t>
  </si>
  <si>
    <r>
      <t xml:space="preserve"> 9-3</t>
    </r>
    <r>
      <rPr>
        <sz val="12"/>
        <rFont val="超研澤粗圓"/>
        <family val="3"/>
      </rPr>
      <t>、</t>
    </r>
    <r>
      <rPr>
        <sz val="12"/>
        <rFont val="Arial"/>
        <family val="2"/>
      </rPr>
      <t xml:space="preserve"> Identification and Disposal of Junked Motor Vehicles</t>
    </r>
  </si>
  <si>
    <t>表9-3、本市廢棄機動車輛認定及移置(續)</t>
  </si>
  <si>
    <r>
      <t xml:space="preserve"> 9-3</t>
    </r>
    <r>
      <rPr>
        <sz val="12"/>
        <rFont val="超研澤粗圓"/>
        <family val="3"/>
      </rPr>
      <t>、</t>
    </r>
    <r>
      <rPr>
        <sz val="12"/>
        <rFont val="Arial"/>
        <family val="2"/>
      </rPr>
      <t xml:space="preserve"> Identification and Disposal of Junked Motor Vehicles(Cont.)</t>
    </r>
  </si>
  <si>
    <t>表9-4、本市資源回收成果</t>
  </si>
  <si>
    <r>
      <t xml:space="preserve">表9-5、本市廢棄物污染源稽查(查核)處分概況
</t>
    </r>
    <r>
      <rPr>
        <sz val="12"/>
        <rFont val="Arial"/>
        <family val="2"/>
      </rPr>
      <t xml:space="preserve"> 9-5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Inspection and punishment of pollutant</t>
    </r>
  </si>
  <si>
    <t>資料來源：根據桃園縣統計年報。</t>
  </si>
  <si>
    <r>
      <t>Source</t>
    </r>
    <r>
      <rPr>
        <sz val="8"/>
        <rFont val="標楷體"/>
        <family val="4"/>
      </rPr>
      <t>：</t>
    </r>
    <r>
      <rPr>
        <sz val="8"/>
        <rFont val="Arial Narrow"/>
        <family val="2"/>
      </rPr>
      <t>Cleaning Team</t>
    </r>
  </si>
  <si>
    <r>
      <t>Notes</t>
    </r>
    <r>
      <rPr>
        <sz val="8"/>
        <rFont val="標楷體"/>
        <family val="4"/>
      </rPr>
      <t>：</t>
    </r>
    <r>
      <rPr>
        <sz val="8"/>
        <rFont val="Arial Narrow"/>
        <family val="2"/>
      </rPr>
      <t xml:space="preserve">1. Disposal rate within 48 hours refer to number of those posted (posted this month) minus  </t>
    </r>
  </si>
  <si>
    <t xml:space="preserve">                     cannot be moved (posted this month).</t>
  </si>
  <si>
    <t xml:space="preserve">              2. Total disposal rate refers to disposal completed divided by number of notices plus those not posted this month.</t>
  </si>
  <si>
    <t>民國101年</t>
  </si>
  <si>
    <t>6月
June</t>
  </si>
  <si>
    <t>7月
July</t>
  </si>
  <si>
    <t>8月
August</t>
  </si>
  <si>
    <t>9月
September</t>
  </si>
  <si>
    <t>10月
October</t>
  </si>
  <si>
    <t>11月
November</t>
  </si>
  <si>
    <t>12月
December</t>
  </si>
  <si>
    <t xml:space="preserve"> 9-4、 Resource recovery achievement</t>
  </si>
  <si>
    <t>Unit：kg</t>
  </si>
  <si>
    <t>月份別
Month</t>
  </si>
  <si>
    <t>總計
 Total</t>
  </si>
  <si>
    <t>其他金屬
製品
Other metal products</t>
  </si>
  <si>
    <t>舊衣類
Clothes</t>
  </si>
  <si>
    <t>廢輪胎
Tires</t>
  </si>
  <si>
    <t>廢電池
Batteries</t>
  </si>
  <si>
    <t>合 計
Total</t>
  </si>
  <si>
    <t>1月
January</t>
  </si>
  <si>
    <t>2月
February</t>
  </si>
  <si>
    <t>3月
March</t>
  </si>
  <si>
    <t>4月
April</t>
  </si>
  <si>
    <t>5月
May</t>
  </si>
  <si>
    <t>Source：Cleaning Team</t>
  </si>
  <si>
    <t>其他</t>
  </si>
  <si>
    <t>其他
Others</t>
  </si>
  <si>
    <t>照明光源
Fluorescent tubes</t>
  </si>
  <si>
    <t>玻璃
容器
Glass containers</t>
  </si>
  <si>
    <t>家電
Home appliances</t>
  </si>
  <si>
    <t>電腦
PCs</t>
  </si>
  <si>
    <r>
      <t>表</t>
    </r>
    <r>
      <rPr>
        <sz val="12"/>
        <rFont val="Arial Narrow"/>
        <family val="2"/>
      </rPr>
      <t>9-2</t>
    </r>
    <r>
      <rPr>
        <sz val="12"/>
        <rFont val="華康粗圓體"/>
        <family val="3"/>
      </rPr>
      <t>、本市垃圾清運處理狀況</t>
    </r>
  </si>
  <si>
    <r>
      <t>9-2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Collection and Disposal of Municipal Solid Waste(Cont.1)</t>
    </r>
  </si>
  <si>
    <t>　　　　　　　　　　　　垃圾清運量</t>
  </si>
  <si>
    <t>巨大垃圾
回收再利用</t>
  </si>
  <si>
    <r>
      <t>(</t>
    </r>
    <r>
      <rPr>
        <sz val="8"/>
        <color indexed="8"/>
        <rFont val="華康粗圓體"/>
        <family val="3"/>
      </rPr>
      <t>含溝泥，不含回收資源、底渣、事業廢棄物</t>
    </r>
  </si>
  <si>
    <r>
      <t>及遷移舊垃圾</t>
    </r>
    <r>
      <rPr>
        <sz val="8"/>
        <color indexed="8"/>
        <rFont val="Arial Narrow"/>
        <family val="2"/>
      </rPr>
      <t>)</t>
    </r>
  </si>
  <si>
    <t>Daily Garbage Disposal
(Metric Ton)</t>
  </si>
  <si>
    <t>Grand Total</t>
  </si>
  <si>
    <r>
      <t xml:space="preserve">其他
</t>
    </r>
    <r>
      <rPr>
        <sz val="8"/>
        <color indexed="8"/>
        <rFont val="Arial Narrow"/>
        <family val="2"/>
      </rPr>
      <t>(</t>
    </r>
    <r>
      <rPr>
        <sz val="8"/>
        <color indexed="8"/>
        <rFont val="華康粗圓體"/>
        <family val="3"/>
      </rPr>
      <t>含打包</t>
    </r>
    <r>
      <rPr>
        <sz val="8"/>
        <color indexed="8"/>
        <rFont val="Arial Narrow"/>
        <family val="2"/>
      </rPr>
      <t>)</t>
    </r>
  </si>
  <si>
    <t>巨大
垃圾焚化</t>
  </si>
  <si>
    <t>巨大垃圾
衛生掩埋</t>
  </si>
  <si>
    <t>Bulk hlaste Recycling and Reuse</t>
  </si>
  <si>
    <t>其他廚餘
再利用方式</t>
  </si>
  <si>
    <t>Total</t>
  </si>
  <si>
    <t>Incineration</t>
  </si>
  <si>
    <t>Sanitary</t>
  </si>
  <si>
    <t>Landfill</t>
  </si>
  <si>
    <t>Dumping</t>
  </si>
  <si>
    <t>Others</t>
  </si>
  <si>
    <t>Bulk Waste
lncineration</t>
  </si>
  <si>
    <t>Bulk Waste
Sanitary
Landfill</t>
  </si>
  <si>
    <t>composting</t>
  </si>
  <si>
    <t xml:space="preserve">pig
Feed </t>
  </si>
  <si>
    <t>others</t>
  </si>
  <si>
    <t>Garbage Recycled</t>
  </si>
  <si>
    <r>
      <t>民國</t>
    </r>
    <r>
      <rPr>
        <sz val="8"/>
        <rFont val="Arial Narrow"/>
        <family val="2"/>
      </rPr>
      <t>96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2007</t>
    </r>
  </si>
  <si>
    <r>
      <t>民國</t>
    </r>
    <r>
      <rPr>
        <sz val="8"/>
        <rFont val="Arial Narrow"/>
        <family val="2"/>
      </rPr>
      <t>97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2008</t>
    </r>
  </si>
  <si>
    <r>
      <t>民國</t>
    </r>
    <r>
      <rPr>
        <sz val="8"/>
        <rFont val="Arial Narrow"/>
        <family val="2"/>
      </rPr>
      <t>98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2009</t>
    </r>
  </si>
  <si>
    <r>
      <t>民國</t>
    </r>
    <r>
      <rPr>
        <sz val="8"/>
        <rFont val="Arial Narrow"/>
        <family val="2"/>
      </rPr>
      <t>99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2010</t>
    </r>
  </si>
  <si>
    <r>
      <t>民國</t>
    </r>
    <r>
      <rPr>
        <sz val="8"/>
        <rFont val="Arial Narrow"/>
        <family val="2"/>
      </rPr>
      <t>100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2011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</si>
  <si>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Statistics Summary</t>
    </r>
  </si>
  <si>
    <t>說　　明：清運單位及回收管道合計與處理方式合計差異，係因四捨五入誤差所致。</t>
  </si>
  <si>
    <r>
      <t>Note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The difference between the total of garbage disposed of and recycled and the grand total is due to rounding discrepancies.</t>
    </r>
  </si>
  <si>
    <r>
      <t>9-2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Collection and Disposal of Municipal Solid Waste (Cont.End)</t>
    </r>
  </si>
  <si>
    <t>Trash</t>
  </si>
  <si>
    <t>Bulk     Waste</t>
  </si>
  <si>
    <t>Organic Garboge</t>
  </si>
  <si>
    <t>環保單位
自行清運</t>
  </si>
  <si>
    <t>環保單位
委託清運</t>
  </si>
  <si>
    <t>環保單位
回收</t>
  </si>
  <si>
    <t xml:space="preserve">Amount of Refuse Collected Kg/Per Capita Per Day </t>
  </si>
  <si>
    <t>Proper Disposal Rate (%)</t>
  </si>
  <si>
    <t>Resource Recovery Rate(%)</t>
  </si>
  <si>
    <t>Total</t>
  </si>
  <si>
    <t>Environmental Protection Agencies</t>
  </si>
  <si>
    <t>Entrust by EPA's</t>
  </si>
  <si>
    <t>Other Locations</t>
  </si>
  <si>
    <t>Environmental Protection Authority</t>
  </si>
  <si>
    <t>Communities,   Schools and Organizations</t>
  </si>
  <si>
    <t>民國101年</t>
  </si>
  <si>
    <t xml:space="preserve">End of Year  </t>
  </si>
  <si>
    <r>
      <t>民國</t>
    </r>
    <r>
      <rPr>
        <sz val="8"/>
        <rFont val="Arial Narrow"/>
        <family val="2"/>
      </rPr>
      <t>101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2012</t>
    </r>
  </si>
  <si>
    <r>
      <t>民國</t>
    </r>
    <r>
      <rPr>
        <sz val="8"/>
        <rFont val="Arial Narrow"/>
        <family val="2"/>
      </rPr>
      <t>101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2012</t>
    </r>
  </si>
  <si>
    <r>
      <t>民國</t>
    </r>
    <r>
      <rPr>
        <sz val="8"/>
        <rFont val="Arial Narrow"/>
        <family val="2"/>
      </rPr>
      <t>95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2006</t>
    </r>
  </si>
  <si>
    <r>
      <t>民國</t>
    </r>
    <r>
      <rPr>
        <sz val="8"/>
        <rFont val="Arial Narrow"/>
        <family val="2"/>
      </rPr>
      <t>95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2006</t>
    </r>
  </si>
  <si>
    <t>民國 101年 
2012</t>
  </si>
  <si>
    <t>　　　　　　 無法完成移置（本月張貼)之百分比。</t>
  </si>
  <si>
    <t>Environment Protection</t>
  </si>
  <si>
    <r>
      <t>表</t>
    </r>
    <r>
      <rPr>
        <sz val="12"/>
        <rFont val="Arial Narrow"/>
        <family val="2"/>
      </rPr>
      <t>9-1</t>
    </r>
    <r>
      <rPr>
        <sz val="12"/>
        <rFont val="華康粗圓體"/>
        <family val="3"/>
      </rPr>
      <t>、本市環保人員概況</t>
    </r>
  </si>
  <si>
    <r>
      <t>9-1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Environment protection personnel</t>
    </r>
  </si>
  <si>
    <r>
      <t>民國</t>
    </r>
    <r>
      <rPr>
        <sz val="12"/>
        <rFont val="Arial Narrow"/>
        <family val="2"/>
      </rPr>
      <t>101</t>
    </r>
    <r>
      <rPr>
        <sz val="12"/>
        <rFont val="細明體"/>
        <family val="3"/>
      </rPr>
      <t>年</t>
    </r>
  </si>
  <si>
    <r>
      <t>Unit</t>
    </r>
    <r>
      <rPr>
        <sz val="9"/>
        <rFont val="新細明體"/>
        <family val="1"/>
      </rPr>
      <t>：</t>
    </r>
    <r>
      <rPr>
        <sz val="9"/>
        <rFont val="Arial Narrow"/>
        <family val="2"/>
      </rPr>
      <t>person</t>
    </r>
  </si>
  <si>
    <t>官等別：</t>
  </si>
  <si>
    <t>特任、比照簡任</t>
  </si>
  <si>
    <t>簡任</t>
  </si>
  <si>
    <t>薦任</t>
  </si>
  <si>
    <t>委任</t>
  </si>
  <si>
    <t>雇員</t>
  </si>
  <si>
    <r>
      <t>約聘</t>
    </r>
    <r>
      <rPr>
        <sz val="9"/>
        <rFont val="Arial Narrow"/>
        <family val="2"/>
      </rPr>
      <t>(</t>
    </r>
    <r>
      <rPr>
        <sz val="9"/>
        <rFont val="新細明體"/>
        <family val="1"/>
      </rPr>
      <t>僱</t>
    </r>
    <r>
      <rPr>
        <sz val="9"/>
        <rFont val="Arial Narrow"/>
        <family val="2"/>
      </rPr>
      <t>)</t>
    </r>
  </si>
  <si>
    <r>
      <t>Unit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Tonnes</t>
    </r>
  </si>
  <si>
    <r>
      <t>單位：公噸</t>
    </r>
  </si>
  <si>
    <r>
      <t>Unit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Tons</t>
    </r>
  </si>
  <si>
    <r>
      <t>單位：公噸</t>
    </r>
  </si>
  <si>
    <t xml:space="preserve">廚餘回收量                                      Volume of Food Waste 
Recycling </t>
  </si>
  <si>
    <t>－</t>
  </si>
  <si>
    <t>－</t>
  </si>
  <si>
    <t>鋁罐
Aluminum</t>
  </si>
  <si>
    <t>鐵類
Metal</t>
  </si>
  <si>
    <t>紙類
Paper</t>
  </si>
  <si>
    <t>寶特瓶
Plastic bottles</t>
  </si>
  <si>
    <t xml:space="preserve">塑膠製品（廢寶特瓶除外)
Plastics other than bottles </t>
  </si>
  <si>
    <t>鋁
箔包
Tetra paks</t>
  </si>
  <si>
    <t>紙
容器
Paper containers</t>
  </si>
  <si>
    <t>乾
電池
Dry</t>
  </si>
  <si>
    <t>鉛蓄電池
Lead</t>
  </si>
  <si>
    <t>包裝用
發泡塑膠
Bubble plastics</t>
  </si>
  <si>
    <r>
      <t xml:space="preserve">食用油   </t>
    </r>
    <r>
      <rPr>
        <sz val="8"/>
        <rFont val="新細明體"/>
        <family val="1"/>
      </rPr>
      <t>Bio-diesel</t>
    </r>
  </si>
  <si>
    <t xml:space="preserve">塑膠類
</t>
  </si>
  <si>
    <t>農藥廢容器及特殊環境用藥廢容器、廢光碟片、行動電話</t>
  </si>
  <si>
    <r>
      <t>　　　　　　　　　　　　</t>
    </r>
    <r>
      <rPr>
        <sz val="8"/>
        <color indexed="8"/>
        <rFont val="Arial Narrow"/>
        <family val="2"/>
      </rPr>
      <t>Volume of Garbage Clearance</t>
    </r>
  </si>
  <si>
    <t>of vehicles disposed of</t>
  </si>
  <si>
    <r>
      <t xml:space="preserve">查(通)報數
</t>
    </r>
    <r>
      <rPr>
        <sz val="9"/>
        <rFont val="Arial Narrow"/>
        <family val="2"/>
      </rPr>
      <t>Vehicles found and reported</t>
    </r>
  </si>
  <si>
    <r>
      <t xml:space="preserve">現場查核數
</t>
    </r>
    <r>
      <rPr>
        <sz val="9"/>
        <rFont val="Arial Narrow"/>
        <family val="2"/>
      </rPr>
      <t>Inspections
carried out on-site</t>
    </r>
  </si>
  <si>
    <r>
      <t xml:space="preserve">張貼通知數
</t>
    </r>
    <r>
      <rPr>
        <sz val="9"/>
        <rFont val="Arial Narrow"/>
        <family val="2"/>
      </rPr>
      <t xml:space="preserve">Notices posted
</t>
    </r>
  </si>
  <si>
    <r>
      <t xml:space="preserve">          </t>
    </r>
    <r>
      <rPr>
        <sz val="9"/>
        <rFont val="華康粗圓體"/>
        <family val="3"/>
      </rPr>
      <t>完　成　移　置　數</t>
    </r>
    <r>
      <rPr>
        <sz val="9"/>
        <rFont val="Arial Narrow"/>
        <family val="2"/>
      </rPr>
      <t xml:space="preserve">                    </t>
    </r>
  </si>
  <si>
    <t xml:space="preserve"> of vehicles disposed of</t>
  </si>
  <si>
    <r>
      <t>7</t>
    </r>
    <r>
      <rPr>
        <sz val="9"/>
        <rFont val="華康粗圓體"/>
        <family val="3"/>
      </rPr>
      <t xml:space="preserve">日內執行，惟無法完成移置
</t>
    </r>
    <r>
      <rPr>
        <sz val="9"/>
        <rFont val="Arial Narrow"/>
        <family val="2"/>
      </rPr>
      <t xml:space="preserve">Enforced within 48 hours without completion
</t>
    </r>
  </si>
  <si>
    <r>
      <t>7</t>
    </r>
    <r>
      <rPr>
        <sz val="9"/>
        <rFont val="華康粗圓體"/>
        <family val="3"/>
      </rPr>
      <t xml:space="preserve">日執行，惟無法完全移置
</t>
    </r>
    <r>
      <rPr>
        <sz val="9"/>
        <rFont val="Arial Narrow"/>
        <family val="2"/>
      </rPr>
      <t>Enforced over 48 without complete disposal</t>
    </r>
    <r>
      <rPr>
        <sz val="9"/>
        <rFont val="華康粗圓體"/>
        <family val="3"/>
      </rPr>
      <t xml:space="preserve">
</t>
    </r>
  </si>
  <si>
    <r>
      <t>7</t>
    </r>
    <r>
      <rPr>
        <sz val="9"/>
        <rFont val="華康粗圓體"/>
        <family val="3"/>
      </rPr>
      <t xml:space="preserve">日內
移置率
</t>
    </r>
    <r>
      <rPr>
        <sz val="9"/>
        <rFont val="Arial Narrow"/>
        <family val="2"/>
      </rPr>
      <t>Disposal rate within 48 hours</t>
    </r>
    <r>
      <rPr>
        <sz val="9"/>
        <rFont val="華康粗圓體"/>
        <family val="3"/>
      </rPr>
      <t xml:space="preserve">
</t>
    </r>
  </si>
  <si>
    <r>
      <t>總移置率</t>
    </r>
    <r>
      <rPr>
        <sz val="9"/>
        <rFont val="Arial Narrow"/>
        <family val="2"/>
      </rPr>
      <t>(%)</t>
    </r>
    <r>
      <rPr>
        <sz val="9"/>
        <rFont val="華康粗圓體"/>
        <family val="3"/>
      </rPr>
      <t xml:space="preserve">
</t>
    </r>
    <r>
      <rPr>
        <sz val="9"/>
        <rFont val="Arial Narrow"/>
        <family val="2"/>
      </rPr>
      <t xml:space="preserve">Total disposal rate
</t>
    </r>
    <r>
      <rPr>
        <sz val="9"/>
        <rFont val="華康粗圓體"/>
        <family val="3"/>
      </rPr>
      <t xml:space="preserve">
</t>
    </r>
  </si>
  <si>
    <r>
      <t xml:space="preserve">本月底 
貯存數
</t>
    </r>
    <r>
      <rPr>
        <sz val="9"/>
        <rFont val="Arial Narrow"/>
        <family val="2"/>
      </rPr>
      <t xml:space="preserve"># stored by month-end
</t>
    </r>
    <r>
      <rPr>
        <sz val="9"/>
        <rFont val="華康粗圓體"/>
        <family val="3"/>
      </rPr>
      <t xml:space="preserve">
</t>
    </r>
  </si>
  <si>
    <r>
      <t xml:space="preserve">計
</t>
    </r>
    <r>
      <rPr>
        <sz val="9"/>
        <rFont val="Arial Narrow"/>
        <family val="2"/>
      </rPr>
      <t xml:space="preserve">
Total</t>
    </r>
    <r>
      <rPr>
        <sz val="9"/>
        <rFont val="華康粗圓體"/>
        <family val="3"/>
      </rPr>
      <t xml:space="preserve">
</t>
    </r>
  </si>
  <si>
    <t xml:space="preserve">7日內
Within 7 days </t>
  </si>
  <si>
    <r>
      <t xml:space="preserve">超過7日
</t>
    </r>
    <r>
      <rPr>
        <sz val="9"/>
        <rFont val="Arial Narrow"/>
        <family val="2"/>
      </rPr>
      <t xml:space="preserve">Over 7 days </t>
    </r>
  </si>
  <si>
    <t>本月張貼
(posted this month)</t>
  </si>
  <si>
    <r>
      <t xml:space="preserve">非本月張貼
</t>
    </r>
    <r>
      <rPr>
        <sz val="9"/>
        <rFont val="Arial Narrow"/>
        <family val="2"/>
      </rPr>
      <t>Not posted this month</t>
    </r>
  </si>
  <si>
    <r>
      <t xml:space="preserve">本月張貼
</t>
    </r>
    <r>
      <rPr>
        <sz val="9"/>
        <rFont val="Arial Narrow"/>
        <family val="2"/>
      </rPr>
      <t>Posted this month</t>
    </r>
  </si>
  <si>
    <r>
      <t>6月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June</t>
    </r>
  </si>
  <si>
    <t>Cars</t>
  </si>
  <si>
    <r>
      <t>7月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July</t>
    </r>
  </si>
  <si>
    <r>
      <t>8月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August</t>
    </r>
  </si>
  <si>
    <r>
      <t>9月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September</t>
    </r>
  </si>
  <si>
    <r>
      <t>10月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October</t>
    </r>
  </si>
  <si>
    <r>
      <t>11月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November</t>
    </r>
  </si>
  <si>
    <r>
      <t>12月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December</t>
    </r>
  </si>
  <si>
    <r>
      <t xml:space="preserve">          </t>
    </r>
    <r>
      <rPr>
        <sz val="9"/>
        <rFont val="華康粗圓體"/>
        <family val="3"/>
      </rPr>
      <t>完　成　移　置　數</t>
    </r>
    <r>
      <rPr>
        <sz val="9"/>
        <rFont val="Arial Narrow"/>
        <family val="2"/>
      </rPr>
      <t xml:space="preserve">                     </t>
    </r>
  </si>
  <si>
    <r>
      <t xml:space="preserve">總計
</t>
    </r>
    <r>
      <rPr>
        <sz val="9"/>
        <rFont val="Arial Narrow"/>
        <family val="2"/>
      </rPr>
      <t>Total</t>
    </r>
  </si>
  <si>
    <r>
      <t xml:space="preserve">1月
</t>
    </r>
    <r>
      <rPr>
        <sz val="9"/>
        <rFont val="Arial Narrow"/>
        <family val="2"/>
      </rPr>
      <t>January</t>
    </r>
  </si>
  <si>
    <r>
      <t xml:space="preserve">2月
</t>
    </r>
    <r>
      <rPr>
        <sz val="9"/>
        <rFont val="Arial Narrow"/>
        <family val="2"/>
      </rPr>
      <t>February</t>
    </r>
  </si>
  <si>
    <r>
      <t xml:space="preserve">3月
</t>
    </r>
    <r>
      <rPr>
        <sz val="9"/>
        <rFont val="Arial Narrow"/>
        <family val="2"/>
      </rPr>
      <t>March</t>
    </r>
  </si>
  <si>
    <r>
      <t xml:space="preserve">4月
</t>
    </r>
    <r>
      <rPr>
        <sz val="9"/>
        <rFont val="Arial Narrow"/>
        <family val="2"/>
      </rPr>
      <t>April</t>
    </r>
  </si>
  <si>
    <r>
      <t xml:space="preserve">5月
</t>
    </r>
    <r>
      <rPr>
        <sz val="9"/>
        <rFont val="Arial Narrow"/>
        <family val="2"/>
      </rPr>
      <t>May</t>
    </r>
  </si>
  <si>
    <r>
      <t xml:space="preserve">月  份  別
</t>
    </r>
    <r>
      <rPr>
        <sz val="9"/>
        <rFont val="Arial Narrow"/>
        <family val="2"/>
      </rPr>
      <t>Month</t>
    </r>
  </si>
  <si>
    <r>
      <t>總</t>
    </r>
    <r>
      <rPr>
        <sz val="9"/>
        <rFont val="Arial Narrow"/>
        <family val="2"/>
      </rPr>
      <t xml:space="preserve"> </t>
    </r>
    <r>
      <rPr>
        <sz val="9"/>
        <rFont val="新細明體"/>
        <family val="1"/>
      </rPr>
      <t>計</t>
    </r>
  </si>
  <si>
    <r>
      <t>垃</t>
    </r>
    <r>
      <rPr>
        <sz val="9"/>
        <rFont val="Arial Narrow"/>
        <family val="2"/>
      </rPr>
      <t xml:space="preserve"> </t>
    </r>
    <r>
      <rPr>
        <sz val="9"/>
        <rFont val="新細明體"/>
        <family val="1"/>
      </rPr>
      <t>圾</t>
    </r>
  </si>
  <si>
    <r>
      <t>水</t>
    </r>
    <r>
      <rPr>
        <sz val="9"/>
        <rFont val="Arial Narrow"/>
        <family val="2"/>
      </rPr>
      <t xml:space="preserve"> </t>
    </r>
    <r>
      <rPr>
        <sz val="9"/>
        <rFont val="新細明體"/>
        <family val="1"/>
      </rPr>
      <t>肥</t>
    </r>
  </si>
  <si>
    <r>
      <t>其</t>
    </r>
    <r>
      <rPr>
        <sz val="9"/>
        <rFont val="Arial Narrow"/>
        <family val="2"/>
      </rPr>
      <t xml:space="preserve"> </t>
    </r>
    <r>
      <rPr>
        <sz val="9"/>
        <rFont val="新細明體"/>
        <family val="1"/>
      </rPr>
      <t>他</t>
    </r>
  </si>
  <si>
    <r>
      <t xml:space="preserve">29 </t>
    </r>
    <r>
      <rPr>
        <sz val="9"/>
        <rFont val="新細明體"/>
        <family val="1"/>
      </rPr>
      <t>歲以下</t>
    </r>
  </si>
  <si>
    <r>
      <t xml:space="preserve">30-39 </t>
    </r>
    <r>
      <rPr>
        <sz val="9"/>
        <rFont val="新細明體"/>
        <family val="1"/>
      </rPr>
      <t>歲</t>
    </r>
  </si>
  <si>
    <r>
      <t xml:space="preserve">40-49 </t>
    </r>
    <r>
      <rPr>
        <sz val="9"/>
        <rFont val="新細明體"/>
        <family val="1"/>
      </rPr>
      <t>歲</t>
    </r>
  </si>
  <si>
    <r>
      <t xml:space="preserve">50-59 </t>
    </r>
    <r>
      <rPr>
        <sz val="9"/>
        <rFont val="新細明體"/>
        <family val="1"/>
      </rPr>
      <t>歲</t>
    </r>
  </si>
  <si>
    <r>
      <t xml:space="preserve">60-65 </t>
    </r>
    <r>
      <rPr>
        <sz val="9"/>
        <rFont val="新細明體"/>
        <family val="1"/>
      </rPr>
      <t>歲</t>
    </r>
  </si>
  <si>
    <r>
      <t xml:space="preserve">65 </t>
    </r>
    <r>
      <rPr>
        <sz val="9"/>
        <rFont val="新細明體"/>
        <family val="1"/>
      </rPr>
      <t>歲以上</t>
    </r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</si>
</sst>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.0;[Red]#,##0.0"/>
    <numFmt numFmtId="185" formatCode="0.0_);[Red]\(0.0\)"/>
    <numFmt numFmtId="186" formatCode="0.0_ "/>
    <numFmt numFmtId="187" formatCode="#,##0.0_);\(#,##0.0\)"/>
    <numFmt numFmtId="188" formatCode="0.000%"/>
    <numFmt numFmtId="189" formatCode="#,##0.000;[Red]#,##0.000"/>
    <numFmt numFmtId="190" formatCode="#,##0_);\(#,##0\)"/>
    <numFmt numFmtId="191" formatCode="#,##0.00_);\(#,##0.00\)"/>
    <numFmt numFmtId="192" formatCode="0.00;[Red]0.00"/>
    <numFmt numFmtId="193" formatCode="0.00_);[Red]\(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_ "/>
    <numFmt numFmtId="198" formatCode="#,##0\ [$€-1];[Red]\-#,##0\ [$€-1]"/>
    <numFmt numFmtId="199" formatCode="#,##0_);[Red]\(#,##0\)"/>
    <numFmt numFmtId="200" formatCode="0_ "/>
    <numFmt numFmtId="201" formatCode="m&quot;月&quot;d&quot;日&quot;"/>
    <numFmt numFmtId="202" formatCode="#,##0_ "/>
    <numFmt numFmtId="203" formatCode="#,##0.00_);[Red]\(#,##0.00\)"/>
  </numFmts>
  <fonts count="58">
    <font>
      <sz val="12"/>
      <name val="新細明體"/>
      <family val="1"/>
    </font>
    <font>
      <sz val="9"/>
      <name val="細明體"/>
      <family val="3"/>
    </font>
    <font>
      <sz val="12"/>
      <name val="華康粗圓體"/>
      <family val="3"/>
    </font>
    <font>
      <sz val="9"/>
      <name val="新細明體"/>
      <family val="1"/>
    </font>
    <font>
      <sz val="9"/>
      <name val="華康粗圓體"/>
      <family val="3"/>
    </font>
    <font>
      <sz val="11"/>
      <name val="Arial Narrow"/>
      <family val="2"/>
    </font>
    <font>
      <sz val="8"/>
      <name val="華康粗圓體"/>
      <family val="3"/>
    </font>
    <font>
      <sz val="9"/>
      <name val="超研澤中黑"/>
      <family val="3"/>
    </font>
    <font>
      <sz val="7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sz val="11"/>
      <name val="з_x0005_"/>
      <family val="1"/>
    </font>
    <font>
      <sz val="11"/>
      <name val="Times New Roman"/>
      <family val="1"/>
    </font>
    <font>
      <sz val="10"/>
      <name val="華康粗圓體"/>
      <family val="3"/>
    </font>
    <font>
      <sz val="10.5"/>
      <name val="Times New Roman"/>
      <family val="1"/>
    </font>
    <font>
      <sz val="9"/>
      <name val="з_x0005_"/>
      <family val="1"/>
    </font>
    <font>
      <sz val="10"/>
      <name val="з_x0005_"/>
      <family val="1"/>
    </font>
    <font>
      <sz val="10"/>
      <name val="Times New Roman"/>
      <family val="1"/>
    </font>
    <font>
      <sz val="10"/>
      <name val="Arial Narrow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.5"/>
      <name val="Arial Narrow"/>
      <family val="2"/>
    </font>
    <font>
      <sz val="10.5"/>
      <color indexed="8"/>
      <name val="Arial Narrow"/>
      <family val="2"/>
    </font>
    <font>
      <sz val="8"/>
      <name val="Arial Narrow"/>
      <family val="2"/>
    </font>
    <font>
      <sz val="9"/>
      <name val="華康中黑體"/>
      <family val="3"/>
    </font>
    <font>
      <sz val="12"/>
      <name val="Arial"/>
      <family val="2"/>
    </font>
    <font>
      <sz val="8.5"/>
      <name val="Arial Narrow"/>
      <family val="2"/>
    </font>
    <font>
      <sz val="8.5"/>
      <name val="華康中黑體"/>
      <family val="3"/>
    </font>
    <font>
      <sz val="8"/>
      <name val="華康中黑體"/>
      <family val="3"/>
    </font>
    <font>
      <sz val="8"/>
      <color indexed="8"/>
      <name val="華康粗圓體"/>
      <family val="3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name val="標楷體"/>
      <family val="4"/>
    </font>
    <font>
      <sz val="12"/>
      <name val="超研澤粗圓"/>
      <family val="3"/>
    </font>
    <font>
      <sz val="10"/>
      <name val="Arial"/>
      <family val="2"/>
    </font>
    <font>
      <sz val="10"/>
      <name val="新細明體"/>
      <family val="1"/>
    </font>
    <font>
      <sz val="8.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sz val="11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1" applyNumberFormat="0" applyFill="0" applyAlignment="0" applyProtection="0"/>
    <xf numFmtId="0" fontId="41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Alignment="0" applyProtection="0"/>
    <xf numFmtId="0" fontId="50" fillId="17" borderId="8" applyNumberFormat="0" applyAlignment="0" applyProtection="0"/>
    <xf numFmtId="0" fontId="51" fillId="23" borderId="9" applyNumberFormat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9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90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83" fontId="4" fillId="0" borderId="0" xfId="0" applyNumberFormat="1" applyFont="1" applyBorder="1" applyAlignment="1">
      <alignment horizontal="center" vertical="center"/>
    </xf>
    <xf numFmtId="183" fontId="9" fillId="0" borderId="15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distributed"/>
    </xf>
    <xf numFmtId="183" fontId="4" fillId="0" borderId="15" xfId="0" applyNumberFormat="1" applyFont="1" applyBorder="1" applyAlignment="1">
      <alignment horizontal="center" vertical="center"/>
    </xf>
    <xf numFmtId="179" fontId="9" fillId="0" borderId="16" xfId="0" applyNumberFormat="1" applyFont="1" applyBorder="1" applyAlignment="1">
      <alignment vertical="center"/>
    </xf>
    <xf numFmtId="179" fontId="9" fillId="0" borderId="16" xfId="0" applyNumberFormat="1" applyFont="1" applyBorder="1" applyAlignment="1">
      <alignment horizontal="right" vertical="center"/>
    </xf>
    <xf numFmtId="179" fontId="9" fillId="0" borderId="0" xfId="0" applyNumberFormat="1" applyFont="1" applyBorder="1" applyAlignment="1">
      <alignment horizontal="right" vertical="center"/>
    </xf>
    <xf numFmtId="179" fontId="9" fillId="0" borderId="0" xfId="0" applyNumberFormat="1" applyFont="1" applyBorder="1" applyAlignment="1">
      <alignment vertical="center"/>
    </xf>
    <xf numFmtId="183" fontId="9" fillId="0" borderId="17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 horizontal="center" vertical="center"/>
    </xf>
    <xf numFmtId="183" fontId="9" fillId="0" borderId="18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right" vertical="center"/>
    </xf>
    <xf numFmtId="179" fontId="9" fillId="0" borderId="11" xfId="0" applyNumberFormat="1" applyFont="1" applyBorder="1" applyAlignment="1">
      <alignment vertical="center"/>
    </xf>
    <xf numFmtId="0" fontId="24" fillId="0" borderId="0" xfId="0" applyFont="1" applyAlignment="1">
      <alignment vertical="center" wrapText="1"/>
    </xf>
    <xf numFmtId="183" fontId="9" fillId="0" borderId="17" xfId="0" applyNumberFormat="1" applyFont="1" applyBorder="1" applyAlignment="1">
      <alignment horizontal="right" vertical="center"/>
    </xf>
    <xf numFmtId="179" fontId="9" fillId="0" borderId="19" xfId="0" applyNumberFormat="1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179" fontId="15" fillId="0" borderId="17" xfId="0" applyNumberFormat="1" applyFont="1" applyBorder="1" applyAlignment="1">
      <alignment horizontal="right" vertical="center"/>
    </xf>
    <xf numFmtId="181" fontId="12" fillId="0" borderId="0" xfId="0" applyNumberFormat="1" applyFont="1" applyAlignment="1">
      <alignment vertical="center"/>
    </xf>
    <xf numFmtId="181" fontId="14" fillId="0" borderId="0" xfId="0" applyNumberFormat="1" applyFont="1" applyAlignment="1">
      <alignment vertical="center"/>
    </xf>
    <xf numFmtId="181" fontId="0" fillId="0" borderId="0" xfId="0" applyNumberFormat="1" applyAlignment="1">
      <alignment/>
    </xf>
    <xf numFmtId="179" fontId="15" fillId="0" borderId="20" xfId="0" applyNumberFormat="1" applyFont="1" applyBorder="1" applyAlignment="1">
      <alignment horizontal="right" vertical="center"/>
    </xf>
    <xf numFmtId="181" fontId="9" fillId="0" borderId="17" xfId="0" applyNumberFormat="1" applyFont="1" applyBorder="1" applyAlignment="1">
      <alignment vertical="center"/>
    </xf>
    <xf numFmtId="181" fontId="9" fillId="0" borderId="17" xfId="0" applyNumberFormat="1" applyFont="1" applyBorder="1" applyAlignment="1">
      <alignment horizontal="right" vertical="center"/>
    </xf>
    <xf numFmtId="0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30" fillId="0" borderId="21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183" fontId="21" fillId="0" borderId="14" xfId="0" applyNumberFormat="1" applyFont="1" applyFill="1" applyBorder="1" applyAlignment="1">
      <alignment/>
    </xf>
    <xf numFmtId="183" fontId="21" fillId="0" borderId="11" xfId="0" applyNumberFormat="1" applyFont="1" applyFill="1" applyBorder="1" applyAlignment="1">
      <alignment/>
    </xf>
    <xf numFmtId="183" fontId="21" fillId="0" borderId="12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right" vertical="center" wrapText="1"/>
    </xf>
    <xf numFmtId="10" fontId="22" fillId="0" borderId="11" xfId="0" applyNumberFormat="1" applyFont="1" applyFill="1" applyBorder="1" applyAlignment="1">
      <alignment horizontal="right" vertical="center" wrapText="1"/>
    </xf>
    <xf numFmtId="10" fontId="22" fillId="0" borderId="13" xfId="0" applyNumberFormat="1" applyFont="1" applyFill="1" applyBorder="1" applyAlignment="1">
      <alignment horizontal="right" vertical="center" wrapText="1"/>
    </xf>
    <xf numFmtId="0" fontId="24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24" fillId="0" borderId="25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24" fillId="0" borderId="0" xfId="0" applyNumberFormat="1" applyFont="1" applyFill="1" applyAlignment="1">
      <alignment horizontal="center" vertical="center"/>
    </xf>
    <xf numFmtId="0" fontId="9" fillId="0" borderId="0" xfId="33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181" fontId="9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ont="1" applyAlignment="1">
      <alignment/>
    </xf>
    <xf numFmtId="179" fontId="9" fillId="0" borderId="20" xfId="0" applyNumberFormat="1" applyFont="1" applyBorder="1" applyAlignment="1">
      <alignment horizontal="right" vertical="center"/>
    </xf>
    <xf numFmtId="179" fontId="9" fillId="0" borderId="14" xfId="0" applyNumberFormat="1" applyFont="1" applyBorder="1" applyAlignment="1">
      <alignment vertical="center"/>
    </xf>
    <xf numFmtId="179" fontId="9" fillId="0" borderId="11" xfId="0" applyNumberFormat="1" applyFont="1" applyBorder="1" applyAlignment="1">
      <alignment horizontal="right" vertical="center"/>
    </xf>
    <xf numFmtId="179" fontId="9" fillId="0" borderId="13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4" fillId="0" borderId="17" xfId="33" applyNumberFormat="1" applyFont="1" applyFill="1" applyBorder="1" applyAlignment="1">
      <alignment horizontal="center" vertical="center" wrapText="1"/>
    </xf>
    <xf numFmtId="0" fontId="4" fillId="0" borderId="20" xfId="33" applyNumberFormat="1" applyFont="1" applyFill="1" applyBorder="1" applyAlignment="1">
      <alignment horizontal="center" vertical="center" wrapText="1"/>
    </xf>
    <xf numFmtId="0" fontId="4" fillId="0" borderId="16" xfId="33" applyNumberFormat="1" applyFont="1" applyFill="1" applyBorder="1" applyAlignment="1">
      <alignment horizontal="center" vertical="center" wrapText="1"/>
    </xf>
    <xf numFmtId="0" fontId="4" fillId="0" borderId="12" xfId="33" applyNumberFormat="1" applyFont="1" applyFill="1" applyBorder="1" applyAlignment="1">
      <alignment horizontal="center" vertical="center" wrapText="1"/>
    </xf>
    <xf numFmtId="0" fontId="4" fillId="0" borderId="11" xfId="33" applyNumberFormat="1" applyFont="1" applyFill="1" applyBorder="1" applyAlignment="1">
      <alignment horizontal="center" vertical="center" wrapText="1"/>
    </xf>
    <xf numFmtId="0" fontId="4" fillId="0" borderId="13" xfId="33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6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1" fontId="36" fillId="0" borderId="26" xfId="0" applyNumberFormat="1" applyFont="1" applyBorder="1" applyAlignment="1">
      <alignment horizontal="center" vertical="center" wrapText="1"/>
    </xf>
    <xf numFmtId="41" fontId="36" fillId="0" borderId="0" xfId="0" applyNumberFormat="1" applyFont="1" applyAlignment="1">
      <alignment/>
    </xf>
    <xf numFmtId="41" fontId="36" fillId="0" borderId="15" xfId="0" applyNumberFormat="1" applyFont="1" applyBorder="1" applyAlignment="1">
      <alignment horizontal="center" vertical="center" wrapText="1"/>
    </xf>
    <xf numFmtId="41" fontId="36" fillId="0" borderId="15" xfId="0" applyNumberFormat="1" applyFont="1" applyFill="1" applyBorder="1" applyAlignment="1">
      <alignment horizontal="center" vertical="center" wrapText="1"/>
    </xf>
    <xf numFmtId="41" fontId="55" fillId="0" borderId="15" xfId="0" applyNumberFormat="1" applyFont="1" applyBorder="1" applyAlignment="1">
      <alignment horizontal="center" vertical="center" wrapText="1"/>
    </xf>
    <xf numFmtId="41" fontId="55" fillId="0" borderId="0" xfId="0" applyNumberFormat="1" applyFont="1" applyAlignment="1">
      <alignment/>
    </xf>
    <xf numFmtId="41" fontId="55" fillId="0" borderId="18" xfId="0" applyNumberFormat="1" applyFont="1" applyBorder="1" applyAlignment="1">
      <alignment horizontal="center" vertical="center" wrapText="1"/>
    </xf>
    <xf numFmtId="41" fontId="55" fillId="0" borderId="11" xfId="0" applyNumberFormat="1" applyFont="1" applyBorder="1" applyAlignment="1">
      <alignment horizontal="right" vertical="center"/>
    </xf>
    <xf numFmtId="41" fontId="55" fillId="0" borderId="13" xfId="0" applyNumberFormat="1" applyFont="1" applyBorder="1" applyAlignment="1">
      <alignment horizontal="right" vertical="center"/>
    </xf>
    <xf numFmtId="41" fontId="55" fillId="0" borderId="0" xfId="0" applyNumberFormat="1" applyFont="1" applyAlignment="1">
      <alignment/>
    </xf>
    <xf numFmtId="41" fontId="55" fillId="0" borderId="12" xfId="0" applyNumberFormat="1" applyFont="1" applyBorder="1" applyAlignment="1">
      <alignment horizontal="right" vertical="center"/>
    </xf>
    <xf numFmtId="41" fontId="55" fillId="0" borderId="15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8" xfId="0" applyFont="1" applyFill="1" applyBorder="1" applyAlignment="1">
      <alignment vertical="center" wrapText="1"/>
    </xf>
    <xf numFmtId="183" fontId="5" fillId="0" borderId="27" xfId="33" applyNumberFormat="1" applyFont="1" applyFill="1" applyBorder="1" applyAlignment="1">
      <alignment horizontal="right" wrapText="1"/>
    </xf>
    <xf numFmtId="183" fontId="9" fillId="0" borderId="27" xfId="33" applyNumberFormat="1" applyFont="1" applyFill="1" applyBorder="1" applyAlignment="1">
      <alignment horizontal="right" wrapText="1"/>
    </xf>
    <xf numFmtId="179" fontId="9" fillId="0" borderId="17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179" fontId="9" fillId="0" borderId="20" xfId="0" applyNumberFormat="1" applyFont="1" applyBorder="1" applyAlignment="1">
      <alignment vertical="center"/>
    </xf>
    <xf numFmtId="0" fontId="10" fillId="0" borderId="0" xfId="0" applyNumberFormat="1" applyFont="1" applyAlignment="1">
      <alignment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55" fillId="0" borderId="26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10" fontId="26" fillId="0" borderId="0" xfId="33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55" fillId="0" borderId="26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183" fontId="5" fillId="0" borderId="14" xfId="0" applyNumberFormat="1" applyFont="1" applyFill="1" applyBorder="1" applyAlignment="1">
      <alignment/>
    </xf>
    <xf numFmtId="183" fontId="5" fillId="0" borderId="11" xfId="0" applyNumberFormat="1" applyFont="1" applyFill="1" applyBorder="1" applyAlignment="1">
      <alignment/>
    </xf>
    <xf numFmtId="183" fontId="5" fillId="0" borderId="28" xfId="0" applyNumberFormat="1" applyFont="1" applyFill="1" applyBorder="1" applyAlignment="1">
      <alignment/>
    </xf>
    <xf numFmtId="183" fontId="5" fillId="0" borderId="27" xfId="0" applyNumberFormat="1" applyFont="1" applyFill="1" applyBorder="1" applyAlignment="1">
      <alignment/>
    </xf>
    <xf numFmtId="183" fontId="9" fillId="0" borderId="27" xfId="0" applyNumberFormat="1" applyFont="1" applyFill="1" applyBorder="1" applyAlignment="1">
      <alignment/>
    </xf>
    <xf numFmtId="183" fontId="9" fillId="0" borderId="29" xfId="0" applyNumberFormat="1" applyFont="1" applyFill="1" applyBorder="1" applyAlignment="1">
      <alignment/>
    </xf>
    <xf numFmtId="41" fontId="9" fillId="0" borderId="17" xfId="0" applyNumberFormat="1" applyFont="1" applyFill="1" applyBorder="1" applyAlignment="1">
      <alignment horizontal="right" vertical="center"/>
    </xf>
    <xf numFmtId="41" fontId="9" fillId="0" borderId="30" xfId="0" applyNumberFormat="1" applyFont="1" applyFill="1" applyBorder="1" applyAlignment="1">
      <alignment horizontal="right" vertical="center"/>
    </xf>
    <xf numFmtId="41" fontId="9" fillId="0" borderId="31" xfId="0" applyNumberFormat="1" applyFont="1" applyFill="1" applyBorder="1" applyAlignment="1">
      <alignment horizontal="right" vertical="center"/>
    </xf>
    <xf numFmtId="41" fontId="4" fillId="0" borderId="17" xfId="33" applyNumberFormat="1" applyFont="1" applyFill="1" applyBorder="1" applyAlignment="1">
      <alignment horizontal="right" vertical="center"/>
    </xf>
    <xf numFmtId="41" fontId="9" fillId="0" borderId="32" xfId="0" applyNumberFormat="1" applyFont="1" applyFill="1" applyBorder="1" applyAlignment="1">
      <alignment horizontal="right" vertical="center"/>
    </xf>
    <xf numFmtId="41" fontId="4" fillId="0" borderId="30" xfId="33" applyNumberFormat="1" applyFont="1" applyFill="1" applyBorder="1" applyAlignment="1">
      <alignment horizontal="right" vertical="center"/>
    </xf>
    <xf numFmtId="41" fontId="4" fillId="0" borderId="16" xfId="33" applyNumberFormat="1" applyFont="1" applyFill="1" applyBorder="1" applyAlignment="1">
      <alignment horizontal="right" vertical="center"/>
    </xf>
    <xf numFmtId="41" fontId="9" fillId="0" borderId="17" xfId="33" applyNumberFormat="1" applyFont="1" applyFill="1" applyBorder="1" applyAlignment="1">
      <alignment horizontal="right" vertical="center"/>
    </xf>
    <xf numFmtId="41" fontId="3" fillId="0" borderId="31" xfId="33" applyNumberFormat="1" applyFont="1" applyFill="1" applyBorder="1" applyAlignment="1">
      <alignment horizontal="right" vertical="center"/>
    </xf>
    <xf numFmtId="41" fontId="3" fillId="0" borderId="31" xfId="0" applyNumberFormat="1" applyFont="1" applyFill="1" applyBorder="1" applyAlignment="1">
      <alignment horizontal="right" vertical="center"/>
    </xf>
    <xf numFmtId="41" fontId="9" fillId="0" borderId="31" xfId="33" applyNumberFormat="1" applyFont="1" applyFill="1" applyBorder="1" applyAlignment="1">
      <alignment horizontal="right" vertical="center"/>
    </xf>
    <xf numFmtId="43" fontId="9" fillId="0" borderId="16" xfId="0" applyNumberFormat="1" applyFont="1" applyFill="1" applyBorder="1" applyAlignment="1">
      <alignment horizontal="right" vertical="center"/>
    </xf>
    <xf numFmtId="43" fontId="9" fillId="0" borderId="19" xfId="0" applyNumberFormat="1" applyFont="1" applyFill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/>
    </xf>
    <xf numFmtId="0" fontId="29" fillId="0" borderId="17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41" fontId="9" fillId="0" borderId="20" xfId="0" applyNumberFormat="1" applyFont="1" applyFill="1" applyBorder="1" applyAlignment="1">
      <alignment horizontal="right" vertical="center"/>
    </xf>
    <xf numFmtId="0" fontId="9" fillId="0" borderId="11" xfId="33" applyNumberFormat="1" applyFont="1" applyFill="1" applyBorder="1" applyAlignment="1">
      <alignment horizontal="center" vertical="center" wrapText="1"/>
    </xf>
    <xf numFmtId="0" fontId="9" fillId="0" borderId="13" xfId="33" applyNumberFormat="1" applyFont="1" applyFill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right" vertical="center"/>
    </xf>
    <xf numFmtId="199" fontId="9" fillId="0" borderId="17" xfId="0" applyNumberFormat="1" applyFont="1" applyFill="1" applyBorder="1" applyAlignment="1">
      <alignment horizontal="right" vertical="center"/>
    </xf>
    <xf numFmtId="199" fontId="9" fillId="0" borderId="17" xfId="0" applyNumberFormat="1" applyFont="1" applyBorder="1" applyAlignment="1">
      <alignment horizontal="right" vertical="center"/>
    </xf>
    <xf numFmtId="199" fontId="3" fillId="0" borderId="31" xfId="33" applyNumberFormat="1" applyFont="1" applyFill="1" applyBorder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183" fontId="9" fillId="0" borderId="19" xfId="0" applyNumberFormat="1" applyFont="1" applyFill="1" applyBorder="1" applyAlignment="1">
      <alignment horizontal="right" vertical="center"/>
    </xf>
    <xf numFmtId="199" fontId="9" fillId="0" borderId="30" xfId="0" applyNumberFormat="1" applyFont="1" applyFill="1" applyBorder="1" applyAlignment="1">
      <alignment horizontal="right" vertical="center"/>
    </xf>
    <xf numFmtId="199" fontId="9" fillId="0" borderId="31" xfId="0" applyNumberFormat="1" applyFont="1" applyFill="1" applyBorder="1" applyAlignment="1">
      <alignment horizontal="right" vertical="center"/>
    </xf>
    <xf numFmtId="199" fontId="9" fillId="0" borderId="31" xfId="33" applyNumberFormat="1" applyFont="1" applyFill="1" applyBorder="1" applyAlignment="1">
      <alignment horizontal="right" vertical="center"/>
    </xf>
    <xf numFmtId="199" fontId="9" fillId="0" borderId="32" xfId="0" applyNumberFormat="1" applyFont="1" applyFill="1" applyBorder="1" applyAlignment="1">
      <alignment horizontal="right" vertical="center"/>
    </xf>
    <xf numFmtId="199" fontId="3" fillId="0" borderId="17" xfId="33" applyNumberFormat="1" applyFont="1" applyFill="1" applyBorder="1" applyAlignment="1">
      <alignment horizontal="right" vertical="center" wrapText="1"/>
    </xf>
    <xf numFmtId="199" fontId="9" fillId="0" borderId="17" xfId="33" applyNumberFormat="1" applyFont="1" applyFill="1" applyBorder="1" applyAlignment="1">
      <alignment horizontal="right" vertical="center" wrapText="1"/>
    </xf>
    <xf numFmtId="199" fontId="9" fillId="0" borderId="19" xfId="0" applyNumberFormat="1" applyFont="1" applyFill="1" applyBorder="1" applyAlignment="1">
      <alignment horizontal="right" vertical="center"/>
    </xf>
    <xf numFmtId="0" fontId="9" fillId="0" borderId="34" xfId="33" applyNumberFormat="1" applyFont="1" applyFill="1" applyBorder="1" applyAlignment="1">
      <alignment horizontal="right" vertical="center" wrapText="1"/>
    </xf>
    <xf numFmtId="0" fontId="9" fillId="0" borderId="35" xfId="33" applyNumberFormat="1" applyFont="1" applyFill="1" applyBorder="1" applyAlignment="1">
      <alignment horizontal="right" vertical="center" wrapText="1"/>
    </xf>
    <xf numFmtId="202" fontId="26" fillId="0" borderId="36" xfId="0" applyNumberFormat="1" applyFont="1" applyBorder="1" applyAlignment="1">
      <alignment horizontal="right" vertical="center"/>
    </xf>
    <xf numFmtId="202" fontId="26" fillId="0" borderId="37" xfId="0" applyNumberFormat="1" applyFont="1" applyBorder="1" applyAlignment="1">
      <alignment horizontal="right" vertical="center"/>
    </xf>
    <xf numFmtId="202" fontId="26" fillId="0" borderId="38" xfId="0" applyNumberFormat="1" applyFont="1" applyBorder="1" applyAlignment="1">
      <alignment horizontal="right" vertical="center"/>
    </xf>
    <xf numFmtId="202" fontId="26" fillId="0" borderId="19" xfId="0" applyNumberFormat="1" applyFont="1" applyBorder="1" applyAlignment="1">
      <alignment horizontal="right" vertical="center"/>
    </xf>
    <xf numFmtId="202" fontId="26" fillId="0" borderId="17" xfId="0" applyNumberFormat="1" applyFont="1" applyBorder="1" applyAlignment="1">
      <alignment horizontal="right" vertical="center"/>
    </xf>
    <xf numFmtId="202" fontId="26" fillId="0" borderId="20" xfId="0" applyNumberFormat="1" applyFont="1" applyBorder="1" applyAlignment="1">
      <alignment horizontal="right" vertical="center"/>
    </xf>
    <xf numFmtId="202" fontId="26" fillId="0" borderId="16" xfId="0" applyNumberFormat="1" applyFont="1" applyBorder="1" applyAlignment="1">
      <alignment horizontal="right" vertical="center"/>
    </xf>
    <xf numFmtId="202" fontId="26" fillId="0" borderId="17" xfId="0" applyNumberFormat="1" applyFont="1" applyBorder="1" applyAlignment="1">
      <alignment horizontal="right" vertical="center"/>
    </xf>
    <xf numFmtId="0" fontId="29" fillId="0" borderId="39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199" fontId="9" fillId="0" borderId="16" xfId="0" applyNumberFormat="1" applyFont="1" applyFill="1" applyBorder="1" applyAlignment="1">
      <alignment horizontal="right" vertical="center"/>
    </xf>
    <xf numFmtId="199" fontId="4" fillId="0" borderId="17" xfId="33" applyNumberFormat="1" applyFont="1" applyFill="1" applyBorder="1" applyAlignment="1">
      <alignment horizontal="right" vertical="center" wrapText="1"/>
    </xf>
    <xf numFmtId="199" fontId="9" fillId="0" borderId="16" xfId="0" applyNumberFormat="1" applyFont="1" applyBorder="1" applyAlignment="1">
      <alignment horizontal="right" vertical="center"/>
    </xf>
    <xf numFmtId="199" fontId="9" fillId="0" borderId="19" xfId="0" applyNumberFormat="1" applyFont="1" applyBorder="1" applyAlignment="1">
      <alignment horizontal="right" vertical="center"/>
    </xf>
    <xf numFmtId="199" fontId="9" fillId="0" borderId="17" xfId="34" applyNumberFormat="1" applyFont="1" applyFill="1" applyBorder="1" applyAlignment="1">
      <alignment horizontal="right" vertical="center"/>
    </xf>
    <xf numFmtId="0" fontId="29" fillId="0" borderId="41" xfId="0" applyFont="1" applyFill="1" applyBorder="1" applyAlignment="1">
      <alignment horizontal="center" vertical="center" wrapText="1"/>
    </xf>
    <xf numFmtId="199" fontId="4" fillId="0" borderId="20" xfId="33" applyNumberFormat="1" applyFont="1" applyFill="1" applyBorder="1" applyAlignment="1">
      <alignment horizontal="right" vertical="center" wrapText="1"/>
    </xf>
    <xf numFmtId="199" fontId="3" fillId="0" borderId="20" xfId="33" applyNumberFormat="1" applyFont="1" applyFill="1" applyBorder="1" applyAlignment="1">
      <alignment horizontal="right" vertical="center" wrapText="1"/>
    </xf>
    <xf numFmtId="199" fontId="9" fillId="0" borderId="20" xfId="0" applyNumberFormat="1" applyFont="1" applyFill="1" applyBorder="1" applyAlignment="1">
      <alignment horizontal="right" vertical="center"/>
    </xf>
    <xf numFmtId="199" fontId="9" fillId="0" borderId="20" xfId="0" applyNumberFormat="1" applyFont="1" applyBorder="1" applyAlignment="1">
      <alignment horizontal="right" vertical="center"/>
    </xf>
    <xf numFmtId="183" fontId="21" fillId="0" borderId="13" xfId="0" applyNumberFormat="1" applyFont="1" applyFill="1" applyBorder="1" applyAlignment="1">
      <alignment/>
    </xf>
    <xf numFmtId="203" fontId="31" fillId="0" borderId="17" xfId="0" applyNumberFormat="1" applyFont="1" applyFill="1" applyBorder="1" applyAlignment="1">
      <alignment horizontal="right" vertical="center" wrapText="1"/>
    </xf>
    <xf numFmtId="203" fontId="9" fillId="0" borderId="17" xfId="41" applyNumberFormat="1" applyFont="1" applyFill="1" applyBorder="1" applyAlignment="1">
      <alignment horizontal="right" vertical="center"/>
    </xf>
    <xf numFmtId="0" fontId="29" fillId="0" borderId="42" xfId="0" applyFont="1" applyFill="1" applyBorder="1" applyAlignment="1">
      <alignment vertical="center"/>
    </xf>
    <xf numFmtId="0" fontId="30" fillId="0" borderId="43" xfId="0" applyFont="1" applyFill="1" applyBorder="1" applyAlignment="1">
      <alignment vertical="center" wrapText="1"/>
    </xf>
    <xf numFmtId="0" fontId="29" fillId="0" borderId="44" xfId="0" applyFont="1" applyFill="1" applyBorder="1" applyAlignment="1">
      <alignment horizontal="center" vertical="center" wrapText="1"/>
    </xf>
    <xf numFmtId="41" fontId="4" fillId="0" borderId="20" xfId="33" applyNumberFormat="1" applyFont="1" applyFill="1" applyBorder="1" applyAlignment="1">
      <alignment horizontal="right" vertical="center"/>
    </xf>
    <xf numFmtId="41" fontId="9" fillId="0" borderId="16" xfId="0" applyNumberFormat="1" applyFont="1" applyBorder="1" applyAlignment="1">
      <alignment horizontal="right" vertical="center"/>
    </xf>
    <xf numFmtId="41" fontId="9" fillId="0" borderId="16" xfId="0" applyNumberFormat="1" applyFont="1" applyFill="1" applyBorder="1" applyAlignment="1">
      <alignment horizontal="right" vertical="center"/>
    </xf>
    <xf numFmtId="41" fontId="4" fillId="0" borderId="0" xfId="33" applyNumberFormat="1" applyFont="1" applyFill="1" applyBorder="1" applyAlignment="1">
      <alignment horizontal="right" vertical="center"/>
    </xf>
    <xf numFmtId="41" fontId="3" fillId="0" borderId="32" xfId="33" applyNumberFormat="1" applyFont="1" applyFill="1" applyBorder="1" applyAlignment="1">
      <alignment horizontal="right" vertical="center"/>
    </xf>
    <xf numFmtId="41" fontId="3" fillId="0" borderId="23" xfId="0" applyNumberFormat="1" applyFont="1" applyFill="1" applyBorder="1" applyAlignment="1">
      <alignment horizontal="right" vertical="center"/>
    </xf>
    <xf numFmtId="41" fontId="9" fillId="0" borderId="23" xfId="0" applyNumberFormat="1" applyFont="1" applyFill="1" applyBorder="1" applyAlignment="1">
      <alignment horizontal="right" vertical="center"/>
    </xf>
    <xf numFmtId="41" fontId="3" fillId="0" borderId="23" xfId="33" applyNumberFormat="1" applyFont="1" applyFill="1" applyBorder="1" applyAlignment="1">
      <alignment horizontal="right" vertical="center"/>
    </xf>
    <xf numFmtId="199" fontId="3" fillId="0" borderId="32" xfId="33" applyNumberFormat="1" applyFont="1" applyFill="1" applyBorder="1" applyAlignment="1">
      <alignment horizontal="right" vertical="center"/>
    </xf>
    <xf numFmtId="199" fontId="9" fillId="0" borderId="23" xfId="33" applyNumberFormat="1" applyFont="1" applyFill="1" applyBorder="1" applyAlignment="1">
      <alignment horizontal="right" vertical="center"/>
    </xf>
    <xf numFmtId="183" fontId="5" fillId="0" borderId="29" xfId="33" applyNumberFormat="1" applyFont="1" applyFill="1" applyBorder="1" applyAlignment="1">
      <alignment horizontal="right" wrapText="1"/>
    </xf>
    <xf numFmtId="183" fontId="9" fillId="0" borderId="45" xfId="0" applyNumberFormat="1" applyFont="1" applyFill="1" applyBorder="1" applyAlignment="1">
      <alignment/>
    </xf>
    <xf numFmtId="203" fontId="31" fillId="0" borderId="20" xfId="41" applyNumberFormat="1" applyFont="1" applyFill="1" applyBorder="1" applyAlignment="1">
      <alignment horizontal="right" vertical="center"/>
    </xf>
    <xf numFmtId="197" fontId="31" fillId="0" borderId="20" xfId="0" applyNumberFormat="1" applyFont="1" applyFill="1" applyBorder="1" applyAlignment="1">
      <alignment horizontal="right" vertical="center" wrapText="1"/>
    </xf>
    <xf numFmtId="0" fontId="9" fillId="0" borderId="46" xfId="0" applyNumberFormat="1" applyFont="1" applyBorder="1" applyAlignment="1">
      <alignment horizontal="right" vertical="center"/>
    </xf>
    <xf numFmtId="0" fontId="9" fillId="0" borderId="47" xfId="33" applyNumberFormat="1" applyFont="1" applyFill="1" applyBorder="1" applyAlignment="1">
      <alignment horizontal="right" vertical="center" wrapText="1"/>
    </xf>
    <xf numFmtId="0" fontId="9" fillId="0" borderId="48" xfId="0" applyNumberFormat="1" applyFont="1" applyBorder="1" applyAlignment="1">
      <alignment horizontal="right" vertical="center"/>
    </xf>
    <xf numFmtId="0" fontId="3" fillId="0" borderId="49" xfId="0" applyNumberFormat="1" applyFont="1" applyBorder="1" applyAlignment="1">
      <alignment horizontal="center" vertical="center"/>
    </xf>
    <xf numFmtId="0" fontId="3" fillId="0" borderId="50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0" fontId="9" fillId="0" borderId="52" xfId="0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0" fontId="9" fillId="0" borderId="54" xfId="0" applyNumberFormat="1" applyFont="1" applyBorder="1" applyAlignment="1">
      <alignment horizontal="center" vertical="center"/>
    </xf>
    <xf numFmtId="0" fontId="54" fillId="0" borderId="0" xfId="0" applyNumberFormat="1" applyFont="1" applyFill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183" fontId="9" fillId="0" borderId="37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183" fontId="9" fillId="0" borderId="11" xfId="0" applyNumberFormat="1" applyFont="1" applyBorder="1" applyAlignment="1">
      <alignment horizontal="right" vertical="center"/>
    </xf>
    <xf numFmtId="179" fontId="15" fillId="0" borderId="11" xfId="0" applyNumberFormat="1" applyFont="1" applyBorder="1" applyAlignment="1">
      <alignment horizontal="right" vertical="center"/>
    </xf>
    <xf numFmtId="192" fontId="9" fillId="0" borderId="16" xfId="0" applyNumberFormat="1" applyFont="1" applyBorder="1" applyAlignment="1">
      <alignment vertical="center"/>
    </xf>
    <xf numFmtId="179" fontId="9" fillId="0" borderId="38" xfId="0" applyNumberFormat="1" applyFont="1" applyBorder="1" applyAlignment="1">
      <alignment vertical="center"/>
    </xf>
    <xf numFmtId="179" fontId="9" fillId="0" borderId="10" xfId="0" applyNumberFormat="1" applyFont="1" applyBorder="1" applyAlignment="1">
      <alignment horizontal="right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distributed"/>
    </xf>
    <xf numFmtId="179" fontId="9" fillId="0" borderId="37" xfId="0" applyNumberFormat="1" applyFont="1" applyBorder="1" applyAlignment="1">
      <alignment horizontal="right" vertical="center"/>
    </xf>
    <xf numFmtId="179" fontId="9" fillId="0" borderId="37" xfId="0" applyNumberFormat="1" applyFont="1" applyBorder="1" applyAlignment="1">
      <alignment vertical="center"/>
    </xf>
    <xf numFmtId="0" fontId="3" fillId="0" borderId="57" xfId="0" applyNumberFormat="1" applyFont="1" applyBorder="1" applyAlignment="1">
      <alignment horizontal="center" vertical="center"/>
    </xf>
    <xf numFmtId="0" fontId="3" fillId="0" borderId="58" xfId="0" applyNumberFormat="1" applyFont="1" applyBorder="1" applyAlignment="1">
      <alignment horizontal="center" vertical="center"/>
    </xf>
    <xf numFmtId="0" fontId="9" fillId="0" borderId="57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/>
    </xf>
    <xf numFmtId="0" fontId="9" fillId="0" borderId="5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9" fillId="0" borderId="60" xfId="0" applyNumberFormat="1" applyFont="1" applyBorder="1" applyAlignment="1">
      <alignment horizontal="center" vertical="center"/>
    </xf>
    <xf numFmtId="0" fontId="9" fillId="0" borderId="61" xfId="0" applyNumberFormat="1" applyFont="1" applyBorder="1" applyAlignment="1">
      <alignment horizontal="center" vertical="center"/>
    </xf>
    <xf numFmtId="0" fontId="9" fillId="0" borderId="62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right" vertical="center"/>
    </xf>
    <xf numFmtId="0" fontId="3" fillId="0" borderId="63" xfId="0" applyNumberFormat="1" applyFont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30" fillId="0" borderId="64" xfId="0" applyFont="1" applyFill="1" applyBorder="1" applyAlignment="1">
      <alignment horizontal="right" vertical="center" wrapText="1"/>
    </xf>
    <xf numFmtId="0" fontId="30" fillId="0" borderId="4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9" fillId="0" borderId="65" xfId="0" applyFont="1" applyFill="1" applyBorder="1" applyAlignment="1">
      <alignment horizontal="right" vertical="center" wrapText="1"/>
    </xf>
    <xf numFmtId="0" fontId="30" fillId="0" borderId="21" xfId="0" applyFont="1" applyFill="1" applyBorder="1" applyAlignment="1">
      <alignment horizontal="right" vertical="center" wrapText="1"/>
    </xf>
    <xf numFmtId="0" fontId="29" fillId="0" borderId="6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vertical="center" wrapText="1"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84" fontId="6" fillId="0" borderId="36" xfId="0" applyNumberFormat="1" applyFont="1" applyFill="1" applyBorder="1" applyAlignment="1">
      <alignment horizontal="center" vertical="center" wrapText="1"/>
    </xf>
    <xf numFmtId="184" fontId="23" fillId="0" borderId="19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0" xfId="0" applyBorder="1" applyAlignment="1">
      <alignment/>
    </xf>
    <xf numFmtId="0" fontId="29" fillId="0" borderId="2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184" fontId="23" fillId="0" borderId="20" xfId="0" applyNumberFormat="1" applyFont="1" applyFill="1" applyBorder="1" applyAlignment="1">
      <alignment horizontal="center" vertical="center" wrapText="1"/>
    </xf>
    <xf numFmtId="184" fontId="23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23" fillId="0" borderId="18" xfId="0" applyFont="1" applyFill="1" applyBorder="1" applyAlignment="1">
      <alignment horizontal="center" vertical="center" wrapText="1"/>
    </xf>
    <xf numFmtId="0" fontId="29" fillId="0" borderId="67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29" fillId="0" borderId="68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29" fillId="0" borderId="69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70" xfId="0" applyFont="1" applyFill="1" applyBorder="1" applyAlignment="1">
      <alignment horizontal="center" vertical="center" wrapText="1"/>
    </xf>
    <xf numFmtId="0" fontId="30" fillId="0" borderId="71" xfId="0" applyFont="1" applyFill="1" applyBorder="1" applyAlignment="1">
      <alignment horizontal="center" vertical="center" wrapText="1"/>
    </xf>
    <xf numFmtId="184" fontId="23" fillId="0" borderId="16" xfId="0" applyNumberFormat="1" applyFont="1" applyFill="1" applyBorder="1" applyAlignment="1">
      <alignment horizontal="center" vertical="center" wrapText="1"/>
    </xf>
    <xf numFmtId="184" fontId="23" fillId="0" borderId="12" xfId="0" applyNumberFormat="1" applyFont="1" applyFill="1" applyBorder="1" applyAlignment="1">
      <alignment horizontal="center" vertical="center" wrapText="1"/>
    </xf>
    <xf numFmtId="184" fontId="23" fillId="0" borderId="17" xfId="0" applyNumberFormat="1" applyFont="1" applyFill="1" applyBorder="1" applyAlignment="1">
      <alignment horizontal="center" vertical="center" wrapText="1"/>
    </xf>
    <xf numFmtId="184" fontId="23" fillId="0" borderId="11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0" fillId="0" borderId="72" xfId="0" applyFont="1" applyFill="1" applyBorder="1" applyAlignment="1">
      <alignment horizontal="center" vertical="center" wrapText="1"/>
    </xf>
    <xf numFmtId="0" fontId="30" fillId="0" borderId="73" xfId="0" applyFont="1" applyFill="1" applyBorder="1" applyAlignment="1">
      <alignment horizontal="center" vertical="center" wrapText="1"/>
    </xf>
    <xf numFmtId="0" fontId="29" fillId="0" borderId="74" xfId="0" applyFont="1" applyFill="1" applyBorder="1" applyAlignment="1">
      <alignment horizontal="center" vertical="center" wrapText="1"/>
    </xf>
    <xf numFmtId="0" fontId="29" fillId="0" borderId="75" xfId="0" applyFont="1" applyFill="1" applyBorder="1" applyAlignment="1">
      <alignment horizontal="right" vertical="center" wrapText="1"/>
    </xf>
    <xf numFmtId="0" fontId="23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25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200" fontId="25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81" fontId="9" fillId="0" borderId="37" xfId="0" applyNumberFormat="1" applyFont="1" applyFill="1" applyBorder="1" applyAlignment="1">
      <alignment horizontal="center" vertical="center" wrapText="1"/>
    </xf>
    <xf numFmtId="181" fontId="9" fillId="0" borderId="17" xfId="0" applyNumberFormat="1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vertical="center" wrapText="1"/>
    </xf>
    <xf numFmtId="0" fontId="3" fillId="0" borderId="54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9" fillId="0" borderId="53" xfId="0" applyFont="1" applyFill="1" applyBorder="1" applyAlignment="1">
      <alignment horizontal="center" vertical="center" wrapText="1"/>
    </xf>
    <xf numFmtId="181" fontId="4" fillId="0" borderId="17" xfId="0" applyNumberFormat="1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6" fillId="0" borderId="37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63" xfId="0" applyFont="1" applyBorder="1" applyAlignment="1">
      <alignment vertical="center"/>
    </xf>
    <xf numFmtId="0" fontId="3" fillId="0" borderId="77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35" xfId="0" applyNumberFormat="1" applyFont="1" applyBorder="1" applyAlignment="1">
      <alignment horizontal="right" vertical="center"/>
    </xf>
    <xf numFmtId="0" fontId="9" fillId="0" borderId="47" xfId="0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77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right" vertical="center"/>
    </xf>
    <xf numFmtId="0" fontId="9" fillId="0" borderId="17" xfId="33" applyNumberFormat="1" applyFont="1" applyFill="1" applyBorder="1" applyAlignment="1">
      <alignment horizontal="right" vertical="center" wrapText="1"/>
    </xf>
    <xf numFmtId="0" fontId="9" fillId="0" borderId="20" xfId="0" applyNumberFormat="1" applyFont="1" applyBorder="1" applyAlignment="1">
      <alignment horizontal="right" vertical="center"/>
    </xf>
    <xf numFmtId="0" fontId="9" fillId="0" borderId="20" xfId="33" applyNumberFormat="1" applyFont="1" applyFill="1" applyBorder="1" applyAlignment="1">
      <alignment horizontal="right" vertical="center" wrapText="1"/>
    </xf>
    <xf numFmtId="0" fontId="9" fillId="0" borderId="12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78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9" fillId="0" borderId="79" xfId="0" applyNumberFormat="1" applyFont="1" applyBorder="1" applyAlignment="1">
      <alignment horizontal="center" vertical="center"/>
    </xf>
    <xf numFmtId="0" fontId="9" fillId="0" borderId="72" xfId="0" applyNumberFormat="1" applyFont="1" applyBorder="1" applyAlignment="1">
      <alignment horizontal="right" vertical="center"/>
    </xf>
    <xf numFmtId="0" fontId="9" fillId="0" borderId="48" xfId="33" applyNumberFormat="1" applyFont="1" applyFill="1" applyBorder="1" applyAlignment="1">
      <alignment horizontal="right" vertical="center" wrapText="1"/>
    </xf>
    <xf numFmtId="0" fontId="3" fillId="0" borderId="37" xfId="0" applyNumberFormat="1" applyFont="1" applyBorder="1" applyAlignment="1">
      <alignment horizontal="center" vertical="center"/>
    </xf>
    <xf numFmtId="0" fontId="9" fillId="0" borderId="80" xfId="0" applyNumberFormat="1" applyFont="1" applyBorder="1" applyAlignment="1">
      <alignment horizontal="center" vertical="center"/>
    </xf>
    <xf numFmtId="0" fontId="9" fillId="0" borderId="81" xfId="0" applyNumberFormat="1" applyFont="1" applyBorder="1" applyAlignment="1">
      <alignment horizontal="right" vertical="center"/>
    </xf>
    <xf numFmtId="0" fontId="9" fillId="0" borderId="37" xfId="33" applyNumberFormat="1" applyFont="1" applyFill="1" applyBorder="1" applyAlignment="1">
      <alignment horizontal="right" vertical="center" wrapText="1"/>
    </xf>
    <xf numFmtId="0" fontId="9" fillId="0" borderId="38" xfId="0" applyNumberFormat="1" applyFont="1" applyBorder="1" applyAlignment="1">
      <alignment horizontal="right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/>
    </xf>
    <xf numFmtId="0" fontId="9" fillId="0" borderId="59" xfId="0" applyNumberFormat="1" applyFont="1" applyFill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29025" y="3209925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1</xdr:col>
      <xdr:colOff>57150</xdr:colOff>
      <xdr:row>7</xdr:row>
      <xdr:rowOff>57150</xdr:rowOff>
    </xdr:from>
    <xdr:to>
      <xdr:col>1</xdr:col>
      <xdr:colOff>161925</xdr:colOff>
      <xdr:row>9</xdr:row>
      <xdr:rowOff>190500</xdr:rowOff>
    </xdr:to>
    <xdr:sp>
      <xdr:nvSpPr>
        <xdr:cNvPr id="2" name="AutoShape 8"/>
        <xdr:cNvSpPr>
          <a:spLocks/>
        </xdr:cNvSpPr>
      </xdr:nvSpPr>
      <xdr:spPr>
        <a:xfrm>
          <a:off x="676275" y="2695575"/>
          <a:ext cx="1047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11</xdr:row>
      <xdr:rowOff>57150</xdr:rowOff>
    </xdr:from>
    <xdr:to>
      <xdr:col>1</xdr:col>
      <xdr:colOff>161925</xdr:colOff>
      <xdr:row>13</xdr:row>
      <xdr:rowOff>190500</xdr:rowOff>
    </xdr:to>
    <xdr:sp>
      <xdr:nvSpPr>
        <xdr:cNvPr id="3" name="AutoShape 9"/>
        <xdr:cNvSpPr>
          <a:spLocks/>
        </xdr:cNvSpPr>
      </xdr:nvSpPr>
      <xdr:spPr>
        <a:xfrm>
          <a:off x="676275" y="3457575"/>
          <a:ext cx="1047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47625</xdr:rowOff>
    </xdr:from>
    <xdr:to>
      <xdr:col>1</xdr:col>
      <xdr:colOff>152400</xdr:colOff>
      <xdr:row>17</xdr:row>
      <xdr:rowOff>190500</xdr:rowOff>
    </xdr:to>
    <xdr:sp>
      <xdr:nvSpPr>
        <xdr:cNvPr id="4" name="AutoShape 10"/>
        <xdr:cNvSpPr>
          <a:spLocks/>
        </xdr:cNvSpPr>
      </xdr:nvSpPr>
      <xdr:spPr>
        <a:xfrm>
          <a:off x="666750" y="4210050"/>
          <a:ext cx="10477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19</xdr:row>
      <xdr:rowOff>47625</xdr:rowOff>
    </xdr:from>
    <xdr:to>
      <xdr:col>1</xdr:col>
      <xdr:colOff>142875</xdr:colOff>
      <xdr:row>21</xdr:row>
      <xdr:rowOff>190500</xdr:rowOff>
    </xdr:to>
    <xdr:sp>
      <xdr:nvSpPr>
        <xdr:cNvPr id="5" name="AutoShape 11"/>
        <xdr:cNvSpPr>
          <a:spLocks/>
        </xdr:cNvSpPr>
      </xdr:nvSpPr>
      <xdr:spPr>
        <a:xfrm>
          <a:off x="657225" y="4972050"/>
          <a:ext cx="10477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23</xdr:row>
      <xdr:rowOff>38100</xdr:rowOff>
    </xdr:from>
    <xdr:to>
      <xdr:col>1</xdr:col>
      <xdr:colOff>152400</xdr:colOff>
      <xdr:row>25</xdr:row>
      <xdr:rowOff>180975</xdr:rowOff>
    </xdr:to>
    <xdr:sp>
      <xdr:nvSpPr>
        <xdr:cNvPr id="6" name="AutoShape 12"/>
        <xdr:cNvSpPr>
          <a:spLocks/>
        </xdr:cNvSpPr>
      </xdr:nvSpPr>
      <xdr:spPr>
        <a:xfrm>
          <a:off x="666750" y="5724525"/>
          <a:ext cx="10477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28575</xdr:rowOff>
    </xdr:from>
    <xdr:to>
      <xdr:col>1</xdr:col>
      <xdr:colOff>133350</xdr:colOff>
      <xdr:row>29</xdr:row>
      <xdr:rowOff>171450</xdr:rowOff>
    </xdr:to>
    <xdr:sp>
      <xdr:nvSpPr>
        <xdr:cNvPr id="7" name="AutoShape 13"/>
        <xdr:cNvSpPr>
          <a:spLocks/>
        </xdr:cNvSpPr>
      </xdr:nvSpPr>
      <xdr:spPr>
        <a:xfrm>
          <a:off x="647700" y="6477000"/>
          <a:ext cx="10477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219075</xdr:colOff>
      <xdr:row>10</xdr:row>
      <xdr:rowOff>0</xdr:rowOff>
    </xdr:from>
    <xdr:to>
      <xdr:col>8</xdr:col>
      <xdr:colOff>447675</xdr:colOff>
      <xdr:row>10</xdr:row>
      <xdr:rowOff>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4210050" y="3209925"/>
          <a:ext cx="1219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33825" y="31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1</xdr:col>
      <xdr:colOff>57150</xdr:colOff>
      <xdr:row>7</xdr:row>
      <xdr:rowOff>57150</xdr:rowOff>
    </xdr:from>
    <xdr:to>
      <xdr:col>1</xdr:col>
      <xdr:colOff>161925</xdr:colOff>
      <xdr:row>9</xdr:row>
      <xdr:rowOff>200025</xdr:rowOff>
    </xdr:to>
    <xdr:sp>
      <xdr:nvSpPr>
        <xdr:cNvPr id="2" name="AutoShape 9"/>
        <xdr:cNvSpPr>
          <a:spLocks/>
        </xdr:cNvSpPr>
      </xdr:nvSpPr>
      <xdr:spPr>
        <a:xfrm>
          <a:off x="676275" y="2609850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11</xdr:row>
      <xdr:rowOff>57150</xdr:rowOff>
    </xdr:from>
    <xdr:to>
      <xdr:col>1</xdr:col>
      <xdr:colOff>161925</xdr:colOff>
      <xdr:row>13</xdr:row>
      <xdr:rowOff>200025</xdr:rowOff>
    </xdr:to>
    <xdr:sp>
      <xdr:nvSpPr>
        <xdr:cNvPr id="3" name="AutoShape 10"/>
        <xdr:cNvSpPr>
          <a:spLocks/>
        </xdr:cNvSpPr>
      </xdr:nvSpPr>
      <xdr:spPr>
        <a:xfrm>
          <a:off x="676275" y="3448050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47625</xdr:rowOff>
    </xdr:from>
    <xdr:to>
      <xdr:col>1</xdr:col>
      <xdr:colOff>152400</xdr:colOff>
      <xdr:row>17</xdr:row>
      <xdr:rowOff>190500</xdr:rowOff>
    </xdr:to>
    <xdr:sp>
      <xdr:nvSpPr>
        <xdr:cNvPr id="4" name="AutoShape 11"/>
        <xdr:cNvSpPr>
          <a:spLocks/>
        </xdr:cNvSpPr>
      </xdr:nvSpPr>
      <xdr:spPr>
        <a:xfrm>
          <a:off x="666750" y="4276725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19</xdr:row>
      <xdr:rowOff>47625</xdr:rowOff>
    </xdr:from>
    <xdr:to>
      <xdr:col>1</xdr:col>
      <xdr:colOff>142875</xdr:colOff>
      <xdr:row>21</xdr:row>
      <xdr:rowOff>190500</xdr:rowOff>
    </xdr:to>
    <xdr:sp>
      <xdr:nvSpPr>
        <xdr:cNvPr id="5" name="AutoShape 12"/>
        <xdr:cNvSpPr>
          <a:spLocks/>
        </xdr:cNvSpPr>
      </xdr:nvSpPr>
      <xdr:spPr>
        <a:xfrm>
          <a:off x="657225" y="5114925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23</xdr:row>
      <xdr:rowOff>38100</xdr:rowOff>
    </xdr:from>
    <xdr:to>
      <xdr:col>1</xdr:col>
      <xdr:colOff>152400</xdr:colOff>
      <xdr:row>25</xdr:row>
      <xdr:rowOff>180975</xdr:rowOff>
    </xdr:to>
    <xdr:sp>
      <xdr:nvSpPr>
        <xdr:cNvPr id="6" name="AutoShape 13"/>
        <xdr:cNvSpPr>
          <a:spLocks/>
        </xdr:cNvSpPr>
      </xdr:nvSpPr>
      <xdr:spPr>
        <a:xfrm>
          <a:off x="666750" y="5943600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28575</xdr:rowOff>
    </xdr:from>
    <xdr:to>
      <xdr:col>1</xdr:col>
      <xdr:colOff>133350</xdr:colOff>
      <xdr:row>29</xdr:row>
      <xdr:rowOff>171450</xdr:rowOff>
    </xdr:to>
    <xdr:sp>
      <xdr:nvSpPr>
        <xdr:cNvPr id="7" name="AutoShape 14"/>
        <xdr:cNvSpPr>
          <a:spLocks/>
        </xdr:cNvSpPr>
      </xdr:nvSpPr>
      <xdr:spPr>
        <a:xfrm>
          <a:off x="647700" y="6772275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28575</xdr:rowOff>
    </xdr:from>
    <xdr:to>
      <xdr:col>1</xdr:col>
      <xdr:colOff>133350</xdr:colOff>
      <xdr:row>33</xdr:row>
      <xdr:rowOff>171450</xdr:rowOff>
    </xdr:to>
    <xdr:sp>
      <xdr:nvSpPr>
        <xdr:cNvPr id="8" name="AutoShape 15"/>
        <xdr:cNvSpPr>
          <a:spLocks/>
        </xdr:cNvSpPr>
      </xdr:nvSpPr>
      <xdr:spPr>
        <a:xfrm>
          <a:off x="647700" y="7610475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485775</xdr:colOff>
      <xdr:row>10</xdr:row>
      <xdr:rowOff>0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4448175" y="31813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7</xdr:col>
      <xdr:colOff>219075</xdr:colOff>
      <xdr:row>10</xdr:row>
      <xdr:rowOff>0</xdr:rowOff>
    </xdr:from>
    <xdr:to>
      <xdr:col>8</xdr:col>
      <xdr:colOff>485775</xdr:colOff>
      <xdr:row>10</xdr:row>
      <xdr:rowOff>0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4667250" y="3181350"/>
          <a:ext cx="116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8</xdr:col>
      <xdr:colOff>219075</xdr:colOff>
      <xdr:row>10</xdr:row>
      <xdr:rowOff>0</xdr:rowOff>
    </xdr:from>
    <xdr:to>
      <xdr:col>9</xdr:col>
      <xdr:colOff>485775</xdr:colOff>
      <xdr:row>10</xdr:row>
      <xdr:rowOff>0</xdr:rowOff>
    </xdr:to>
    <xdr:sp>
      <xdr:nvSpPr>
        <xdr:cNvPr id="11" name="Text Box 18"/>
        <xdr:cNvSpPr txBox="1">
          <a:spLocks noChangeArrowheads="1"/>
        </xdr:cNvSpPr>
      </xdr:nvSpPr>
      <xdr:spPr>
        <a:xfrm>
          <a:off x="5562600" y="318135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10</xdr:col>
      <xdr:colOff>219075</xdr:colOff>
      <xdr:row>10</xdr:row>
      <xdr:rowOff>0</xdr:rowOff>
    </xdr:from>
    <xdr:to>
      <xdr:col>11</xdr:col>
      <xdr:colOff>485775</xdr:colOff>
      <xdr:row>10</xdr:row>
      <xdr:rowOff>0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6934200" y="3181350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10</xdr:col>
      <xdr:colOff>219075</xdr:colOff>
      <xdr:row>14</xdr:row>
      <xdr:rowOff>0</xdr:rowOff>
    </xdr:from>
    <xdr:to>
      <xdr:col>11</xdr:col>
      <xdr:colOff>485775</xdr:colOff>
      <xdr:row>14</xdr:row>
      <xdr:rowOff>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6934200" y="4019550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10</xdr:col>
      <xdr:colOff>219075</xdr:colOff>
      <xdr:row>18</xdr:row>
      <xdr:rowOff>0</xdr:rowOff>
    </xdr:from>
    <xdr:to>
      <xdr:col>11</xdr:col>
      <xdr:colOff>485775</xdr:colOff>
      <xdr:row>18</xdr:row>
      <xdr:rowOff>0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6934200" y="4857750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10</xdr:col>
      <xdr:colOff>219075</xdr:colOff>
      <xdr:row>22</xdr:row>
      <xdr:rowOff>0</xdr:rowOff>
    </xdr:from>
    <xdr:to>
      <xdr:col>11</xdr:col>
      <xdr:colOff>485775</xdr:colOff>
      <xdr:row>22</xdr:row>
      <xdr:rowOff>0</xdr:rowOff>
    </xdr:to>
    <xdr:sp>
      <xdr:nvSpPr>
        <xdr:cNvPr id="15" name="Text Box 19"/>
        <xdr:cNvSpPr txBox="1">
          <a:spLocks noChangeArrowheads="1"/>
        </xdr:cNvSpPr>
      </xdr:nvSpPr>
      <xdr:spPr>
        <a:xfrm>
          <a:off x="6934200" y="5695950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10</xdr:col>
      <xdr:colOff>219075</xdr:colOff>
      <xdr:row>26</xdr:row>
      <xdr:rowOff>0</xdr:rowOff>
    </xdr:from>
    <xdr:to>
      <xdr:col>11</xdr:col>
      <xdr:colOff>485775</xdr:colOff>
      <xdr:row>26</xdr:row>
      <xdr:rowOff>0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6934200" y="6534150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10</xdr:row>
      <xdr:rowOff>0</xdr:rowOff>
    </xdr:from>
    <xdr:to>
      <xdr:col>6</xdr:col>
      <xdr:colOff>219075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05125" y="32575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81500" y="4133850"/>
          <a:ext cx="1514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">
      <selection activeCell="F29" sqref="F29"/>
    </sheetView>
  </sheetViews>
  <sheetFormatPr defaultColWidth="9.00390625" defaultRowHeight="16.5"/>
  <cols>
    <col min="1" max="2" width="9.00390625" style="125" customWidth="1"/>
    <col min="3" max="3" width="11.625" style="125" customWidth="1"/>
    <col min="4" max="4" width="11.25390625" style="125" customWidth="1"/>
    <col min="5" max="5" width="10.625" style="125" customWidth="1"/>
    <col min="6" max="6" width="10.25390625" style="125" customWidth="1"/>
    <col min="7" max="7" width="10.375" style="125" customWidth="1"/>
    <col min="8" max="8" width="10.625" style="125" customWidth="1"/>
    <col min="9" max="16384" width="9.00390625" style="125" customWidth="1"/>
  </cols>
  <sheetData>
    <row r="1" spans="1:19" ht="15.75">
      <c r="A1" s="71" t="s">
        <v>23</v>
      </c>
      <c r="B1" s="59"/>
      <c r="C1" s="59"/>
      <c r="D1" s="59"/>
      <c r="E1" s="59"/>
      <c r="F1" s="59"/>
      <c r="G1" s="235" t="s">
        <v>176</v>
      </c>
      <c r="H1" s="235"/>
      <c r="I1" s="59"/>
      <c r="J1" s="59"/>
      <c r="K1" s="59"/>
      <c r="L1" s="59"/>
      <c r="M1" s="59"/>
      <c r="N1" s="59"/>
      <c r="O1" s="59"/>
      <c r="P1" s="72"/>
      <c r="Q1" s="59"/>
      <c r="R1" s="59"/>
      <c r="S1" s="72"/>
    </row>
    <row r="2" spans="1:19" ht="16.5">
      <c r="A2" s="254" t="s">
        <v>177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126"/>
      <c r="R2" s="126"/>
      <c r="S2" s="126"/>
    </row>
    <row r="3" spans="1:19" ht="16.5">
      <c r="A3" s="255" t="s">
        <v>178</v>
      </c>
      <c r="B3" s="236"/>
      <c r="C3" s="236"/>
      <c r="D3" s="236"/>
      <c r="E3" s="236"/>
      <c r="F3" s="236"/>
      <c r="G3" s="236"/>
      <c r="H3" s="23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ht="16.5">
      <c r="A4" s="126"/>
      <c r="B4" s="126"/>
      <c r="C4" s="126"/>
      <c r="D4" s="233" t="s">
        <v>179</v>
      </c>
      <c r="E4" s="413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</row>
    <row r="5" spans="1:19" ht="15.75">
      <c r="A5" s="126"/>
      <c r="B5" s="126"/>
      <c r="C5" s="126"/>
      <c r="D5" s="255">
        <v>2012</v>
      </c>
      <c r="E5" s="255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</row>
    <row r="6" spans="1:19" s="128" customFormat="1" ht="16.5" thickBot="1">
      <c r="A6" s="76" t="s">
        <v>61</v>
      </c>
      <c r="B6" s="73"/>
      <c r="C6" s="73"/>
      <c r="D6" s="73"/>
      <c r="E6" s="73"/>
      <c r="F6" s="59"/>
      <c r="G6" s="258" t="s">
        <v>180</v>
      </c>
      <c r="H6" s="259"/>
      <c r="I6" s="59"/>
      <c r="J6" s="59"/>
      <c r="K6" s="59"/>
      <c r="L6" s="59"/>
      <c r="M6" s="59"/>
      <c r="N6" s="59"/>
      <c r="O6" s="59"/>
      <c r="P6" s="59"/>
      <c r="Q6" s="77"/>
      <c r="R6" s="78"/>
      <c r="S6" s="59"/>
    </row>
    <row r="7" spans="1:8" s="129" customFormat="1" ht="21.75" customHeight="1">
      <c r="A7" s="231" t="s">
        <v>62</v>
      </c>
      <c r="B7" s="232"/>
      <c r="C7" s="260"/>
      <c r="D7" s="234" t="s">
        <v>63</v>
      </c>
      <c r="E7" s="229"/>
      <c r="F7" s="229"/>
      <c r="G7" s="229"/>
      <c r="H7" s="230"/>
    </row>
    <row r="8" spans="1:8" s="129" customFormat="1" ht="21.75" customHeight="1" thickBot="1">
      <c r="A8" s="261"/>
      <c r="B8" s="261"/>
      <c r="C8" s="262"/>
      <c r="D8" s="226" t="s">
        <v>242</v>
      </c>
      <c r="E8" s="227" t="s">
        <v>243</v>
      </c>
      <c r="F8" s="227" t="s">
        <v>244</v>
      </c>
      <c r="G8" s="227" t="s">
        <v>64</v>
      </c>
      <c r="H8" s="228" t="s">
        <v>245</v>
      </c>
    </row>
    <row r="9" spans="1:8" s="78" customFormat="1" ht="21.75" customHeight="1">
      <c r="A9" s="234" t="s">
        <v>65</v>
      </c>
      <c r="B9" s="436" t="s">
        <v>66</v>
      </c>
      <c r="C9" s="437"/>
      <c r="D9" s="438">
        <v>3</v>
      </c>
      <c r="E9" s="439">
        <v>0</v>
      </c>
      <c r="F9" s="439">
        <v>0</v>
      </c>
      <c r="G9" s="439">
        <v>0</v>
      </c>
      <c r="H9" s="440">
        <v>3</v>
      </c>
    </row>
    <row r="10" spans="1:8" s="78" customFormat="1" ht="21.75" customHeight="1">
      <c r="A10" s="253"/>
      <c r="B10" s="441" t="s">
        <v>67</v>
      </c>
      <c r="C10" s="433"/>
      <c r="D10" s="434">
        <v>0</v>
      </c>
      <c r="E10" s="425">
        <v>0</v>
      </c>
      <c r="F10" s="425">
        <v>0</v>
      </c>
      <c r="G10" s="425">
        <v>0</v>
      </c>
      <c r="H10" s="426">
        <v>0</v>
      </c>
    </row>
    <row r="11" spans="1:8" s="78" customFormat="1" ht="21.75" customHeight="1">
      <c r="A11" s="253"/>
      <c r="B11" s="256" t="s">
        <v>68</v>
      </c>
      <c r="C11" s="257"/>
      <c r="D11" s="434">
        <v>2</v>
      </c>
      <c r="E11" s="425">
        <v>0</v>
      </c>
      <c r="F11" s="425">
        <v>0</v>
      </c>
      <c r="G11" s="425">
        <v>0</v>
      </c>
      <c r="H11" s="426">
        <v>2</v>
      </c>
    </row>
    <row r="12" spans="1:8" s="78" customFormat="1" ht="21.75" customHeight="1">
      <c r="A12" s="251" t="s">
        <v>69</v>
      </c>
      <c r="B12" s="444" t="s">
        <v>70</v>
      </c>
      <c r="C12" s="431"/>
      <c r="D12" s="434">
        <v>167</v>
      </c>
      <c r="E12" s="424">
        <v>50</v>
      </c>
      <c r="F12" s="425">
        <v>0</v>
      </c>
      <c r="G12" s="424">
        <v>35</v>
      </c>
      <c r="H12" s="426">
        <v>82</v>
      </c>
    </row>
    <row r="13" spans="1:8" s="78" customFormat="1" ht="21.75" customHeight="1">
      <c r="A13" s="253"/>
      <c r="B13" s="441" t="s">
        <v>71</v>
      </c>
      <c r="C13" s="433"/>
      <c r="D13" s="434">
        <v>91</v>
      </c>
      <c r="E13" s="424">
        <v>30</v>
      </c>
      <c r="F13" s="425">
        <v>0</v>
      </c>
      <c r="G13" s="424">
        <v>25</v>
      </c>
      <c r="H13" s="426">
        <v>36</v>
      </c>
    </row>
    <row r="14" spans="1:8" s="78" customFormat="1" ht="21.75" customHeight="1">
      <c r="A14" s="253"/>
      <c r="B14" s="441" t="s">
        <v>72</v>
      </c>
      <c r="C14" s="433"/>
      <c r="D14" s="434">
        <v>0</v>
      </c>
      <c r="E14" s="425">
        <v>0</v>
      </c>
      <c r="F14" s="425">
        <v>0</v>
      </c>
      <c r="G14" s="425">
        <v>0</v>
      </c>
      <c r="H14" s="427">
        <v>0</v>
      </c>
    </row>
    <row r="15" spans="1:8" s="78" customFormat="1" ht="21.75" customHeight="1">
      <c r="A15" s="253"/>
      <c r="B15" s="442" t="s">
        <v>73</v>
      </c>
      <c r="C15" s="443"/>
      <c r="D15" s="223">
        <v>0</v>
      </c>
      <c r="E15" s="224">
        <v>0</v>
      </c>
      <c r="F15" s="224">
        <v>0</v>
      </c>
      <c r="G15" s="224">
        <v>0</v>
      </c>
      <c r="H15" s="435">
        <v>0</v>
      </c>
    </row>
    <row r="16" spans="1:8" s="78" customFormat="1" ht="21.75" customHeight="1">
      <c r="A16" s="264" t="s">
        <v>181</v>
      </c>
      <c r="B16" s="414"/>
      <c r="C16" s="414"/>
      <c r="D16" s="414"/>
      <c r="E16" s="414"/>
      <c r="F16" s="414"/>
      <c r="G16" s="414"/>
      <c r="H16" s="414"/>
    </row>
    <row r="17" spans="1:8" s="130" customFormat="1" ht="21.75" customHeight="1">
      <c r="A17" s="415" t="s">
        <v>182</v>
      </c>
      <c r="B17" s="416"/>
      <c r="C17" s="431"/>
      <c r="D17" s="168">
        <v>0</v>
      </c>
      <c r="E17" s="181">
        <v>0</v>
      </c>
      <c r="F17" s="181">
        <v>0</v>
      </c>
      <c r="G17" s="181">
        <v>0</v>
      </c>
      <c r="H17" s="182">
        <v>0</v>
      </c>
    </row>
    <row r="18" spans="1:8" s="130" customFormat="1" ht="21.75" customHeight="1">
      <c r="A18" s="432" t="s">
        <v>183</v>
      </c>
      <c r="B18" s="423"/>
      <c r="C18" s="433"/>
      <c r="D18" s="434">
        <v>0</v>
      </c>
      <c r="E18" s="425">
        <v>0</v>
      </c>
      <c r="F18" s="425">
        <v>0</v>
      </c>
      <c r="G18" s="425">
        <v>0</v>
      </c>
      <c r="H18" s="427">
        <v>0</v>
      </c>
    </row>
    <row r="19" spans="1:8" s="130" customFormat="1" ht="21.75" customHeight="1">
      <c r="A19" s="432" t="s">
        <v>184</v>
      </c>
      <c r="B19" s="423"/>
      <c r="C19" s="433"/>
      <c r="D19" s="434">
        <v>3</v>
      </c>
      <c r="E19" s="425">
        <v>0</v>
      </c>
      <c r="F19" s="425">
        <v>0</v>
      </c>
      <c r="G19" s="425">
        <v>0</v>
      </c>
      <c r="H19" s="427">
        <v>3</v>
      </c>
    </row>
    <row r="20" spans="1:8" s="130" customFormat="1" ht="21.75" customHeight="1">
      <c r="A20" s="432" t="s">
        <v>185</v>
      </c>
      <c r="B20" s="423"/>
      <c r="C20" s="433"/>
      <c r="D20" s="434">
        <v>2</v>
      </c>
      <c r="E20" s="425">
        <v>0</v>
      </c>
      <c r="F20" s="425">
        <v>0</v>
      </c>
      <c r="G20" s="425">
        <v>0</v>
      </c>
      <c r="H20" s="427">
        <v>2</v>
      </c>
    </row>
    <row r="21" spans="1:8" s="130" customFormat="1" ht="21.75" customHeight="1">
      <c r="A21" s="432" t="s">
        <v>186</v>
      </c>
      <c r="B21" s="423"/>
      <c r="C21" s="433"/>
      <c r="D21" s="434">
        <v>0</v>
      </c>
      <c r="E21" s="425">
        <v>0</v>
      </c>
      <c r="F21" s="425">
        <v>0</v>
      </c>
      <c r="G21" s="425">
        <v>0</v>
      </c>
      <c r="H21" s="427">
        <v>0</v>
      </c>
    </row>
    <row r="22" spans="1:8" s="130" customFormat="1" ht="21.75" customHeight="1">
      <c r="A22" s="252" t="s">
        <v>187</v>
      </c>
      <c r="B22" s="419"/>
      <c r="C22" s="257"/>
      <c r="D22" s="223">
        <v>258</v>
      </c>
      <c r="E22" s="224">
        <v>79</v>
      </c>
      <c r="F22" s="224">
        <v>0</v>
      </c>
      <c r="G22" s="224">
        <v>60</v>
      </c>
      <c r="H22" s="435">
        <v>119</v>
      </c>
    </row>
    <row r="23" spans="1:8" s="130" customFormat="1" ht="21.75" customHeight="1">
      <c r="A23" s="264" t="s">
        <v>74</v>
      </c>
      <c r="B23" s="414"/>
      <c r="C23" s="414"/>
      <c r="D23" s="414"/>
      <c r="E23" s="414"/>
      <c r="F23" s="414"/>
      <c r="G23" s="414"/>
      <c r="H23" s="414"/>
    </row>
    <row r="24" spans="1:8" s="130" customFormat="1" ht="21.75" customHeight="1">
      <c r="A24" s="415" t="s">
        <v>75</v>
      </c>
      <c r="B24" s="416"/>
      <c r="C24" s="416"/>
      <c r="D24" s="417">
        <v>192</v>
      </c>
      <c r="E24" s="417">
        <v>67</v>
      </c>
      <c r="F24" s="181">
        <v>0</v>
      </c>
      <c r="G24" s="417">
        <v>46</v>
      </c>
      <c r="H24" s="418">
        <v>79</v>
      </c>
    </row>
    <row r="25" spans="1:8" s="130" customFormat="1" ht="21.75" customHeight="1">
      <c r="A25" s="252" t="s">
        <v>76</v>
      </c>
      <c r="B25" s="419"/>
      <c r="C25" s="419"/>
      <c r="D25" s="420">
        <v>71</v>
      </c>
      <c r="E25" s="420">
        <v>12</v>
      </c>
      <c r="F25" s="224">
        <v>0</v>
      </c>
      <c r="G25" s="420">
        <v>14</v>
      </c>
      <c r="H25" s="225">
        <v>45</v>
      </c>
    </row>
    <row r="26" spans="1:8" s="130" customFormat="1" ht="21.75" customHeight="1">
      <c r="A26" s="264" t="s">
        <v>77</v>
      </c>
      <c r="B26" s="414"/>
      <c r="C26" s="414"/>
      <c r="D26" s="414"/>
      <c r="E26" s="414"/>
      <c r="F26" s="414"/>
      <c r="G26" s="414"/>
      <c r="H26" s="414"/>
    </row>
    <row r="27" spans="1:8" s="127" customFormat="1" ht="21.75" customHeight="1">
      <c r="A27" s="421" t="s">
        <v>246</v>
      </c>
      <c r="B27" s="416"/>
      <c r="C27" s="416"/>
      <c r="D27" s="417">
        <v>19</v>
      </c>
      <c r="E27" s="417">
        <v>7</v>
      </c>
      <c r="F27" s="181">
        <v>0</v>
      </c>
      <c r="G27" s="417">
        <v>5</v>
      </c>
      <c r="H27" s="418">
        <v>7</v>
      </c>
    </row>
    <row r="28" spans="1:8" s="127" customFormat="1" ht="21.75" customHeight="1">
      <c r="A28" s="422" t="s">
        <v>247</v>
      </c>
      <c r="B28" s="423"/>
      <c r="C28" s="423"/>
      <c r="D28" s="424">
        <v>54</v>
      </c>
      <c r="E28" s="424">
        <v>17</v>
      </c>
      <c r="F28" s="425">
        <v>0</v>
      </c>
      <c r="G28" s="424">
        <v>18</v>
      </c>
      <c r="H28" s="426">
        <v>19</v>
      </c>
    </row>
    <row r="29" spans="1:8" s="127" customFormat="1" ht="21.75" customHeight="1">
      <c r="A29" s="422" t="s">
        <v>248</v>
      </c>
      <c r="B29" s="423"/>
      <c r="C29" s="423"/>
      <c r="D29" s="424">
        <v>84</v>
      </c>
      <c r="E29" s="424">
        <v>33</v>
      </c>
      <c r="F29" s="425">
        <v>0</v>
      </c>
      <c r="G29" s="424">
        <v>18</v>
      </c>
      <c r="H29" s="426">
        <v>33</v>
      </c>
    </row>
    <row r="30" spans="1:8" s="127" customFormat="1" ht="21.75" customHeight="1">
      <c r="A30" s="422" t="s">
        <v>249</v>
      </c>
      <c r="B30" s="423"/>
      <c r="C30" s="423"/>
      <c r="D30" s="424">
        <v>91</v>
      </c>
      <c r="E30" s="424">
        <v>21</v>
      </c>
      <c r="F30" s="425">
        <v>0</v>
      </c>
      <c r="G30" s="424">
        <v>10</v>
      </c>
      <c r="H30" s="426">
        <v>60</v>
      </c>
    </row>
    <row r="31" spans="1:8" s="127" customFormat="1" ht="21.75" customHeight="1">
      <c r="A31" s="422" t="s">
        <v>250</v>
      </c>
      <c r="B31" s="423"/>
      <c r="C31" s="423"/>
      <c r="D31" s="424">
        <v>15</v>
      </c>
      <c r="E31" s="424">
        <v>2</v>
      </c>
      <c r="F31" s="425">
        <v>0</v>
      </c>
      <c r="G31" s="424">
        <v>9</v>
      </c>
      <c r="H31" s="426">
        <v>4</v>
      </c>
    </row>
    <row r="32" spans="1:8" s="127" customFormat="1" ht="21.75" customHeight="1">
      <c r="A32" s="422" t="s">
        <v>251</v>
      </c>
      <c r="B32" s="423"/>
      <c r="C32" s="423"/>
      <c r="D32" s="424">
        <v>0</v>
      </c>
      <c r="E32" s="425">
        <v>0</v>
      </c>
      <c r="F32" s="425">
        <v>0</v>
      </c>
      <c r="G32" s="425">
        <v>0</v>
      </c>
      <c r="H32" s="427">
        <v>0</v>
      </c>
    </row>
    <row r="33" spans="1:8" s="127" customFormat="1" ht="4.5" customHeight="1" thickBot="1">
      <c r="A33" s="428"/>
      <c r="B33" s="429"/>
      <c r="C33" s="429"/>
      <c r="D33" s="430"/>
      <c r="E33" s="166"/>
      <c r="F33" s="166"/>
      <c r="G33" s="166"/>
      <c r="H33" s="167"/>
    </row>
    <row r="34" spans="1:14" ht="21.75" customHeight="1">
      <c r="A34" s="74" t="s">
        <v>20</v>
      </c>
      <c r="B34" s="131"/>
      <c r="C34" s="131"/>
      <c r="D34" s="132"/>
      <c r="E34" s="75"/>
      <c r="F34" s="75"/>
      <c r="G34" s="263" t="s">
        <v>41</v>
      </c>
      <c r="H34" s="263"/>
      <c r="I34" s="133"/>
      <c r="J34" s="133"/>
      <c r="K34" s="133"/>
      <c r="L34" s="133"/>
      <c r="M34" s="133"/>
      <c r="N34" s="133"/>
    </row>
  </sheetData>
  <mergeCells count="37">
    <mergeCell ref="B14:C14"/>
    <mergeCell ref="D7:H7"/>
    <mergeCell ref="A7:C8"/>
    <mergeCell ref="G34:H34"/>
    <mergeCell ref="A32:C32"/>
    <mergeCell ref="A16:H16"/>
    <mergeCell ref="A23:H23"/>
    <mergeCell ref="A26:H26"/>
    <mergeCell ref="B10:C10"/>
    <mergeCell ref="B11:C11"/>
    <mergeCell ref="I2:P2"/>
    <mergeCell ref="G1:H1"/>
    <mergeCell ref="A3:H3"/>
    <mergeCell ref="D4:E4"/>
    <mergeCell ref="A9:A11"/>
    <mergeCell ref="B12:C12"/>
    <mergeCell ref="A2:H2"/>
    <mergeCell ref="A24:C24"/>
    <mergeCell ref="D5:E5"/>
    <mergeCell ref="B9:C9"/>
    <mergeCell ref="G6:H6"/>
    <mergeCell ref="B15:C15"/>
    <mergeCell ref="A12:A15"/>
    <mergeCell ref="B13:C13"/>
    <mergeCell ref="A31:C31"/>
    <mergeCell ref="A33:C33"/>
    <mergeCell ref="A27:C27"/>
    <mergeCell ref="A28:C28"/>
    <mergeCell ref="A29:C29"/>
    <mergeCell ref="A25:C25"/>
    <mergeCell ref="A17:C17"/>
    <mergeCell ref="A18:C18"/>
    <mergeCell ref="A30:C30"/>
    <mergeCell ref="A22:C22"/>
    <mergeCell ref="A20:C20"/>
    <mergeCell ref="A21:C21"/>
    <mergeCell ref="A19:C19"/>
  </mergeCells>
  <printOptions/>
  <pageMargins left="0.7480314960629921" right="0.56" top="0.984251968503937" bottom="1.22" header="0.5118110236220472" footer="0.91"/>
  <pageSetup firstPageNumber="154" useFirstPageNumber="1" horizontalDpi="600" verticalDpi="600" orientation="portrait" paperSize="9" r:id="rId1"/>
  <headerFooter alignWithMargins="0">
    <oddFooter>&amp;C- &amp;P+1 -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21"/>
  <sheetViews>
    <sheetView zoomScalePageLayoutView="0" workbookViewId="0" topLeftCell="A1">
      <selection activeCell="J4" sqref="J4:Q4"/>
    </sheetView>
  </sheetViews>
  <sheetFormatPr defaultColWidth="9.00390625" defaultRowHeight="16.5"/>
  <cols>
    <col min="1" max="1" width="16.00390625" style="117" customWidth="1"/>
    <col min="2" max="2" width="8.125" style="117" customWidth="1"/>
    <col min="3" max="4" width="7.625" style="117" customWidth="1"/>
    <col min="5" max="5" width="7.375" style="117" customWidth="1"/>
    <col min="6" max="6" width="7.125" style="117" customWidth="1"/>
    <col min="7" max="7" width="7.50390625" style="117" customWidth="1"/>
    <col min="8" max="8" width="6.875" style="117" customWidth="1"/>
    <col min="9" max="9" width="7.50390625" style="117" customWidth="1"/>
    <col min="10" max="17" width="8.625" style="117" customWidth="1"/>
    <col min="18" max="16384" width="9.00390625" style="117" customWidth="1"/>
  </cols>
  <sheetData>
    <row r="1" spans="1:20" ht="15.75">
      <c r="A1" s="18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9" t="s">
        <v>24</v>
      </c>
      <c r="R1" s="3"/>
      <c r="S1" s="3"/>
      <c r="T1" s="19"/>
    </row>
    <row r="2" spans="1:20" ht="16.5">
      <c r="A2" s="268" t="s">
        <v>119</v>
      </c>
      <c r="B2" s="265"/>
      <c r="C2" s="265"/>
      <c r="D2" s="265"/>
      <c r="E2" s="265"/>
      <c r="F2" s="265"/>
      <c r="G2" s="265"/>
      <c r="H2" s="265"/>
      <c r="I2" s="265"/>
      <c r="J2" s="265" t="s">
        <v>120</v>
      </c>
      <c r="K2" s="265"/>
      <c r="L2" s="265"/>
      <c r="M2" s="265"/>
      <c r="N2" s="265"/>
      <c r="O2" s="265"/>
      <c r="P2" s="265"/>
      <c r="Q2" s="265"/>
      <c r="R2" s="116"/>
      <c r="S2" s="116"/>
      <c r="T2" s="116"/>
    </row>
    <row r="3" spans="1:20" ht="16.5" thickBot="1">
      <c r="A3" s="20"/>
      <c r="B3" s="20"/>
      <c r="C3" s="20"/>
      <c r="D3" s="21"/>
      <c r="E3" s="20"/>
      <c r="F3" s="20"/>
      <c r="G3" s="22"/>
      <c r="H3" s="21"/>
      <c r="I3" s="23" t="s">
        <v>191</v>
      </c>
      <c r="J3" s="21"/>
      <c r="K3" s="21"/>
      <c r="L3" s="21"/>
      <c r="M3" s="21"/>
      <c r="N3" s="21"/>
      <c r="O3" s="21"/>
      <c r="P3" s="21"/>
      <c r="Q3" s="22" t="s">
        <v>190</v>
      </c>
      <c r="R3" s="136"/>
      <c r="S3" s="137"/>
      <c r="T3" s="22"/>
    </row>
    <row r="4" spans="1:19" ht="16.5" customHeight="1">
      <c r="A4" s="284" t="s">
        <v>26</v>
      </c>
      <c r="B4" s="282" t="s">
        <v>25</v>
      </c>
      <c r="C4" s="269" t="s">
        <v>28</v>
      </c>
      <c r="D4" s="270"/>
      <c r="E4" s="270"/>
      <c r="F4" s="270"/>
      <c r="G4" s="270"/>
      <c r="H4" s="270"/>
      <c r="I4" s="270"/>
      <c r="J4" s="300" t="s">
        <v>27</v>
      </c>
      <c r="K4" s="301"/>
      <c r="L4" s="301"/>
      <c r="M4" s="301"/>
      <c r="N4" s="301"/>
      <c r="O4" s="301"/>
      <c r="P4" s="301"/>
      <c r="Q4" s="301"/>
      <c r="R4" s="138"/>
      <c r="S4" s="138"/>
    </row>
    <row r="5" spans="1:17" ht="16.5" customHeight="1">
      <c r="A5" s="285"/>
      <c r="B5" s="283"/>
      <c r="C5" s="271" t="s">
        <v>1</v>
      </c>
      <c r="D5" s="273" t="s">
        <v>121</v>
      </c>
      <c r="E5" s="296"/>
      <c r="F5" s="296"/>
      <c r="G5" s="296"/>
      <c r="H5" s="296"/>
      <c r="I5" s="296"/>
      <c r="J5" s="278"/>
      <c r="K5" s="279"/>
      <c r="L5" s="271" t="s">
        <v>122</v>
      </c>
      <c r="M5" s="273" t="s">
        <v>192</v>
      </c>
      <c r="N5" s="289"/>
      <c r="O5" s="289"/>
      <c r="P5" s="290"/>
      <c r="Q5" s="273" t="s">
        <v>2</v>
      </c>
    </row>
    <row r="6" spans="1:17" ht="15.75" customHeight="1">
      <c r="A6" s="285"/>
      <c r="B6" s="283"/>
      <c r="C6" s="272"/>
      <c r="D6" s="297" t="s">
        <v>208</v>
      </c>
      <c r="E6" s="280"/>
      <c r="F6" s="280"/>
      <c r="G6" s="280"/>
      <c r="H6" s="280"/>
      <c r="I6" s="280"/>
      <c r="J6" s="280"/>
      <c r="K6" s="281"/>
      <c r="L6" s="272"/>
      <c r="M6" s="274"/>
      <c r="N6" s="291"/>
      <c r="O6" s="291"/>
      <c r="P6" s="292"/>
      <c r="Q6" s="274"/>
    </row>
    <row r="7" spans="1:17" ht="16.5" customHeight="1">
      <c r="A7" s="286" t="s">
        <v>169</v>
      </c>
      <c r="B7" s="283"/>
      <c r="C7" s="272"/>
      <c r="D7" s="266" t="s">
        <v>123</v>
      </c>
      <c r="E7" s="267"/>
      <c r="F7" s="267"/>
      <c r="G7" s="267"/>
      <c r="H7" s="267"/>
      <c r="I7" s="267"/>
      <c r="J7" s="206" t="s">
        <v>124</v>
      </c>
      <c r="K7" s="207"/>
      <c r="L7" s="272"/>
      <c r="M7" s="293"/>
      <c r="N7" s="294"/>
      <c r="O7" s="294"/>
      <c r="P7" s="295"/>
      <c r="Q7" s="274"/>
    </row>
    <row r="8" spans="1:17" ht="24" customHeight="1">
      <c r="A8" s="287"/>
      <c r="B8" s="298" t="s">
        <v>125</v>
      </c>
      <c r="C8" s="276" t="s">
        <v>126</v>
      </c>
      <c r="D8" s="163" t="s">
        <v>3</v>
      </c>
      <c r="E8" s="163" t="s">
        <v>4</v>
      </c>
      <c r="F8" s="163" t="s">
        <v>5</v>
      </c>
      <c r="G8" s="163" t="s">
        <v>6</v>
      </c>
      <c r="H8" s="163" t="s">
        <v>7</v>
      </c>
      <c r="I8" s="191" t="s">
        <v>127</v>
      </c>
      <c r="J8" s="208" t="s">
        <v>128</v>
      </c>
      <c r="K8" s="163" t="s">
        <v>129</v>
      </c>
      <c r="L8" s="272" t="s">
        <v>130</v>
      </c>
      <c r="M8" s="163" t="s">
        <v>3</v>
      </c>
      <c r="N8" s="163" t="s">
        <v>8</v>
      </c>
      <c r="O8" s="163" t="s">
        <v>9</v>
      </c>
      <c r="P8" s="163" t="s">
        <v>131</v>
      </c>
      <c r="Q8" s="274"/>
    </row>
    <row r="9" spans="1:17" ht="36.75" customHeight="1" thickBot="1">
      <c r="A9" s="288"/>
      <c r="B9" s="299"/>
      <c r="C9" s="277"/>
      <c r="D9" s="26" t="s">
        <v>132</v>
      </c>
      <c r="E9" s="26" t="s">
        <v>133</v>
      </c>
      <c r="F9" s="26" t="s">
        <v>134</v>
      </c>
      <c r="G9" s="26" t="s">
        <v>135</v>
      </c>
      <c r="H9" s="26" t="s">
        <v>136</v>
      </c>
      <c r="I9" s="28" t="s">
        <v>137</v>
      </c>
      <c r="J9" s="27" t="s">
        <v>138</v>
      </c>
      <c r="K9" s="26" t="s">
        <v>139</v>
      </c>
      <c r="L9" s="275"/>
      <c r="M9" s="26" t="s">
        <v>132</v>
      </c>
      <c r="N9" s="26" t="s">
        <v>140</v>
      </c>
      <c r="O9" s="26" t="s">
        <v>141</v>
      </c>
      <c r="P9" s="164" t="s">
        <v>142</v>
      </c>
      <c r="Q9" s="28" t="s">
        <v>143</v>
      </c>
    </row>
    <row r="10" spans="1:17" ht="39" customHeight="1">
      <c r="A10" s="139" t="s">
        <v>172</v>
      </c>
      <c r="B10" s="161">
        <v>107.93</v>
      </c>
      <c r="C10" s="170">
        <v>74573.15</v>
      </c>
      <c r="D10" s="162">
        <v>39394.45</v>
      </c>
      <c r="E10" s="162">
        <v>39011.2</v>
      </c>
      <c r="F10" s="152" t="s">
        <v>193</v>
      </c>
      <c r="G10" s="152" t="s">
        <v>193</v>
      </c>
      <c r="H10" s="152" t="s">
        <v>193</v>
      </c>
      <c r="I10" s="209" t="s">
        <v>193</v>
      </c>
      <c r="J10" s="210">
        <v>383.25</v>
      </c>
      <c r="K10" s="152" t="s">
        <v>193</v>
      </c>
      <c r="L10" s="162">
        <v>36.5</v>
      </c>
      <c r="M10" s="162">
        <v>5350.9</v>
      </c>
      <c r="N10" s="152" t="s">
        <v>193</v>
      </c>
      <c r="O10" s="162">
        <v>5350.9</v>
      </c>
      <c r="P10" s="152" t="s">
        <v>193</v>
      </c>
      <c r="Q10" s="172">
        <v>29794.95</v>
      </c>
    </row>
    <row r="11" spans="1:17" ht="39" customHeight="1">
      <c r="A11" s="140" t="s">
        <v>144</v>
      </c>
      <c r="B11" s="161">
        <v>107.56</v>
      </c>
      <c r="C11" s="169">
        <v>90936.83</v>
      </c>
      <c r="D11" s="149">
        <v>39260.13</v>
      </c>
      <c r="E11" s="149">
        <v>38884.18</v>
      </c>
      <c r="F11" s="152" t="s">
        <v>194</v>
      </c>
      <c r="G11" s="152" t="s">
        <v>194</v>
      </c>
      <c r="H11" s="152" t="s">
        <v>194</v>
      </c>
      <c r="I11" s="209" t="s">
        <v>194</v>
      </c>
      <c r="J11" s="211">
        <v>375.95</v>
      </c>
      <c r="K11" s="152" t="s">
        <v>194</v>
      </c>
      <c r="L11" s="149">
        <v>54.75</v>
      </c>
      <c r="M11" s="149">
        <v>7449.65</v>
      </c>
      <c r="N11" s="152" t="s">
        <v>194</v>
      </c>
      <c r="O11" s="149">
        <v>7449.65</v>
      </c>
      <c r="P11" s="152" t="s">
        <v>194</v>
      </c>
      <c r="Q11" s="165">
        <v>44172.3</v>
      </c>
    </row>
    <row r="12" spans="1:17" ht="39" customHeight="1">
      <c r="A12" s="140" t="s">
        <v>145</v>
      </c>
      <c r="B12" s="160">
        <v>100.0366301369863</v>
      </c>
      <c r="C12" s="169">
        <v>68887.185</v>
      </c>
      <c r="D12" s="149">
        <v>36513.37</v>
      </c>
      <c r="E12" s="149">
        <f>36248.51+F12</f>
        <v>36513.37</v>
      </c>
      <c r="F12" s="149">
        <v>264.86</v>
      </c>
      <c r="G12" s="152" t="s">
        <v>194</v>
      </c>
      <c r="H12" s="154" t="s">
        <v>0</v>
      </c>
      <c r="I12" s="212" t="s">
        <v>194</v>
      </c>
      <c r="J12" s="155" t="s">
        <v>194</v>
      </c>
      <c r="K12" s="152" t="s">
        <v>194</v>
      </c>
      <c r="L12" s="149">
        <v>19.16</v>
      </c>
      <c r="M12" s="149">
        <v>10944</v>
      </c>
      <c r="N12" s="156">
        <v>250</v>
      </c>
      <c r="O12" s="149">
        <v>10694</v>
      </c>
      <c r="P12" s="152" t="s">
        <v>194</v>
      </c>
      <c r="Q12" s="165">
        <v>21410.655000000002</v>
      </c>
    </row>
    <row r="13" spans="1:17" ht="39" customHeight="1">
      <c r="A13" s="141" t="s">
        <v>146</v>
      </c>
      <c r="B13" s="161">
        <f>D13/365</f>
        <v>100.07783835616438</v>
      </c>
      <c r="C13" s="169">
        <v>76639.239</v>
      </c>
      <c r="D13" s="150">
        <v>36528.411</v>
      </c>
      <c r="E13" s="151">
        <f>36231.84+F13</f>
        <v>36528.411</v>
      </c>
      <c r="F13" s="151">
        <v>296.571</v>
      </c>
      <c r="G13" s="157" t="s">
        <v>0</v>
      </c>
      <c r="H13" s="157" t="s">
        <v>0</v>
      </c>
      <c r="I13" s="213" t="s">
        <v>0</v>
      </c>
      <c r="J13" s="214" t="s">
        <v>0</v>
      </c>
      <c r="K13" s="158" t="s">
        <v>0</v>
      </c>
      <c r="L13" s="151">
        <v>26.824</v>
      </c>
      <c r="M13" s="151">
        <v>11283</v>
      </c>
      <c r="N13" s="151">
        <v>538</v>
      </c>
      <c r="O13" s="151">
        <v>10745</v>
      </c>
      <c r="P13" s="157" t="s">
        <v>0</v>
      </c>
      <c r="Q13" s="153">
        <v>28801.004</v>
      </c>
    </row>
    <row r="14" spans="1:17" ht="39" customHeight="1">
      <c r="A14" s="141" t="s">
        <v>147</v>
      </c>
      <c r="B14" s="161">
        <v>101.39</v>
      </c>
      <c r="C14" s="169">
        <v>83225</v>
      </c>
      <c r="D14" s="150">
        <v>37008</v>
      </c>
      <c r="E14" s="151">
        <v>37008</v>
      </c>
      <c r="F14" s="157" t="s">
        <v>194</v>
      </c>
      <c r="G14" s="157" t="s">
        <v>194</v>
      </c>
      <c r="H14" s="157" t="s">
        <v>194</v>
      </c>
      <c r="I14" s="213" t="s">
        <v>194</v>
      </c>
      <c r="J14" s="215">
        <v>124</v>
      </c>
      <c r="K14" s="157" t="s">
        <v>194</v>
      </c>
      <c r="L14" s="151">
        <v>55</v>
      </c>
      <c r="M14" s="151">
        <v>11860</v>
      </c>
      <c r="N14" s="151">
        <v>848</v>
      </c>
      <c r="O14" s="151">
        <v>11012</v>
      </c>
      <c r="P14" s="157" t="s">
        <v>0</v>
      </c>
      <c r="Q14" s="153">
        <v>34302</v>
      </c>
    </row>
    <row r="15" spans="1:17" ht="39" customHeight="1">
      <c r="A15" s="141" t="s">
        <v>148</v>
      </c>
      <c r="B15" s="161">
        <v>98.3</v>
      </c>
      <c r="C15" s="169">
        <v>81174</v>
      </c>
      <c r="D15" s="150">
        <v>35881</v>
      </c>
      <c r="E15" s="151">
        <v>35826</v>
      </c>
      <c r="F15" s="159">
        <v>55</v>
      </c>
      <c r="G15" s="157" t="s">
        <v>194</v>
      </c>
      <c r="H15" s="157" t="s">
        <v>194</v>
      </c>
      <c r="I15" s="213" t="s">
        <v>194</v>
      </c>
      <c r="J15" s="216" t="s">
        <v>194</v>
      </c>
      <c r="K15" s="159">
        <v>55</v>
      </c>
      <c r="L15" s="151">
        <v>55</v>
      </c>
      <c r="M15" s="151">
        <v>11244</v>
      </c>
      <c r="N15" s="151">
        <v>932</v>
      </c>
      <c r="O15" s="151">
        <v>10312</v>
      </c>
      <c r="P15" s="157" t="s">
        <v>0</v>
      </c>
      <c r="Q15" s="153">
        <v>33956</v>
      </c>
    </row>
    <row r="16" spans="1:17" ht="39" customHeight="1">
      <c r="A16" s="141" t="s">
        <v>170</v>
      </c>
      <c r="B16" s="173">
        <v>97.89</v>
      </c>
      <c r="C16" s="169">
        <v>84552</v>
      </c>
      <c r="D16" s="174">
        <v>35729</v>
      </c>
      <c r="E16" s="175">
        <v>35719</v>
      </c>
      <c r="F16" s="176">
        <v>10</v>
      </c>
      <c r="G16" s="176">
        <v>10</v>
      </c>
      <c r="H16" s="171" t="s">
        <v>194</v>
      </c>
      <c r="I16" s="217" t="s">
        <v>194</v>
      </c>
      <c r="J16" s="218">
        <v>4</v>
      </c>
      <c r="K16" s="176">
        <v>10</v>
      </c>
      <c r="L16" s="175">
        <v>276</v>
      </c>
      <c r="M16" s="175">
        <v>12714</v>
      </c>
      <c r="N16" s="175">
        <v>830</v>
      </c>
      <c r="O16" s="175">
        <v>11884</v>
      </c>
      <c r="P16" s="171" t="s">
        <v>0</v>
      </c>
      <c r="Q16" s="177">
        <v>35803</v>
      </c>
    </row>
    <row r="17" spans="1:17" ht="5.25" customHeight="1" thickBot="1">
      <c r="A17" s="142"/>
      <c r="B17" s="143"/>
      <c r="C17" s="144"/>
      <c r="D17" s="145"/>
      <c r="E17" s="146"/>
      <c r="F17" s="120"/>
      <c r="G17" s="146"/>
      <c r="H17" s="120"/>
      <c r="I17" s="219"/>
      <c r="J17" s="220"/>
      <c r="K17" s="147"/>
      <c r="L17" s="147"/>
      <c r="M17" s="147"/>
      <c r="N17" s="121"/>
      <c r="O17" s="147"/>
      <c r="P17" s="121"/>
      <c r="Q17" s="148"/>
    </row>
    <row r="18" spans="1:17" ht="15.75">
      <c r="A18" s="18" t="s">
        <v>85</v>
      </c>
      <c r="B18" s="4"/>
      <c r="C18" s="4"/>
      <c r="D18" s="4"/>
      <c r="E18" s="4"/>
      <c r="F18" s="5"/>
      <c r="G18" s="5"/>
      <c r="H18" s="2"/>
      <c r="I18" s="2"/>
      <c r="J18" s="30" t="s">
        <v>149</v>
      </c>
      <c r="K18" s="2"/>
      <c r="L18" s="2"/>
      <c r="M18" s="2"/>
      <c r="N18" s="2"/>
      <c r="O18" s="2"/>
      <c r="P18" s="2"/>
      <c r="Q18" s="2"/>
    </row>
    <row r="19" spans="1:17" ht="15.75">
      <c r="A19" s="18" t="s">
        <v>150</v>
      </c>
      <c r="B19" s="3"/>
      <c r="C19" s="3"/>
      <c r="D19" s="3"/>
      <c r="E19" s="3"/>
      <c r="F19" s="2"/>
      <c r="G19" s="2"/>
      <c r="H19" s="2"/>
      <c r="I19" s="2"/>
      <c r="J19" s="25" t="s">
        <v>151</v>
      </c>
      <c r="K19" s="2"/>
      <c r="L19" s="2"/>
      <c r="M19" s="2"/>
      <c r="N19" s="2"/>
      <c r="O19" s="2"/>
      <c r="P19" s="2"/>
      <c r="Q19" s="2"/>
    </row>
    <row r="20" ht="15.75">
      <c r="J20" s="138"/>
    </row>
    <row r="21" ht="15.75">
      <c r="J21" s="138"/>
    </row>
  </sheetData>
  <sheetProtection/>
  <mergeCells count="18">
    <mergeCell ref="A4:A6"/>
    <mergeCell ref="A7:A9"/>
    <mergeCell ref="M5:P7"/>
    <mergeCell ref="D5:I5"/>
    <mergeCell ref="D6:I6"/>
    <mergeCell ref="C5:C7"/>
    <mergeCell ref="B8:B9"/>
    <mergeCell ref="J4:Q4"/>
    <mergeCell ref="J2:Q2"/>
    <mergeCell ref="D7:I7"/>
    <mergeCell ref="A2:I2"/>
    <mergeCell ref="C4:I4"/>
    <mergeCell ref="L5:L7"/>
    <mergeCell ref="Q5:Q8"/>
    <mergeCell ref="L8:L9"/>
    <mergeCell ref="C8:C9"/>
    <mergeCell ref="J5:K6"/>
    <mergeCell ref="B4:B7"/>
  </mergeCells>
  <printOptions/>
  <pageMargins left="1.1811023622047245" right="0.984251968503937" top="1.5748031496062993" bottom="1.1811023622047245" header="0" footer="0.9055118110236221"/>
  <pageSetup firstPageNumber="15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20"/>
  <sheetViews>
    <sheetView zoomScalePageLayoutView="0" workbookViewId="0" topLeftCell="A1">
      <selection activeCell="R14" sqref="R14"/>
    </sheetView>
  </sheetViews>
  <sheetFormatPr defaultColWidth="9.00390625" defaultRowHeight="16.5"/>
  <cols>
    <col min="1" max="1" width="13.625" style="117" customWidth="1"/>
    <col min="2" max="2" width="7.875" style="60" customWidth="1"/>
    <col min="3" max="4" width="8.125" style="60" customWidth="1"/>
    <col min="5" max="5" width="10.00390625" style="60" customWidth="1"/>
    <col min="6" max="6" width="7.875" style="60" customWidth="1"/>
    <col min="7" max="7" width="8.125" style="60" customWidth="1"/>
    <col min="8" max="8" width="9.75390625" style="60" customWidth="1"/>
    <col min="9" max="9" width="6.625" style="60" customWidth="1"/>
    <col min="10" max="10" width="7.625" style="60" customWidth="1"/>
    <col min="11" max="11" width="10.125" style="60" customWidth="1"/>
    <col min="12" max="12" width="6.625" style="60" customWidth="1"/>
    <col min="13" max="13" width="7.625" style="60" customWidth="1"/>
    <col min="14" max="14" width="10.125" style="60" customWidth="1"/>
    <col min="15" max="15" width="10.25390625" style="60" customWidth="1"/>
    <col min="16" max="16" width="7.875" style="60" customWidth="1"/>
    <col min="17" max="17" width="8.125" style="60" customWidth="1"/>
    <col min="18" max="16384" width="9.00390625" style="117" customWidth="1"/>
  </cols>
  <sheetData>
    <row r="1" spans="1:17" ht="15.75">
      <c r="A1" s="18" t="s">
        <v>23</v>
      </c>
      <c r="B1" s="2"/>
      <c r="C1" s="2"/>
      <c r="I1" s="30"/>
      <c r="J1" s="30"/>
      <c r="K1" s="30"/>
      <c r="L1" s="30"/>
      <c r="M1" s="30"/>
      <c r="N1" s="30"/>
      <c r="O1" s="30"/>
      <c r="P1" s="30"/>
      <c r="Q1" s="19" t="s">
        <v>24</v>
      </c>
    </row>
    <row r="2" spans="1:17" ht="16.5">
      <c r="A2" s="268" t="s">
        <v>78</v>
      </c>
      <c r="B2" s="304"/>
      <c r="C2" s="304"/>
      <c r="D2" s="304"/>
      <c r="E2" s="304"/>
      <c r="F2" s="304"/>
      <c r="G2" s="304"/>
      <c r="H2" s="304"/>
      <c r="I2" s="265" t="s">
        <v>152</v>
      </c>
      <c r="J2" s="265"/>
      <c r="K2" s="265"/>
      <c r="L2" s="265"/>
      <c r="M2" s="265"/>
      <c r="N2" s="265"/>
      <c r="O2" s="265"/>
      <c r="P2" s="265"/>
      <c r="Q2" s="265"/>
    </row>
    <row r="3" spans="1:17" ht="16.5" thickBot="1">
      <c r="A3" s="60"/>
      <c r="B3" s="2"/>
      <c r="C3" s="2"/>
      <c r="D3" s="2"/>
      <c r="E3" s="2"/>
      <c r="F3" s="2"/>
      <c r="G3" s="2"/>
      <c r="H3" s="23" t="s">
        <v>189</v>
      </c>
      <c r="I3" s="117"/>
      <c r="J3" s="117"/>
      <c r="K3" s="2"/>
      <c r="L3" s="2"/>
      <c r="M3" s="2"/>
      <c r="N3" s="2"/>
      <c r="O3" s="2"/>
      <c r="P3" s="118"/>
      <c r="Q3" s="22" t="s">
        <v>188</v>
      </c>
    </row>
    <row r="4" spans="1:17" ht="16.5" customHeight="1">
      <c r="A4" s="321" t="s">
        <v>26</v>
      </c>
      <c r="B4" s="325" t="s">
        <v>29</v>
      </c>
      <c r="C4" s="270"/>
      <c r="D4" s="270"/>
      <c r="E4" s="270"/>
      <c r="F4" s="270"/>
      <c r="G4" s="270"/>
      <c r="H4" s="270"/>
      <c r="I4" s="61"/>
      <c r="J4" s="61"/>
      <c r="K4" s="61"/>
      <c r="L4" s="61"/>
      <c r="M4" s="61"/>
      <c r="N4" s="62"/>
      <c r="O4" s="306" t="s">
        <v>31</v>
      </c>
      <c r="P4" s="306" t="s">
        <v>32</v>
      </c>
      <c r="Q4" s="308" t="s">
        <v>33</v>
      </c>
    </row>
    <row r="5" spans="1:17" ht="15.75">
      <c r="A5" s="286"/>
      <c r="B5" s="324" t="s">
        <v>10</v>
      </c>
      <c r="C5" s="289"/>
      <c r="D5" s="289"/>
      <c r="E5" s="311"/>
      <c r="F5" s="313" t="s">
        <v>11</v>
      </c>
      <c r="G5" s="289"/>
      <c r="H5" s="289"/>
      <c r="I5" s="310" t="s">
        <v>12</v>
      </c>
      <c r="J5" s="289"/>
      <c r="K5" s="311"/>
      <c r="L5" s="313" t="s">
        <v>2</v>
      </c>
      <c r="M5" s="289"/>
      <c r="N5" s="311"/>
      <c r="O5" s="307"/>
      <c r="P5" s="307"/>
      <c r="Q5" s="309"/>
    </row>
    <row r="6" spans="1:17" ht="16.5" customHeight="1">
      <c r="A6" s="286"/>
      <c r="B6" s="322" t="s">
        <v>153</v>
      </c>
      <c r="C6" s="291"/>
      <c r="D6" s="291"/>
      <c r="E6" s="312"/>
      <c r="F6" s="309"/>
      <c r="G6" s="291"/>
      <c r="H6" s="291"/>
      <c r="I6" s="291"/>
      <c r="J6" s="291"/>
      <c r="K6" s="312"/>
      <c r="L6" s="309"/>
      <c r="M6" s="291"/>
      <c r="N6" s="312"/>
      <c r="O6" s="307"/>
      <c r="P6" s="307"/>
      <c r="Q6" s="309"/>
    </row>
    <row r="7" spans="1:17" ht="27" customHeight="1">
      <c r="A7" s="286"/>
      <c r="B7" s="323" t="s">
        <v>30</v>
      </c>
      <c r="C7" s="314"/>
      <c r="D7" s="314"/>
      <c r="E7" s="315"/>
      <c r="F7" s="316" t="s">
        <v>154</v>
      </c>
      <c r="G7" s="314"/>
      <c r="H7" s="314"/>
      <c r="I7" s="314" t="s">
        <v>155</v>
      </c>
      <c r="J7" s="314"/>
      <c r="K7" s="315"/>
      <c r="L7" s="316" t="s">
        <v>143</v>
      </c>
      <c r="M7" s="314"/>
      <c r="N7" s="315"/>
      <c r="O7" s="307"/>
      <c r="P7" s="307"/>
      <c r="Q7" s="309"/>
    </row>
    <row r="8" spans="1:17" ht="28.5" customHeight="1">
      <c r="A8" s="286" t="s">
        <v>169</v>
      </c>
      <c r="B8" s="64" t="s">
        <v>3</v>
      </c>
      <c r="C8" s="63" t="s">
        <v>156</v>
      </c>
      <c r="D8" s="63" t="s">
        <v>157</v>
      </c>
      <c r="E8" s="63" t="s">
        <v>13</v>
      </c>
      <c r="F8" s="63" t="s">
        <v>3</v>
      </c>
      <c r="G8" s="63" t="s">
        <v>156</v>
      </c>
      <c r="H8" s="192" t="s">
        <v>13</v>
      </c>
      <c r="I8" s="198" t="s">
        <v>3</v>
      </c>
      <c r="J8" s="63" t="s">
        <v>158</v>
      </c>
      <c r="K8" s="63" t="s">
        <v>14</v>
      </c>
      <c r="L8" s="63" t="s">
        <v>3</v>
      </c>
      <c r="M8" s="63" t="s">
        <v>158</v>
      </c>
      <c r="N8" s="63" t="s">
        <v>14</v>
      </c>
      <c r="O8" s="317" t="s">
        <v>159</v>
      </c>
      <c r="P8" s="319" t="s">
        <v>160</v>
      </c>
      <c r="Q8" s="302" t="s">
        <v>161</v>
      </c>
    </row>
    <row r="9" spans="1:17" ht="39" thickBot="1">
      <c r="A9" s="305"/>
      <c r="B9" s="29" t="s">
        <v>162</v>
      </c>
      <c r="C9" s="26" t="s">
        <v>163</v>
      </c>
      <c r="D9" s="26" t="s">
        <v>164</v>
      </c>
      <c r="E9" s="26" t="s">
        <v>165</v>
      </c>
      <c r="F9" s="26" t="s">
        <v>162</v>
      </c>
      <c r="G9" s="26" t="s">
        <v>163</v>
      </c>
      <c r="H9" s="28" t="s">
        <v>165</v>
      </c>
      <c r="I9" s="27" t="s">
        <v>162</v>
      </c>
      <c r="J9" s="28" t="s">
        <v>166</v>
      </c>
      <c r="K9" s="26" t="s">
        <v>167</v>
      </c>
      <c r="L9" s="26" t="s">
        <v>162</v>
      </c>
      <c r="M9" s="27" t="s">
        <v>166</v>
      </c>
      <c r="N9" s="27" t="s">
        <v>167</v>
      </c>
      <c r="O9" s="318"/>
      <c r="P9" s="320"/>
      <c r="Q9" s="303"/>
    </row>
    <row r="10" spans="1:17" ht="39" customHeight="1">
      <c r="A10" s="134" t="s">
        <v>173</v>
      </c>
      <c r="B10" s="193">
        <v>39011.2</v>
      </c>
      <c r="C10" s="169">
        <v>39011.2</v>
      </c>
      <c r="D10" s="194" t="s">
        <v>193</v>
      </c>
      <c r="E10" s="194" t="s">
        <v>193</v>
      </c>
      <c r="F10" s="179">
        <v>419.75</v>
      </c>
      <c r="G10" s="169">
        <v>419.75</v>
      </c>
      <c r="H10" s="199" t="s">
        <v>193</v>
      </c>
      <c r="I10" s="193">
        <v>5350.9</v>
      </c>
      <c r="J10" s="169">
        <v>2127.95</v>
      </c>
      <c r="K10" s="169">
        <v>3222.95</v>
      </c>
      <c r="L10" s="169">
        <v>29794.95</v>
      </c>
      <c r="M10" s="169">
        <v>7011.65</v>
      </c>
      <c r="N10" s="169">
        <v>22783.3</v>
      </c>
      <c r="O10" s="204">
        <v>0.541</v>
      </c>
      <c r="P10" s="205">
        <v>100</v>
      </c>
      <c r="Q10" s="222">
        <v>39.95</v>
      </c>
    </row>
    <row r="11" spans="1:17" ht="39" customHeight="1">
      <c r="A11" s="135" t="s">
        <v>144</v>
      </c>
      <c r="B11" s="193">
        <v>38883.45</v>
      </c>
      <c r="C11" s="193">
        <v>38883.45</v>
      </c>
      <c r="D11" s="194" t="s">
        <v>194</v>
      </c>
      <c r="E11" s="194" t="s">
        <v>194</v>
      </c>
      <c r="F11" s="179">
        <v>427.05</v>
      </c>
      <c r="G11" s="169">
        <v>427.05</v>
      </c>
      <c r="H11" s="199" t="s">
        <v>194</v>
      </c>
      <c r="I11" s="193">
        <v>7449.65</v>
      </c>
      <c r="J11" s="169">
        <v>1711.85</v>
      </c>
      <c r="K11" s="169">
        <v>5737.8</v>
      </c>
      <c r="L11" s="169">
        <v>44172.3</v>
      </c>
      <c r="M11" s="169">
        <v>5610.05</v>
      </c>
      <c r="N11" s="169">
        <v>38562.25</v>
      </c>
      <c r="O11" s="204">
        <v>0.534</v>
      </c>
      <c r="P11" s="205">
        <v>100</v>
      </c>
      <c r="Q11" s="222">
        <v>48.58</v>
      </c>
    </row>
    <row r="12" spans="1:17" ht="39" customHeight="1">
      <c r="A12" s="135" t="s">
        <v>145</v>
      </c>
      <c r="B12" s="195">
        <v>36248.51</v>
      </c>
      <c r="C12" s="170">
        <v>36248.51</v>
      </c>
      <c r="D12" s="194" t="s">
        <v>194</v>
      </c>
      <c r="E12" s="194" t="s">
        <v>194</v>
      </c>
      <c r="F12" s="179">
        <v>284.02</v>
      </c>
      <c r="G12" s="170">
        <v>284.02</v>
      </c>
      <c r="H12" s="199" t="s">
        <v>194</v>
      </c>
      <c r="I12" s="195">
        <v>10944</v>
      </c>
      <c r="J12" s="170">
        <v>1341</v>
      </c>
      <c r="K12" s="170">
        <v>9603</v>
      </c>
      <c r="L12" s="170">
        <v>21410.655000000002</v>
      </c>
      <c r="M12" s="170">
        <v>7332.669</v>
      </c>
      <c r="N12" s="170">
        <v>14077.985999999999</v>
      </c>
      <c r="O12" s="204">
        <v>0.489</v>
      </c>
      <c r="P12" s="205">
        <v>100</v>
      </c>
      <c r="Q12" s="222">
        <v>31.08</v>
      </c>
    </row>
    <row r="13" spans="1:17" ht="39" customHeight="1">
      <c r="A13" s="135" t="s">
        <v>146</v>
      </c>
      <c r="B13" s="180">
        <v>36231.84</v>
      </c>
      <c r="C13" s="169">
        <v>36231.84</v>
      </c>
      <c r="D13" s="178" t="s">
        <v>0</v>
      </c>
      <c r="E13" s="178" t="s">
        <v>0</v>
      </c>
      <c r="F13" s="179">
        <v>323.395</v>
      </c>
      <c r="G13" s="179">
        <v>323.395</v>
      </c>
      <c r="H13" s="200" t="s">
        <v>0</v>
      </c>
      <c r="I13" s="193">
        <v>11283</v>
      </c>
      <c r="J13" s="169">
        <v>1335</v>
      </c>
      <c r="K13" s="169">
        <v>9948</v>
      </c>
      <c r="L13" s="169">
        <v>28801.004</v>
      </c>
      <c r="M13" s="169">
        <v>3637.556</v>
      </c>
      <c r="N13" s="169">
        <v>25163.448</v>
      </c>
      <c r="O13" s="204">
        <v>0.486</v>
      </c>
      <c r="P13" s="205">
        <v>100</v>
      </c>
      <c r="Q13" s="222">
        <v>37.58</v>
      </c>
    </row>
    <row r="14" spans="1:17" ht="39" customHeight="1">
      <c r="A14" s="115" t="s">
        <v>147</v>
      </c>
      <c r="B14" s="180">
        <v>36884</v>
      </c>
      <c r="C14" s="169">
        <v>36884</v>
      </c>
      <c r="D14" s="178" t="s">
        <v>0</v>
      </c>
      <c r="E14" s="178" t="s">
        <v>0</v>
      </c>
      <c r="F14" s="169">
        <v>180</v>
      </c>
      <c r="G14" s="169">
        <v>146</v>
      </c>
      <c r="H14" s="201">
        <v>33.91</v>
      </c>
      <c r="I14" s="193">
        <v>11860</v>
      </c>
      <c r="J14" s="169">
        <v>2016</v>
      </c>
      <c r="K14" s="169">
        <v>9844</v>
      </c>
      <c r="L14" s="169">
        <v>34302</v>
      </c>
      <c r="M14" s="169">
        <v>3095</v>
      </c>
      <c r="N14" s="169">
        <v>31207</v>
      </c>
      <c r="O14" s="204">
        <v>0.49</v>
      </c>
      <c r="P14" s="205">
        <v>100</v>
      </c>
      <c r="Q14" s="222">
        <v>41.22</v>
      </c>
    </row>
    <row r="15" spans="1:17" ht="39" customHeight="1">
      <c r="A15" s="115" t="s">
        <v>148</v>
      </c>
      <c r="B15" s="180">
        <v>35826</v>
      </c>
      <c r="C15" s="169">
        <v>35826</v>
      </c>
      <c r="D15" s="178" t="s">
        <v>0</v>
      </c>
      <c r="E15" s="178" t="s">
        <v>0</v>
      </c>
      <c r="F15" s="169">
        <v>149</v>
      </c>
      <c r="G15" s="169">
        <v>145</v>
      </c>
      <c r="H15" s="201">
        <v>4</v>
      </c>
      <c r="I15" s="193">
        <v>11244</v>
      </c>
      <c r="J15" s="169">
        <v>2180</v>
      </c>
      <c r="K15" s="169">
        <v>9064</v>
      </c>
      <c r="L15" s="169">
        <v>33956</v>
      </c>
      <c r="M15" s="169">
        <v>2971</v>
      </c>
      <c r="N15" s="169">
        <v>30984</v>
      </c>
      <c r="O15" s="204">
        <v>0.47</v>
      </c>
      <c r="P15" s="205">
        <v>100</v>
      </c>
      <c r="Q15" s="222">
        <v>41.83</v>
      </c>
    </row>
    <row r="16" spans="1:17" ht="39" customHeight="1">
      <c r="A16" s="115" t="s">
        <v>171</v>
      </c>
      <c r="B16" s="196">
        <v>35714.72</v>
      </c>
      <c r="C16" s="170">
        <v>35714.72</v>
      </c>
      <c r="D16" s="178" t="s">
        <v>0</v>
      </c>
      <c r="E16" s="178" t="s">
        <v>0</v>
      </c>
      <c r="F16" s="197">
        <v>289.94</v>
      </c>
      <c r="G16" s="170">
        <v>289.1</v>
      </c>
      <c r="H16" s="202">
        <v>0.84</v>
      </c>
      <c r="I16" s="195">
        <v>12714</v>
      </c>
      <c r="J16" s="170">
        <v>1851</v>
      </c>
      <c r="K16" s="170">
        <v>10863</v>
      </c>
      <c r="L16" s="170">
        <v>35803.456</v>
      </c>
      <c r="M16" s="170">
        <v>3018.55</v>
      </c>
      <c r="N16" s="170">
        <v>32784.906</v>
      </c>
      <c r="O16" s="204">
        <v>0.47</v>
      </c>
      <c r="P16" s="205">
        <v>100</v>
      </c>
      <c r="Q16" s="221">
        <v>42.36</v>
      </c>
    </row>
    <row r="17" spans="1:17" ht="4.5" customHeight="1" thickBot="1">
      <c r="A17" s="119"/>
      <c r="B17" s="65"/>
      <c r="C17" s="66"/>
      <c r="D17" s="66"/>
      <c r="E17" s="66"/>
      <c r="F17" s="66"/>
      <c r="G17" s="66"/>
      <c r="H17" s="203"/>
      <c r="I17" s="67"/>
      <c r="J17" s="66"/>
      <c r="K17" s="66"/>
      <c r="L17" s="66"/>
      <c r="M17" s="66"/>
      <c r="N17" s="66"/>
      <c r="O17" s="68"/>
      <c r="P17" s="69"/>
      <c r="Q17" s="70"/>
    </row>
    <row r="18" spans="1:17" ht="15.75">
      <c r="A18" s="1" t="s">
        <v>85</v>
      </c>
      <c r="B18" s="3"/>
      <c r="C18" s="7"/>
      <c r="D18" s="3"/>
      <c r="E18" s="3"/>
      <c r="F18" s="2"/>
      <c r="G18" s="2"/>
      <c r="H18" s="2"/>
      <c r="I18" s="30" t="s">
        <v>149</v>
      </c>
      <c r="J18" s="2"/>
      <c r="K18" s="2"/>
      <c r="L18" s="2"/>
      <c r="M18" s="2"/>
      <c r="N18" s="2"/>
      <c r="O18" s="2"/>
      <c r="P18" s="2"/>
      <c r="Q18" s="2"/>
    </row>
    <row r="19" spans="1:17" ht="15.75">
      <c r="A19" s="1" t="s">
        <v>150</v>
      </c>
      <c r="B19" s="3"/>
      <c r="C19" s="3"/>
      <c r="D19" s="3"/>
      <c r="E19" s="3"/>
      <c r="F19" s="2"/>
      <c r="G19" s="2"/>
      <c r="H19" s="2"/>
      <c r="I19" s="25" t="s">
        <v>151</v>
      </c>
      <c r="J19" s="2"/>
      <c r="K19" s="2"/>
      <c r="L19" s="2"/>
      <c r="M19" s="2"/>
      <c r="N19" s="2"/>
      <c r="O19" s="2"/>
      <c r="P19" s="2"/>
      <c r="Q19" s="2"/>
    </row>
    <row r="20" spans="2:17" ht="15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</sheetData>
  <sheetProtection/>
  <mergeCells count="20">
    <mergeCell ref="L7:N7"/>
    <mergeCell ref="O8:O9"/>
    <mergeCell ref="P8:P9"/>
    <mergeCell ref="A4:A7"/>
    <mergeCell ref="F5:H6"/>
    <mergeCell ref="B6:E6"/>
    <mergeCell ref="B7:E7"/>
    <mergeCell ref="F7:H7"/>
    <mergeCell ref="B5:E5"/>
    <mergeCell ref="B4:H4"/>
    <mergeCell ref="Q8:Q9"/>
    <mergeCell ref="A2:H2"/>
    <mergeCell ref="I2:Q2"/>
    <mergeCell ref="A8:A9"/>
    <mergeCell ref="O4:O7"/>
    <mergeCell ref="P4:P7"/>
    <mergeCell ref="Q4:Q7"/>
    <mergeCell ref="I5:K6"/>
    <mergeCell ref="L5:N6"/>
    <mergeCell ref="I7:K7"/>
  </mergeCells>
  <printOptions/>
  <pageMargins left="1.1811023622047245" right="1.1811023622047245" top="1.5748031496062993" bottom="1.1811023622047245" header="0" footer="0.9055118110236221"/>
  <pageSetup firstPageNumber="157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37"/>
  <sheetViews>
    <sheetView zoomScalePageLayoutView="0" workbookViewId="0" topLeftCell="C17">
      <selection activeCell="M16" sqref="M16"/>
    </sheetView>
  </sheetViews>
  <sheetFormatPr defaultColWidth="9.00390625" defaultRowHeight="16.5"/>
  <cols>
    <col min="1" max="1" width="8.125" style="0" customWidth="1"/>
    <col min="2" max="2" width="5.625" style="0" customWidth="1"/>
    <col min="3" max="3" width="8.125" style="0" customWidth="1"/>
    <col min="4" max="7" width="7.625" style="0" customWidth="1"/>
    <col min="8" max="8" width="13.00390625" style="0" customWidth="1"/>
    <col min="9" max="12" width="7.625" style="0" customWidth="1"/>
    <col min="13" max="13" width="7.625" style="55" customWidth="1"/>
    <col min="14" max="14" width="15.375" style="0" customWidth="1"/>
    <col min="15" max="15" width="8.125" style="0" customWidth="1"/>
  </cols>
  <sheetData>
    <row r="1" spans="1:15" ht="16.5">
      <c r="A1" s="45" t="s">
        <v>15</v>
      </c>
      <c r="B1" s="8"/>
      <c r="C1" s="9"/>
      <c r="D1" s="10"/>
      <c r="E1" s="10"/>
      <c r="F1" s="10"/>
      <c r="G1" s="10"/>
      <c r="H1" s="10"/>
      <c r="I1" s="10"/>
      <c r="J1" s="10"/>
      <c r="K1" s="10"/>
      <c r="L1" s="10"/>
      <c r="M1" s="53"/>
      <c r="N1" s="17"/>
      <c r="O1" s="19" t="s">
        <v>24</v>
      </c>
    </row>
    <row r="2" spans="1:15" ht="21.75" customHeight="1">
      <c r="A2" s="352" t="s">
        <v>79</v>
      </c>
      <c r="B2" s="352"/>
      <c r="C2" s="352"/>
      <c r="D2" s="352"/>
      <c r="E2" s="352"/>
      <c r="F2" s="352"/>
      <c r="G2" s="352"/>
      <c r="H2" s="352"/>
      <c r="I2" s="355" t="s">
        <v>80</v>
      </c>
      <c r="J2" s="355"/>
      <c r="K2" s="355"/>
      <c r="L2" s="355"/>
      <c r="M2" s="355"/>
      <c r="N2" s="355"/>
      <c r="O2" s="355"/>
    </row>
    <row r="3" spans="1:15" ht="16.5">
      <c r="A3" s="353" t="s">
        <v>168</v>
      </c>
      <c r="B3" s="354"/>
      <c r="C3" s="354"/>
      <c r="D3" s="354"/>
      <c r="E3" s="354"/>
      <c r="F3" s="354"/>
      <c r="G3" s="354"/>
      <c r="H3" s="354"/>
      <c r="I3" s="356">
        <v>2012</v>
      </c>
      <c r="J3" s="356"/>
      <c r="K3" s="356"/>
      <c r="L3" s="356"/>
      <c r="M3" s="356"/>
      <c r="N3" s="356"/>
      <c r="O3" s="356"/>
    </row>
    <row r="4" spans="1:15" ht="17.25" thickBot="1">
      <c r="A4" s="11"/>
      <c r="B4" s="11"/>
      <c r="C4" s="11"/>
      <c r="D4" s="11"/>
      <c r="E4" s="11"/>
      <c r="F4" s="11"/>
      <c r="G4" s="11"/>
      <c r="H4" s="46" t="s">
        <v>16</v>
      </c>
      <c r="I4" s="11"/>
      <c r="J4" s="11"/>
      <c r="K4" s="11"/>
      <c r="L4" s="11"/>
      <c r="M4" s="54"/>
      <c r="N4" s="8"/>
      <c r="O4" s="44" t="s">
        <v>42</v>
      </c>
    </row>
    <row r="5" spans="1:15" s="247" customFormat="1" ht="47.25" customHeight="1">
      <c r="A5" s="338" t="s">
        <v>241</v>
      </c>
      <c r="B5" s="339"/>
      <c r="C5" s="340"/>
      <c r="D5" s="347" t="s">
        <v>210</v>
      </c>
      <c r="E5" s="344" t="s">
        <v>211</v>
      </c>
      <c r="F5" s="344" t="s">
        <v>212</v>
      </c>
      <c r="G5" s="368" t="s">
        <v>234</v>
      </c>
      <c r="H5" s="369"/>
      <c r="I5" s="370" t="s">
        <v>209</v>
      </c>
      <c r="J5" s="371"/>
      <c r="K5" s="362" t="s">
        <v>215</v>
      </c>
      <c r="L5" s="362" t="s">
        <v>216</v>
      </c>
      <c r="M5" s="365" t="s">
        <v>217</v>
      </c>
      <c r="N5" s="344" t="s">
        <v>218</v>
      </c>
      <c r="O5" s="357" t="s">
        <v>219</v>
      </c>
    </row>
    <row r="6" spans="1:15" s="247" customFormat="1" ht="29.25" customHeight="1">
      <c r="A6" s="337"/>
      <c r="B6" s="337"/>
      <c r="C6" s="341"/>
      <c r="D6" s="348"/>
      <c r="E6" s="350"/>
      <c r="F6" s="345"/>
      <c r="G6" s="350" t="s">
        <v>220</v>
      </c>
      <c r="H6" s="244" t="s">
        <v>221</v>
      </c>
      <c r="I6" s="360" t="s">
        <v>222</v>
      </c>
      <c r="J6" s="361"/>
      <c r="K6" s="363"/>
      <c r="L6" s="363"/>
      <c r="M6" s="366"/>
      <c r="N6" s="372"/>
      <c r="O6" s="358"/>
    </row>
    <row r="7" spans="1:15" s="247" customFormat="1" ht="59.25" customHeight="1" thickBot="1">
      <c r="A7" s="342"/>
      <c r="B7" s="342"/>
      <c r="C7" s="343"/>
      <c r="D7" s="349"/>
      <c r="E7" s="351"/>
      <c r="F7" s="346"/>
      <c r="G7" s="346"/>
      <c r="H7" s="245" t="s">
        <v>223</v>
      </c>
      <c r="I7" s="246" t="s">
        <v>224</v>
      </c>
      <c r="J7" s="246" t="s">
        <v>225</v>
      </c>
      <c r="K7" s="364"/>
      <c r="L7" s="364"/>
      <c r="M7" s="367"/>
      <c r="N7" s="373"/>
      <c r="O7" s="359"/>
    </row>
    <row r="8" spans="1:15" s="247" customFormat="1" ht="15" customHeight="1">
      <c r="A8" s="336" t="s">
        <v>235</v>
      </c>
      <c r="B8" s="31" t="s">
        <v>17</v>
      </c>
      <c r="C8" s="32" t="s">
        <v>34</v>
      </c>
      <c r="D8" s="35">
        <f>D12+D20+D16+D24+D28+'9-2廢棄機動車(續)'!D8+'9-2廢棄機動車(續)'!D12+'9-2廢棄機動車(續)'!D16+'9-2廢棄機動車(續)'!D20+'9-2廢棄機動車(續)'!D24+'9-2廢棄機動車(續)'!D28+'9-2廢棄機動車(續)'!D32</f>
        <v>416</v>
      </c>
      <c r="E8" s="35">
        <f>E12+E16+E20+E24+E28+'9-2廢棄機動車(續)'!E8+'9-2廢棄機動車(續)'!E12+'9-2廢棄機動車(續)'!E16+'9-2廢棄機動車(續)'!E20+'9-2廢棄機動車(續)'!E24+'9-2廢棄機動車(續)'!E28+'9-2廢棄機動車(續)'!E32</f>
        <v>416</v>
      </c>
      <c r="F8" s="35">
        <f>F12+F20+F16+F24+F28+'9-2廢棄機動車(續)'!F8+'9-2廢棄機動車(續)'!F12+'9-2廢棄機動車(續)'!F16+'9-2廢棄機動車(續)'!F20+'9-2廢棄機動車(續)'!F24+'9-2廢棄機動車(續)'!F28+'9-2廢棄機動車(續)'!F32</f>
        <v>416</v>
      </c>
      <c r="G8" s="35">
        <f>G12+G20+G16+G24+G28+'9-2廢棄機動車(續)'!G8+'9-2廢棄機動車(續)'!G12+'9-2廢棄機動車(續)'!G16+'9-2廢棄機動車(續)'!G20+'9-2廢棄機動車(續)'!G24+'9-2廢棄機動車(續)'!G28+'9-2廢棄機動車(續)'!G32</f>
        <v>234</v>
      </c>
      <c r="H8" s="249">
        <f>H12+H20+H16+H24+H28+'9-2廢棄機動車(續)'!H8+'9-2廢棄機動車(續)'!H12+'9-2廢棄機動車(續)'!H16+'9-2廢棄機動車(續)'!H20+'9-2廢棄機動車(續)'!H24+'9-2廢棄機動車(續)'!H28+'9-2廢棄機動車(續)'!H32</f>
        <v>234</v>
      </c>
      <c r="I8" s="250">
        <f>I12+I20+I16+I24+I28+'9-2廢棄機動車(續)'!I8+'9-2廢棄機動車(續)'!I12+'9-2廢棄機動車(續)'!I16+'9-2廢棄機動車(續)'!I20+'9-2廢棄機動車(續)'!I24+'9-2廢棄機動車(續)'!I28+'9-2廢棄機動車(續)'!I32</f>
        <v>0</v>
      </c>
      <c r="J8" s="35">
        <f>J12+J20+J16+J24+J28+'9-2廢棄機動車(續)'!J8+'9-2廢棄機動車(續)'!J12+'9-2廢棄機動車(續)'!J16+'9-2廢棄機動車(續)'!J20+'9-2廢棄機動車(續)'!J24+'9-2廢棄機動車(續)'!J28+'9-2廢棄機動車(續)'!J32</f>
        <v>0</v>
      </c>
      <c r="K8" s="35">
        <f>K12+K20+K16+K24+K28+'9-2廢棄機動車(續)'!K8+'9-2廢棄機動車(續)'!K12+'9-2廢棄機動車(續)'!K16+'9-2廢棄機動車(續)'!K20+'9-2廢棄機動車(續)'!K24+'9-2廢棄機動車(續)'!K28+'9-2廢棄機動車(續)'!K32</f>
        <v>182</v>
      </c>
      <c r="L8" s="35">
        <f>L12+L20+L16+L24+L28+'9-2廢棄機動車(續)'!L8+'9-2廢棄機動車(續)'!L12+'9-2廢棄機動車(續)'!L16+'9-2廢棄機動車(續)'!L20+'9-2廢棄機動車(續)'!L24+'9-2廢棄機動車(續)'!L28+'9-2廢棄機動車(續)'!L32</f>
        <v>0</v>
      </c>
      <c r="M8" s="58">
        <v>100</v>
      </c>
      <c r="N8" s="241">
        <f>G8*100/(F8+I8)</f>
        <v>56.25</v>
      </c>
      <c r="O8" s="242">
        <f>O12+O20+O16+O24+O28+'9-2廢棄機動車(續)'!O8+'9-2廢棄機動車(續)'!O12+'9-2廢棄機動車(續)'!O16+'9-2廢棄機動車(續)'!O20+'9-2廢棄機動車(續)'!O24+'9-2廢棄機動車(續)'!O28+'9-2廢棄機動車(續)'!O32</f>
        <v>484</v>
      </c>
    </row>
    <row r="9" spans="1:15" s="247" customFormat="1" ht="15" customHeight="1">
      <c r="A9" s="337"/>
      <c r="B9" s="31" t="s">
        <v>18</v>
      </c>
      <c r="C9" s="32" t="s">
        <v>227</v>
      </c>
      <c r="D9" s="35">
        <f>D13+D21+D17+D25+D29+'9-2廢棄機動車(續)'!D9+'9-2廢棄機動車(續)'!D13+'9-2廢棄機動車(續)'!D17+'9-2廢棄機動車(續)'!D21+'9-2廢棄機動車(續)'!D25+'9-2廢棄機動車(續)'!D29+'9-2廢棄機動車(續)'!D33</f>
        <v>100</v>
      </c>
      <c r="E9" s="35">
        <f>E13+E17+E21+E25+E29+'9-2廢棄機動車(續)'!E9+'9-2廢棄機動車(續)'!E13+'9-2廢棄機動車(續)'!E17+'9-2廢棄機動車(續)'!E21+'9-2廢棄機動車(續)'!E25+'9-2廢棄機動車(續)'!E29+'9-2廢棄機動車(續)'!E33</f>
        <v>100</v>
      </c>
      <c r="F9" s="35">
        <f>F13+F21+F17+F25+F29+'9-2廢棄機動車(續)'!F9+'9-2廢棄機動車(續)'!F13+'9-2廢棄機動車(續)'!F17+'9-2廢棄機動車(續)'!F21+'9-2廢棄機動車(續)'!F25+'9-2廢棄機動車(續)'!F29+'9-2廢棄機動車(續)'!F33</f>
        <v>100</v>
      </c>
      <c r="G9" s="35">
        <f>G13+G21+G17+G25+G29+'9-2廢棄機動車(續)'!G9+'9-2廢棄機動車(續)'!G13+'9-2廢棄機動車(續)'!G17+'9-2廢棄機動車(續)'!G21+'9-2廢棄機動車(續)'!G25+'9-2廢棄機動車(續)'!G29+'9-2廢棄機動車(續)'!G33</f>
        <v>20</v>
      </c>
      <c r="H9" s="122">
        <f>H13+H21+H17+H25+H29+'9-2廢棄機動車(續)'!H9+'9-2廢棄機動車(續)'!H13+'9-2廢棄機動車(續)'!H17+'9-2廢棄機動車(續)'!H21+'9-2廢棄機動車(續)'!H25+'9-2廢棄機動車(續)'!H29+'9-2廢棄機動車(續)'!H33</f>
        <v>20</v>
      </c>
      <c r="I9" s="51">
        <f>I13+I21+I17+I25+I29+'9-2廢棄機動車(續)'!I9+'9-2廢棄機動車(續)'!I13+'9-2廢棄機動車(續)'!I17+'9-2廢棄機動車(續)'!I21+'9-2廢棄機動車(續)'!I25+'9-2廢棄機動車(續)'!I29+'9-2廢棄機動車(續)'!I33</f>
        <v>0</v>
      </c>
      <c r="J9" s="35">
        <f>J13+J21+J17+J25+J29+'9-2廢棄機動車(續)'!J9+'9-2廢棄機動車(續)'!J13+'9-2廢棄機動車(續)'!J17+'9-2廢棄機動車(續)'!J21+'9-2廢棄機動車(續)'!J25+'9-2廢棄機動車(續)'!J29+'9-2廢棄機動車(續)'!J33</f>
        <v>0</v>
      </c>
      <c r="K9" s="35">
        <f>K13+K21+K17+K25+K29+'9-2廢棄機動車(續)'!K9+'9-2廢棄機動車(續)'!K13+'9-2廢棄機動車(續)'!K17+'9-2廢棄機動車(續)'!K21+'9-2廢棄機動車(續)'!K25+'9-2廢棄機動車(續)'!K29+'9-2廢棄機動車(續)'!K33</f>
        <v>80</v>
      </c>
      <c r="L9" s="35">
        <f>L13+L21+L17+L25+L29+'9-2廢棄機動車(續)'!L9+'9-2廢棄機動車(續)'!L13+'9-2廢棄機動車(續)'!L17+'9-2廢棄機動車(續)'!L21+'9-2廢棄機動車(續)'!L25+'9-2廢棄機動車(續)'!L29+'9-2廢棄機動車(續)'!L33</f>
        <v>0</v>
      </c>
      <c r="M9" s="58">
        <v>100</v>
      </c>
      <c r="N9" s="241"/>
      <c r="O9" s="124">
        <f>O13+O21+O17+O25+O29+'9-2廢棄機動車(續)'!O9+'9-2廢棄機動車(續)'!O13+'9-2廢棄機動車(續)'!O17+'9-2廢棄機動車(續)'!O21+'9-2廢棄機動車(續)'!O25+'9-2廢棄機動車(續)'!O29+'9-2廢棄機動車(續)'!O33</f>
        <v>38</v>
      </c>
    </row>
    <row r="10" spans="1:15" s="247" customFormat="1" ht="15" customHeight="1">
      <c r="A10" s="337"/>
      <c r="B10" s="31" t="s">
        <v>19</v>
      </c>
      <c r="C10" s="32" t="s">
        <v>35</v>
      </c>
      <c r="D10" s="35">
        <f>D14+D22+D18+D26+D30+'9-2廢棄機動車(續)'!D10+'9-2廢棄機動車(續)'!D14+'9-2廢棄機動車(續)'!D18+'9-2廢棄機動車(續)'!D22+'9-2廢棄機動車(續)'!D26+'9-2廢棄機動車(續)'!D30+'9-2廢棄機動車(續)'!D34</f>
        <v>316</v>
      </c>
      <c r="E10" s="35">
        <f>E14+E22+E18+E26+E30+'9-2廢棄機動車(續)'!E10+'9-2廢棄機動車(續)'!E14+'9-2廢棄機動車(續)'!E18+'9-2廢棄機動車(續)'!E22+'9-2廢棄機動車(續)'!E26+'9-2廢棄機動車(續)'!E30+'9-2廢棄機動車(續)'!E34</f>
        <v>316</v>
      </c>
      <c r="F10" s="35">
        <f>F14+F22+F18+F26+F30+'9-2廢棄機動車(續)'!F10+'9-2廢棄機動車(續)'!F14+'9-2廢棄機動車(續)'!F18+'9-2廢棄機動車(續)'!F22+'9-2廢棄機動車(續)'!F26+'9-2廢棄機動車(續)'!F30+'9-2廢棄機動車(續)'!F34</f>
        <v>316</v>
      </c>
      <c r="G10" s="35">
        <f>G14+G22+G18+G26+G30+'9-2廢棄機動車(續)'!G10+'9-2廢棄機動車(續)'!G14+'9-2廢棄機動車(續)'!G18+'9-2廢棄機動車(續)'!G22+'9-2廢棄機動車(續)'!G26+'9-2廢棄機動車(續)'!G30+'9-2廢棄機動車(續)'!G34</f>
        <v>214</v>
      </c>
      <c r="H10" s="122">
        <f>H14+H22+H18+H26+H30+'9-2廢棄機動車(續)'!H10+'9-2廢棄機動車(續)'!H14+'9-2廢棄機動車(續)'!H18+'9-2廢棄機動車(續)'!H22+'9-2廢棄機動車(續)'!H26+'9-2廢棄機動車(續)'!H30+'9-2廢棄機動車(續)'!H34</f>
        <v>214</v>
      </c>
      <c r="I10" s="51">
        <f>I14+I22+I18+I26+I30+'9-2廢棄機動車(續)'!I10+'9-2廢棄機動車(續)'!I14+'9-2廢棄機動車(續)'!I18+'9-2廢棄機動車(續)'!I22+'9-2廢棄機動車(續)'!I26+'9-2廢棄機動車(續)'!I30+'9-2廢棄機動車(續)'!I34</f>
        <v>0</v>
      </c>
      <c r="J10" s="35">
        <f>J14+J22+J18+J26+J30+'9-2廢棄機動車(續)'!J10+'9-2廢棄機動車(續)'!J14+'9-2廢棄機動車(續)'!J18+'9-2廢棄機動車(續)'!J22+'9-2廢棄機動車(續)'!J26+'9-2廢棄機動車(續)'!J30+'9-2廢棄機動車(續)'!J34</f>
        <v>0</v>
      </c>
      <c r="K10" s="35">
        <f>K14+K22+K18+K26+K30+'9-2廢棄機動車(續)'!K10+'9-2廢棄機動車(續)'!K14+'9-2廢棄機動車(續)'!K18+'9-2廢棄機動車(續)'!K22+'9-2廢棄機動車(續)'!K26+'9-2廢棄機動車(續)'!K30+'9-2廢棄機動車(續)'!K34</f>
        <v>102</v>
      </c>
      <c r="L10" s="35">
        <f>L14+L22+L18+L26+L30+'9-2廢棄機動車(續)'!L10+'9-2廢棄機動車(續)'!L14+'9-2廢棄機動車(續)'!L18+'9-2廢棄機動車(續)'!L22+'9-2廢棄機動車(續)'!L26+'9-2廢棄機動車(續)'!L30+'9-2廢棄機動車(續)'!L34</f>
        <v>0</v>
      </c>
      <c r="M10" s="58">
        <v>100</v>
      </c>
      <c r="N10" s="241"/>
      <c r="O10" s="124">
        <f>O14+O22+O18+O26+O30+'9-2廢棄機動車(續)'!O10+'9-2廢棄機動車(續)'!O14+'9-2廢棄機動車(續)'!O18+'9-2廢棄機動車(續)'!O22+'9-2廢棄機動車(續)'!O26+'9-2廢棄機動車(續)'!O30+'9-2廢棄機動車(續)'!O34</f>
        <v>446</v>
      </c>
    </row>
    <row r="11" spans="1:15" s="247" customFormat="1" ht="15" customHeight="1">
      <c r="A11" s="248"/>
      <c r="B11" s="33"/>
      <c r="C11" s="34"/>
      <c r="D11" s="35"/>
      <c r="E11" s="35"/>
      <c r="F11" s="35"/>
      <c r="G11" s="51"/>
      <c r="H11" s="122"/>
      <c r="I11" s="52"/>
      <c r="J11" s="122"/>
      <c r="K11" s="122"/>
      <c r="L11" s="122"/>
      <c r="M11" s="57"/>
      <c r="N11" s="241"/>
      <c r="O11" s="82"/>
    </row>
    <row r="12" spans="1:15" s="247" customFormat="1" ht="15" customHeight="1">
      <c r="A12" s="333" t="s">
        <v>236</v>
      </c>
      <c r="B12" s="31" t="s">
        <v>17</v>
      </c>
      <c r="C12" s="32" t="s">
        <v>34</v>
      </c>
      <c r="D12" s="35">
        <v>14</v>
      </c>
      <c r="E12" s="35">
        <v>14</v>
      </c>
      <c r="F12" s="35">
        <v>14</v>
      </c>
      <c r="G12" s="51">
        <v>6</v>
      </c>
      <c r="H12" s="122">
        <v>6</v>
      </c>
      <c r="I12" s="52">
        <v>0</v>
      </c>
      <c r="J12" s="52">
        <v>0</v>
      </c>
      <c r="K12" s="51">
        <v>8</v>
      </c>
      <c r="L12" s="52">
        <v>0</v>
      </c>
      <c r="M12" s="58">
        <v>100</v>
      </c>
      <c r="N12" s="241">
        <f>G12*100/(F12+I12)</f>
        <v>42.857142857142854</v>
      </c>
      <c r="O12" s="124">
        <v>16</v>
      </c>
    </row>
    <row r="13" spans="1:15" s="247" customFormat="1" ht="15" customHeight="1">
      <c r="A13" s="334"/>
      <c r="B13" s="31" t="s">
        <v>18</v>
      </c>
      <c r="C13" s="32" t="s">
        <v>227</v>
      </c>
      <c r="D13" s="35">
        <v>8</v>
      </c>
      <c r="E13" s="35">
        <v>8</v>
      </c>
      <c r="F13" s="35">
        <v>8</v>
      </c>
      <c r="G13" s="51">
        <v>1</v>
      </c>
      <c r="H13" s="122">
        <v>1</v>
      </c>
      <c r="I13" s="52">
        <v>0</v>
      </c>
      <c r="J13" s="52">
        <v>0</v>
      </c>
      <c r="K13" s="51">
        <v>7</v>
      </c>
      <c r="L13" s="52">
        <v>0</v>
      </c>
      <c r="M13" s="57">
        <v>100</v>
      </c>
      <c r="N13" s="241"/>
      <c r="O13" s="82">
        <v>2</v>
      </c>
    </row>
    <row r="14" spans="1:15" s="247" customFormat="1" ht="15" customHeight="1">
      <c r="A14" s="334"/>
      <c r="B14" s="31" t="s">
        <v>19</v>
      </c>
      <c r="C14" s="32" t="s">
        <v>35</v>
      </c>
      <c r="D14" s="35">
        <v>6</v>
      </c>
      <c r="E14" s="35">
        <v>6</v>
      </c>
      <c r="F14" s="35">
        <v>6</v>
      </c>
      <c r="G14" s="51">
        <v>5</v>
      </c>
      <c r="H14" s="122">
        <v>5</v>
      </c>
      <c r="I14" s="52">
        <v>0</v>
      </c>
      <c r="J14" s="52">
        <v>0</v>
      </c>
      <c r="K14" s="122">
        <v>1</v>
      </c>
      <c r="L14" s="52">
        <v>0</v>
      </c>
      <c r="M14" s="57">
        <v>100</v>
      </c>
      <c r="N14" s="241"/>
      <c r="O14" s="82">
        <v>14</v>
      </c>
    </row>
    <row r="15" spans="1:15" s="247" customFormat="1" ht="15" customHeight="1">
      <c r="A15" s="248"/>
      <c r="B15" s="33"/>
      <c r="C15" s="34"/>
      <c r="D15" s="35"/>
      <c r="E15" s="35"/>
      <c r="F15" s="35"/>
      <c r="G15" s="51"/>
      <c r="H15" s="122"/>
      <c r="I15" s="122"/>
      <c r="J15" s="122"/>
      <c r="K15" s="122"/>
      <c r="L15" s="122"/>
      <c r="M15" s="57"/>
      <c r="N15" s="241"/>
      <c r="O15" s="82"/>
    </row>
    <row r="16" spans="1:15" s="247" customFormat="1" ht="15" customHeight="1">
      <c r="A16" s="333" t="s">
        <v>237</v>
      </c>
      <c r="B16" s="31" t="s">
        <v>17</v>
      </c>
      <c r="C16" s="32" t="s">
        <v>34</v>
      </c>
      <c r="D16" s="35">
        <v>28</v>
      </c>
      <c r="E16" s="35">
        <v>28</v>
      </c>
      <c r="F16" s="35">
        <v>28</v>
      </c>
      <c r="G16" s="51">
        <v>17</v>
      </c>
      <c r="H16" s="122">
        <v>17</v>
      </c>
      <c r="I16" s="52">
        <v>0</v>
      </c>
      <c r="J16" s="52">
        <v>0</v>
      </c>
      <c r="K16" s="51">
        <v>11</v>
      </c>
      <c r="L16" s="52">
        <v>0</v>
      </c>
      <c r="M16" s="58">
        <v>100</v>
      </c>
      <c r="N16" s="241">
        <f>G16*100/(F16+I16)</f>
        <v>60.714285714285715</v>
      </c>
      <c r="O16" s="124">
        <v>30</v>
      </c>
    </row>
    <row r="17" spans="1:15" s="247" customFormat="1" ht="15" customHeight="1">
      <c r="A17" s="334"/>
      <c r="B17" s="31" t="s">
        <v>18</v>
      </c>
      <c r="C17" s="32" t="s">
        <v>227</v>
      </c>
      <c r="D17" s="35">
        <v>8</v>
      </c>
      <c r="E17" s="35">
        <v>8</v>
      </c>
      <c r="F17" s="35">
        <v>8</v>
      </c>
      <c r="G17" s="51">
        <v>2</v>
      </c>
      <c r="H17" s="122">
        <v>2</v>
      </c>
      <c r="I17" s="52">
        <v>0</v>
      </c>
      <c r="J17" s="52">
        <v>0</v>
      </c>
      <c r="K17" s="35">
        <v>6</v>
      </c>
      <c r="L17" s="52">
        <v>0</v>
      </c>
      <c r="M17" s="57">
        <v>100</v>
      </c>
      <c r="N17" s="241"/>
      <c r="O17" s="37">
        <v>4</v>
      </c>
    </row>
    <row r="18" spans="1:15" s="247" customFormat="1" ht="15" customHeight="1">
      <c r="A18" s="334"/>
      <c r="B18" s="31" t="s">
        <v>19</v>
      </c>
      <c r="C18" s="32" t="s">
        <v>35</v>
      </c>
      <c r="D18" s="35">
        <v>20</v>
      </c>
      <c r="E18" s="35">
        <v>20</v>
      </c>
      <c r="F18" s="35">
        <v>20</v>
      </c>
      <c r="G18" s="51">
        <v>15</v>
      </c>
      <c r="H18" s="122">
        <v>15</v>
      </c>
      <c r="I18" s="52">
        <v>0</v>
      </c>
      <c r="J18" s="52">
        <v>0</v>
      </c>
      <c r="K18" s="36">
        <v>5</v>
      </c>
      <c r="L18" s="52">
        <v>0</v>
      </c>
      <c r="M18" s="57">
        <v>100</v>
      </c>
      <c r="N18" s="241"/>
      <c r="O18" s="37">
        <v>26</v>
      </c>
    </row>
    <row r="19" spans="1:15" s="247" customFormat="1" ht="15" customHeight="1">
      <c r="A19" s="248"/>
      <c r="B19" s="33"/>
      <c r="C19" s="34"/>
      <c r="D19" s="35"/>
      <c r="E19" s="35"/>
      <c r="F19" s="35"/>
      <c r="G19" s="51"/>
      <c r="H19" s="122"/>
      <c r="I19" s="122"/>
      <c r="J19" s="52"/>
      <c r="K19" s="36"/>
      <c r="L19" s="37"/>
      <c r="M19" s="57"/>
      <c r="N19" s="241"/>
      <c r="O19" s="37"/>
    </row>
    <row r="20" spans="1:15" s="247" customFormat="1" ht="15" customHeight="1">
      <c r="A20" s="333" t="s">
        <v>238</v>
      </c>
      <c r="B20" s="31" t="s">
        <v>17</v>
      </c>
      <c r="C20" s="32" t="s">
        <v>34</v>
      </c>
      <c r="D20" s="35">
        <v>37</v>
      </c>
      <c r="E20" s="35">
        <v>37</v>
      </c>
      <c r="F20" s="35">
        <v>37</v>
      </c>
      <c r="G20" s="51">
        <v>20</v>
      </c>
      <c r="H20" s="122">
        <v>20</v>
      </c>
      <c r="I20" s="52">
        <v>0</v>
      </c>
      <c r="J20" s="52">
        <v>0</v>
      </c>
      <c r="K20" s="35">
        <v>17</v>
      </c>
      <c r="L20" s="52">
        <v>0</v>
      </c>
      <c r="M20" s="58">
        <v>100</v>
      </c>
      <c r="N20" s="241">
        <f>G20*100/(F20+I20)</f>
        <v>54.054054054054056</v>
      </c>
      <c r="O20" s="38">
        <v>34</v>
      </c>
    </row>
    <row r="21" spans="1:15" s="247" customFormat="1" ht="15" customHeight="1">
      <c r="A21" s="334"/>
      <c r="B21" s="31" t="s">
        <v>18</v>
      </c>
      <c r="C21" s="32" t="s">
        <v>227</v>
      </c>
      <c r="D21" s="35">
        <v>13</v>
      </c>
      <c r="E21" s="35">
        <v>13</v>
      </c>
      <c r="F21" s="35">
        <v>13</v>
      </c>
      <c r="G21" s="51">
        <v>3</v>
      </c>
      <c r="H21" s="122">
        <v>3</v>
      </c>
      <c r="I21" s="52">
        <v>0</v>
      </c>
      <c r="J21" s="52">
        <v>0</v>
      </c>
      <c r="K21" s="35">
        <v>10</v>
      </c>
      <c r="L21" s="52">
        <v>0</v>
      </c>
      <c r="M21" s="57">
        <v>100</v>
      </c>
      <c r="N21" s="241"/>
      <c r="O21" s="37">
        <v>3</v>
      </c>
    </row>
    <row r="22" spans="1:15" s="247" customFormat="1" ht="15" customHeight="1">
      <c r="A22" s="334"/>
      <c r="B22" s="31" t="s">
        <v>19</v>
      </c>
      <c r="C22" s="32" t="s">
        <v>35</v>
      </c>
      <c r="D22" s="35">
        <v>24</v>
      </c>
      <c r="E22" s="35">
        <v>24</v>
      </c>
      <c r="F22" s="35">
        <v>24</v>
      </c>
      <c r="G22" s="51">
        <v>17</v>
      </c>
      <c r="H22" s="122">
        <v>17</v>
      </c>
      <c r="I22" s="52">
        <v>0</v>
      </c>
      <c r="J22" s="52">
        <v>0</v>
      </c>
      <c r="K22" s="36">
        <v>7</v>
      </c>
      <c r="L22" s="52">
        <v>0</v>
      </c>
      <c r="M22" s="57">
        <v>100</v>
      </c>
      <c r="N22" s="241"/>
      <c r="O22" s="37">
        <v>31</v>
      </c>
    </row>
    <row r="23" spans="1:15" s="247" customFormat="1" ht="15" customHeight="1">
      <c r="A23" s="248"/>
      <c r="B23" s="33"/>
      <c r="C23" s="34"/>
      <c r="D23" s="35"/>
      <c r="E23" s="35"/>
      <c r="F23" s="35"/>
      <c r="G23" s="51"/>
      <c r="H23" s="122"/>
      <c r="I23" s="122"/>
      <c r="J23" s="122"/>
      <c r="K23" s="36"/>
      <c r="L23" s="37"/>
      <c r="M23" s="57"/>
      <c r="N23" s="241"/>
      <c r="O23" s="37"/>
    </row>
    <row r="24" spans="1:15" s="247" customFormat="1" ht="15" customHeight="1">
      <c r="A24" s="333" t="s">
        <v>239</v>
      </c>
      <c r="B24" s="31" t="s">
        <v>17</v>
      </c>
      <c r="C24" s="32" t="s">
        <v>34</v>
      </c>
      <c r="D24" s="35">
        <v>37</v>
      </c>
      <c r="E24" s="35">
        <v>37</v>
      </c>
      <c r="F24" s="35">
        <v>37</v>
      </c>
      <c r="G24" s="51">
        <v>21</v>
      </c>
      <c r="H24" s="122">
        <v>21</v>
      </c>
      <c r="I24" s="52">
        <v>0</v>
      </c>
      <c r="J24" s="52">
        <v>0</v>
      </c>
      <c r="K24" s="35">
        <v>16</v>
      </c>
      <c r="L24" s="52">
        <v>0</v>
      </c>
      <c r="M24" s="58">
        <v>100</v>
      </c>
      <c r="N24" s="241">
        <f>G24*100/(F24+I24)</f>
        <v>56.75675675675676</v>
      </c>
      <c r="O24" s="38">
        <v>39</v>
      </c>
    </row>
    <row r="25" spans="1:15" s="247" customFormat="1" ht="15" customHeight="1">
      <c r="A25" s="334"/>
      <c r="B25" s="31" t="s">
        <v>18</v>
      </c>
      <c r="C25" s="32" t="s">
        <v>227</v>
      </c>
      <c r="D25" s="35">
        <v>10</v>
      </c>
      <c r="E25" s="35">
        <v>10</v>
      </c>
      <c r="F25" s="35">
        <v>10</v>
      </c>
      <c r="G25" s="51">
        <v>2</v>
      </c>
      <c r="H25" s="122">
        <v>2</v>
      </c>
      <c r="I25" s="52">
        <v>0</v>
      </c>
      <c r="J25" s="52">
        <v>0</v>
      </c>
      <c r="K25" s="35">
        <v>8</v>
      </c>
      <c r="L25" s="52">
        <v>0</v>
      </c>
      <c r="M25" s="57">
        <v>100</v>
      </c>
      <c r="N25" s="241"/>
      <c r="O25" s="37">
        <v>5</v>
      </c>
    </row>
    <row r="26" spans="1:15" s="247" customFormat="1" ht="15" customHeight="1">
      <c r="A26" s="334"/>
      <c r="B26" s="31" t="s">
        <v>19</v>
      </c>
      <c r="C26" s="32" t="s">
        <v>35</v>
      </c>
      <c r="D26" s="35">
        <v>27</v>
      </c>
      <c r="E26" s="35">
        <v>27</v>
      </c>
      <c r="F26" s="35">
        <v>27</v>
      </c>
      <c r="G26" s="51">
        <v>19</v>
      </c>
      <c r="H26" s="122">
        <v>19</v>
      </c>
      <c r="I26" s="52">
        <v>0</v>
      </c>
      <c r="J26" s="52">
        <v>0</v>
      </c>
      <c r="K26" s="36">
        <v>8</v>
      </c>
      <c r="L26" s="52">
        <v>0</v>
      </c>
      <c r="M26" s="57">
        <v>100</v>
      </c>
      <c r="N26" s="241"/>
      <c r="O26" s="37">
        <v>34</v>
      </c>
    </row>
    <row r="27" spans="1:15" s="247" customFormat="1" ht="15" customHeight="1">
      <c r="A27" s="248"/>
      <c r="B27" s="33"/>
      <c r="C27" s="34"/>
      <c r="D27" s="35"/>
      <c r="E27" s="35"/>
      <c r="F27" s="35"/>
      <c r="G27" s="51"/>
      <c r="H27" s="122"/>
      <c r="I27" s="52"/>
      <c r="J27" s="52"/>
      <c r="K27" s="36"/>
      <c r="L27" s="52"/>
      <c r="M27" s="57"/>
      <c r="N27" s="241"/>
      <c r="O27" s="37"/>
    </row>
    <row r="28" spans="1:15" s="247" customFormat="1" ht="15" customHeight="1">
      <c r="A28" s="333" t="s">
        <v>240</v>
      </c>
      <c r="B28" s="31" t="s">
        <v>17</v>
      </c>
      <c r="C28" s="32" t="s">
        <v>34</v>
      </c>
      <c r="D28" s="35">
        <v>22</v>
      </c>
      <c r="E28" s="35">
        <v>22</v>
      </c>
      <c r="F28" s="35">
        <v>22</v>
      </c>
      <c r="G28" s="51">
        <v>12</v>
      </c>
      <c r="H28" s="122">
        <v>12</v>
      </c>
      <c r="I28" s="52">
        <v>0</v>
      </c>
      <c r="J28" s="52">
        <v>0</v>
      </c>
      <c r="K28" s="51">
        <v>10</v>
      </c>
      <c r="L28" s="52">
        <v>0</v>
      </c>
      <c r="M28" s="58">
        <v>100</v>
      </c>
      <c r="N28" s="241">
        <f>G28*100/(F28+I28)</f>
        <v>54.54545454545455</v>
      </c>
      <c r="O28" s="38">
        <v>30</v>
      </c>
    </row>
    <row r="29" spans="1:15" s="247" customFormat="1" ht="15" customHeight="1">
      <c r="A29" s="334"/>
      <c r="B29" s="31" t="s">
        <v>18</v>
      </c>
      <c r="C29" s="32" t="s">
        <v>227</v>
      </c>
      <c r="D29" s="35">
        <v>8</v>
      </c>
      <c r="E29" s="51">
        <v>8</v>
      </c>
      <c r="F29" s="51">
        <v>8</v>
      </c>
      <c r="G29" s="51">
        <v>3</v>
      </c>
      <c r="H29" s="122">
        <v>3</v>
      </c>
      <c r="I29" s="52">
        <v>0</v>
      </c>
      <c r="J29" s="52">
        <v>0</v>
      </c>
      <c r="K29" s="51">
        <v>5</v>
      </c>
      <c r="L29" s="52">
        <v>0</v>
      </c>
      <c r="M29" s="57">
        <v>100</v>
      </c>
      <c r="N29" s="241"/>
      <c r="O29" s="37">
        <v>5</v>
      </c>
    </row>
    <row r="30" spans="1:15" s="247" customFormat="1" ht="15" customHeight="1" thickBot="1">
      <c r="A30" s="335"/>
      <c r="B30" s="31" t="s">
        <v>19</v>
      </c>
      <c r="C30" s="32" t="s">
        <v>35</v>
      </c>
      <c r="D30" s="35">
        <v>14</v>
      </c>
      <c r="E30" s="47">
        <v>14</v>
      </c>
      <c r="F30" s="47">
        <v>14</v>
      </c>
      <c r="G30" s="47">
        <v>9</v>
      </c>
      <c r="H30" s="84">
        <v>9</v>
      </c>
      <c r="I30" s="240">
        <v>0</v>
      </c>
      <c r="J30" s="240">
        <v>0</v>
      </c>
      <c r="K30" s="84">
        <v>5</v>
      </c>
      <c r="L30" s="240">
        <v>0</v>
      </c>
      <c r="M30" s="79">
        <v>100</v>
      </c>
      <c r="N30" s="241"/>
      <c r="O30" s="243">
        <v>25</v>
      </c>
    </row>
    <row r="31" spans="1:15" s="89" customFormat="1" ht="16.5">
      <c r="A31" s="330" t="s">
        <v>20</v>
      </c>
      <c r="B31" s="327"/>
      <c r="C31" s="327"/>
      <c r="D31" s="327"/>
      <c r="E31" s="327"/>
      <c r="F31" s="327"/>
      <c r="G31" s="327"/>
      <c r="H31" s="327"/>
      <c r="I31" s="326" t="s">
        <v>86</v>
      </c>
      <c r="J31" s="327"/>
      <c r="K31" s="327"/>
      <c r="L31" s="327"/>
      <c r="M31" s="327"/>
      <c r="N31" s="327"/>
      <c r="O31" s="327"/>
    </row>
    <row r="32" spans="1:15" s="89" customFormat="1" ht="16.5">
      <c r="A32" s="331" t="s">
        <v>21</v>
      </c>
      <c r="B32" s="332"/>
      <c r="C32" s="332"/>
      <c r="D32" s="332"/>
      <c r="E32" s="332"/>
      <c r="F32" s="332"/>
      <c r="G32" s="332"/>
      <c r="H32" s="332"/>
      <c r="I32" s="328" t="s">
        <v>87</v>
      </c>
      <c r="J32" s="329"/>
      <c r="K32" s="329"/>
      <c r="L32" s="329"/>
      <c r="M32" s="329"/>
      <c r="N32" s="329"/>
      <c r="O32" s="329"/>
    </row>
    <row r="33" spans="1:15" s="89" customFormat="1" ht="16.5">
      <c r="A33" s="331" t="s">
        <v>175</v>
      </c>
      <c r="B33" s="332"/>
      <c r="C33" s="332"/>
      <c r="D33" s="332"/>
      <c r="E33" s="332"/>
      <c r="F33" s="332"/>
      <c r="G33" s="332"/>
      <c r="H33" s="332"/>
      <c r="I33" s="328" t="s">
        <v>88</v>
      </c>
      <c r="J33" s="329"/>
      <c r="K33" s="329"/>
      <c r="L33" s="329"/>
      <c r="M33" s="329"/>
      <c r="N33" s="329"/>
      <c r="O33" s="329"/>
    </row>
    <row r="34" spans="1:15" s="89" customFormat="1" ht="16.5">
      <c r="A34" s="331" t="s">
        <v>22</v>
      </c>
      <c r="B34" s="329"/>
      <c r="C34" s="329"/>
      <c r="D34" s="329"/>
      <c r="E34" s="329"/>
      <c r="F34" s="329"/>
      <c r="G34" s="329"/>
      <c r="H34" s="329"/>
      <c r="I34" s="328" t="s">
        <v>89</v>
      </c>
      <c r="J34" s="329"/>
      <c r="K34" s="329"/>
      <c r="L34" s="329"/>
      <c r="M34" s="329"/>
      <c r="N34" s="329"/>
      <c r="O34" s="329"/>
    </row>
    <row r="35" ht="16.5">
      <c r="M35"/>
    </row>
    <row r="36" ht="16.5">
      <c r="M36"/>
    </row>
    <row r="37" ht="16.5">
      <c r="M37"/>
    </row>
  </sheetData>
  <sheetProtection/>
  <mergeCells count="31">
    <mergeCell ref="O5:O7"/>
    <mergeCell ref="G6:G7"/>
    <mergeCell ref="I6:J6"/>
    <mergeCell ref="K5:K7"/>
    <mergeCell ref="L5:L7"/>
    <mergeCell ref="M5:M7"/>
    <mergeCell ref="G5:H5"/>
    <mergeCell ref="I5:J5"/>
    <mergeCell ref="N5:N7"/>
    <mergeCell ref="A2:H2"/>
    <mergeCell ref="A3:H3"/>
    <mergeCell ref="I2:O2"/>
    <mergeCell ref="I3:O3"/>
    <mergeCell ref="A12:A14"/>
    <mergeCell ref="A8:A10"/>
    <mergeCell ref="A5:C7"/>
    <mergeCell ref="F5:F7"/>
    <mergeCell ref="D5:D7"/>
    <mergeCell ref="E5:E7"/>
    <mergeCell ref="A28:A30"/>
    <mergeCell ref="A24:A26"/>
    <mergeCell ref="A20:A22"/>
    <mergeCell ref="A16:A18"/>
    <mergeCell ref="A31:H31"/>
    <mergeCell ref="A32:H32"/>
    <mergeCell ref="A33:H33"/>
    <mergeCell ref="A34:H34"/>
    <mergeCell ref="I31:O31"/>
    <mergeCell ref="I32:O32"/>
    <mergeCell ref="I33:O33"/>
    <mergeCell ref="I34:O34"/>
  </mergeCells>
  <printOptions/>
  <pageMargins left="1.51" right="1.4" top="1.5748031496062993" bottom="1.1811023622047245" header="0.5118110236220472" footer="0.9055118110236221"/>
  <pageSetup firstPageNumber="159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P35"/>
  <sheetViews>
    <sheetView zoomScalePageLayoutView="0" workbookViewId="0" topLeftCell="A1">
      <selection activeCell="I7" sqref="I7"/>
    </sheetView>
  </sheetViews>
  <sheetFormatPr defaultColWidth="9.00390625" defaultRowHeight="16.5"/>
  <cols>
    <col min="1" max="1" width="8.125" style="0" customWidth="1"/>
    <col min="2" max="2" width="5.625" style="0" customWidth="1"/>
    <col min="3" max="3" width="8.00390625" style="0" bestFit="1" customWidth="1"/>
    <col min="7" max="7" width="9.625" style="0" customWidth="1"/>
    <col min="8" max="8" width="11.75390625" style="0" customWidth="1"/>
    <col min="11" max="11" width="11.125" style="0" customWidth="1"/>
    <col min="12" max="12" width="9.625" style="0" customWidth="1"/>
    <col min="13" max="13" width="10.125" style="0" customWidth="1"/>
    <col min="14" max="14" width="13.375" style="0" customWidth="1"/>
    <col min="15" max="15" width="7.25390625" style="0" customWidth="1"/>
  </cols>
  <sheetData>
    <row r="1" spans="1:15" ht="16.5">
      <c r="A1" s="45" t="s">
        <v>15</v>
      </c>
      <c r="B1" s="8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7"/>
      <c r="O1" s="19" t="s">
        <v>24</v>
      </c>
    </row>
    <row r="2" spans="1:15" ht="16.5">
      <c r="A2" s="352" t="s">
        <v>81</v>
      </c>
      <c r="B2" s="352"/>
      <c r="C2" s="352"/>
      <c r="D2" s="352"/>
      <c r="E2" s="352"/>
      <c r="F2" s="352"/>
      <c r="G2" s="352"/>
      <c r="H2" s="352"/>
      <c r="I2" s="376" t="s">
        <v>82</v>
      </c>
      <c r="J2" s="376"/>
      <c r="K2" s="376"/>
      <c r="L2" s="376"/>
      <c r="M2" s="376"/>
      <c r="N2" s="376"/>
      <c r="O2" s="376"/>
    </row>
    <row r="3" spans="1:15" ht="16.5">
      <c r="A3" s="353" t="s">
        <v>168</v>
      </c>
      <c r="B3" s="354"/>
      <c r="C3" s="354"/>
      <c r="D3" s="354"/>
      <c r="E3" s="354"/>
      <c r="F3" s="354"/>
      <c r="G3" s="354"/>
      <c r="H3" s="354"/>
      <c r="I3" s="356">
        <v>2012</v>
      </c>
      <c r="J3" s="356"/>
      <c r="K3" s="356"/>
      <c r="L3" s="356"/>
      <c r="M3" s="356"/>
      <c r="N3" s="356"/>
      <c r="O3" s="356"/>
    </row>
    <row r="4" spans="1:15" ht="17.25" thickBot="1">
      <c r="A4" s="11"/>
      <c r="B4" s="11"/>
      <c r="C4" s="11"/>
      <c r="D4" s="11"/>
      <c r="E4" s="11"/>
      <c r="F4" s="11"/>
      <c r="G4" s="11"/>
      <c r="H4" s="46" t="s">
        <v>16</v>
      </c>
      <c r="I4" s="11"/>
      <c r="J4" s="11"/>
      <c r="K4" s="11"/>
      <c r="L4" s="11"/>
      <c r="M4" s="11"/>
      <c r="N4" s="11"/>
      <c r="O4" s="44" t="s">
        <v>42</v>
      </c>
    </row>
    <row r="5" spans="1:16" s="89" customFormat="1" ht="46.5" customHeight="1">
      <c r="A5" s="338" t="s">
        <v>241</v>
      </c>
      <c r="B5" s="339"/>
      <c r="C5" s="340"/>
      <c r="D5" s="347" t="s">
        <v>210</v>
      </c>
      <c r="E5" s="344" t="s">
        <v>211</v>
      </c>
      <c r="F5" s="344" t="s">
        <v>212</v>
      </c>
      <c r="G5" s="377" t="s">
        <v>213</v>
      </c>
      <c r="H5" s="370"/>
      <c r="I5" s="370" t="s">
        <v>214</v>
      </c>
      <c r="J5" s="371"/>
      <c r="K5" s="362" t="s">
        <v>215</v>
      </c>
      <c r="L5" s="362" t="s">
        <v>216</v>
      </c>
      <c r="M5" s="365" t="s">
        <v>217</v>
      </c>
      <c r="N5" s="344" t="s">
        <v>218</v>
      </c>
      <c r="O5" s="357" t="s">
        <v>219</v>
      </c>
      <c r="P5" s="247"/>
    </row>
    <row r="6" spans="1:16" s="89" customFormat="1" ht="29.25" customHeight="1">
      <c r="A6" s="337"/>
      <c r="B6" s="337"/>
      <c r="C6" s="341"/>
      <c r="D6" s="348"/>
      <c r="E6" s="350"/>
      <c r="F6" s="345"/>
      <c r="G6" s="350" t="s">
        <v>220</v>
      </c>
      <c r="H6" s="244" t="s">
        <v>221</v>
      </c>
      <c r="I6" s="360" t="s">
        <v>222</v>
      </c>
      <c r="J6" s="361"/>
      <c r="K6" s="350"/>
      <c r="L6" s="350"/>
      <c r="M6" s="378"/>
      <c r="N6" s="372"/>
      <c r="O6" s="358"/>
      <c r="P6" s="247"/>
    </row>
    <row r="7" spans="1:16" s="89" customFormat="1" ht="58.5" customHeight="1" thickBot="1">
      <c r="A7" s="342"/>
      <c r="B7" s="342"/>
      <c r="C7" s="343"/>
      <c r="D7" s="349"/>
      <c r="E7" s="351"/>
      <c r="F7" s="346"/>
      <c r="G7" s="346"/>
      <c r="H7" s="245" t="s">
        <v>223</v>
      </c>
      <c r="I7" s="246" t="s">
        <v>224</v>
      </c>
      <c r="J7" s="246" t="s">
        <v>225</v>
      </c>
      <c r="K7" s="351"/>
      <c r="L7" s="351"/>
      <c r="M7" s="379"/>
      <c r="N7" s="373"/>
      <c r="O7" s="359"/>
      <c r="P7" s="247"/>
    </row>
    <row r="8" spans="1:16" ht="16.5" customHeight="1">
      <c r="A8" s="333" t="s">
        <v>226</v>
      </c>
      <c r="B8" s="31" t="s">
        <v>17</v>
      </c>
      <c r="C8" s="32" t="s">
        <v>34</v>
      </c>
      <c r="D8" s="35">
        <v>32</v>
      </c>
      <c r="E8" s="35">
        <v>32</v>
      </c>
      <c r="F8" s="35">
        <v>32</v>
      </c>
      <c r="G8" s="51">
        <v>21</v>
      </c>
      <c r="H8" s="51">
        <v>21</v>
      </c>
      <c r="I8" s="52">
        <v>0</v>
      </c>
      <c r="J8" s="52">
        <v>0</v>
      </c>
      <c r="K8" s="35">
        <v>11</v>
      </c>
      <c r="L8" s="52">
        <v>0</v>
      </c>
      <c r="M8" s="58">
        <v>100</v>
      </c>
      <c r="N8" s="237">
        <f>G8*100/(F8+I8)</f>
        <v>65.625</v>
      </c>
      <c r="O8" s="238">
        <v>33</v>
      </c>
      <c r="P8" s="247"/>
    </row>
    <row r="9" spans="1:16" ht="16.5">
      <c r="A9" s="374"/>
      <c r="B9" s="31" t="s">
        <v>18</v>
      </c>
      <c r="C9" s="32" t="s">
        <v>227</v>
      </c>
      <c r="D9" s="35">
        <v>5</v>
      </c>
      <c r="E9" s="35">
        <v>5</v>
      </c>
      <c r="F9" s="35">
        <v>5</v>
      </c>
      <c r="G9" s="51">
        <v>1</v>
      </c>
      <c r="H9" s="51">
        <v>1</v>
      </c>
      <c r="I9" s="52">
        <v>0</v>
      </c>
      <c r="J9" s="52">
        <v>0</v>
      </c>
      <c r="K9" s="35">
        <v>4</v>
      </c>
      <c r="L9" s="52">
        <v>0</v>
      </c>
      <c r="M9" s="57">
        <v>100</v>
      </c>
      <c r="N9" s="49"/>
      <c r="O9" s="37">
        <v>4</v>
      </c>
      <c r="P9" s="247"/>
    </row>
    <row r="10" spans="1:16" ht="16.5">
      <c r="A10" s="374"/>
      <c r="B10" s="31" t="s">
        <v>19</v>
      </c>
      <c r="C10" s="32" t="s">
        <v>35</v>
      </c>
      <c r="D10" s="35">
        <v>27</v>
      </c>
      <c r="E10" s="35">
        <v>27</v>
      </c>
      <c r="F10" s="35">
        <v>27</v>
      </c>
      <c r="G10" s="51">
        <v>20</v>
      </c>
      <c r="H10" s="51">
        <v>20</v>
      </c>
      <c r="I10" s="52">
        <v>0</v>
      </c>
      <c r="J10" s="52">
        <v>0</v>
      </c>
      <c r="K10" s="36">
        <v>7</v>
      </c>
      <c r="L10" s="52">
        <v>0</v>
      </c>
      <c r="M10" s="57">
        <v>100</v>
      </c>
      <c r="N10" s="49"/>
      <c r="O10" s="37">
        <v>29</v>
      </c>
      <c r="P10" s="247"/>
    </row>
    <row r="11" spans="1:16" ht="16.5">
      <c r="A11" s="42"/>
      <c r="B11" s="33"/>
      <c r="C11" s="34"/>
      <c r="D11" s="35"/>
      <c r="E11" s="35"/>
      <c r="F11" s="35"/>
      <c r="G11" s="51"/>
      <c r="H11" s="51"/>
      <c r="I11" s="52"/>
      <c r="J11" s="52"/>
      <c r="K11" s="36"/>
      <c r="L11" s="56"/>
      <c r="M11" s="49"/>
      <c r="N11" s="49"/>
      <c r="O11" s="43"/>
      <c r="P11" s="247"/>
    </row>
    <row r="12" spans="1:16" ht="16.5" customHeight="1">
      <c r="A12" s="333" t="s">
        <v>228</v>
      </c>
      <c r="B12" s="31" t="s">
        <v>17</v>
      </c>
      <c r="C12" s="32" t="s">
        <v>34</v>
      </c>
      <c r="D12" s="35">
        <v>54</v>
      </c>
      <c r="E12" s="35">
        <v>54</v>
      </c>
      <c r="F12" s="35">
        <v>54</v>
      </c>
      <c r="G12" s="51">
        <v>23</v>
      </c>
      <c r="H12" s="51">
        <v>23</v>
      </c>
      <c r="I12" s="52">
        <v>0</v>
      </c>
      <c r="J12" s="52">
        <v>0</v>
      </c>
      <c r="K12" s="35">
        <v>31</v>
      </c>
      <c r="L12" s="52">
        <v>0</v>
      </c>
      <c r="M12" s="58">
        <v>100</v>
      </c>
      <c r="N12" s="49">
        <f>G12*100/(F12+I12)</f>
        <v>42.592592592592595</v>
      </c>
      <c r="O12" s="38">
        <v>55</v>
      </c>
      <c r="P12" s="247"/>
    </row>
    <row r="13" spans="1:16" ht="16.5">
      <c r="A13" s="374"/>
      <c r="B13" s="31" t="s">
        <v>18</v>
      </c>
      <c r="C13" s="32" t="s">
        <v>227</v>
      </c>
      <c r="D13" s="35">
        <v>12</v>
      </c>
      <c r="E13" s="35">
        <v>12</v>
      </c>
      <c r="F13" s="35">
        <v>12</v>
      </c>
      <c r="G13" s="51">
        <v>0</v>
      </c>
      <c r="H13" s="51">
        <v>0</v>
      </c>
      <c r="I13" s="52">
        <v>0</v>
      </c>
      <c r="J13" s="52">
        <v>0</v>
      </c>
      <c r="K13" s="35">
        <v>12</v>
      </c>
      <c r="L13" s="52">
        <v>0</v>
      </c>
      <c r="M13" s="57">
        <v>100</v>
      </c>
      <c r="N13" s="49"/>
      <c r="O13" s="37">
        <v>3</v>
      </c>
      <c r="P13" s="247"/>
    </row>
    <row r="14" spans="1:16" ht="16.5">
      <c r="A14" s="374"/>
      <c r="B14" s="31" t="s">
        <v>19</v>
      </c>
      <c r="C14" s="32" t="s">
        <v>35</v>
      </c>
      <c r="D14" s="35">
        <v>42</v>
      </c>
      <c r="E14" s="35">
        <v>42</v>
      </c>
      <c r="F14" s="35">
        <v>42</v>
      </c>
      <c r="G14" s="51">
        <v>23</v>
      </c>
      <c r="H14" s="51">
        <v>23</v>
      </c>
      <c r="I14" s="52">
        <v>0</v>
      </c>
      <c r="J14" s="52">
        <v>0</v>
      </c>
      <c r="K14" s="36">
        <v>19</v>
      </c>
      <c r="L14" s="52">
        <v>0</v>
      </c>
      <c r="M14" s="57">
        <v>100</v>
      </c>
      <c r="N14" s="49"/>
      <c r="O14" s="37">
        <v>52</v>
      </c>
      <c r="P14" s="247"/>
    </row>
    <row r="15" spans="1:16" ht="16.5">
      <c r="A15" s="42"/>
      <c r="B15" s="33"/>
      <c r="C15" s="34"/>
      <c r="D15" s="35"/>
      <c r="E15" s="35"/>
      <c r="F15" s="35"/>
      <c r="G15" s="51"/>
      <c r="H15" s="51"/>
      <c r="I15" s="52"/>
      <c r="J15" s="52"/>
      <c r="K15" s="36"/>
      <c r="L15" s="56"/>
      <c r="M15" s="39"/>
      <c r="N15" s="49"/>
      <c r="O15" s="43"/>
      <c r="P15" s="247"/>
    </row>
    <row r="16" spans="1:16" ht="16.5" customHeight="1">
      <c r="A16" s="333" t="s">
        <v>229</v>
      </c>
      <c r="B16" s="31" t="s">
        <v>17</v>
      </c>
      <c r="C16" s="32" t="s">
        <v>34</v>
      </c>
      <c r="D16" s="35">
        <v>41</v>
      </c>
      <c r="E16" s="35">
        <v>41</v>
      </c>
      <c r="F16" s="35">
        <v>41</v>
      </c>
      <c r="G16" s="51">
        <v>25</v>
      </c>
      <c r="H16" s="51">
        <v>25</v>
      </c>
      <c r="I16" s="52">
        <v>0</v>
      </c>
      <c r="J16" s="52">
        <v>0</v>
      </c>
      <c r="K16" s="35">
        <v>16</v>
      </c>
      <c r="L16" s="52">
        <v>0</v>
      </c>
      <c r="M16" s="58">
        <v>100</v>
      </c>
      <c r="N16" s="49">
        <f>G16*100/(F16+I16)</f>
        <v>60.97560975609756</v>
      </c>
      <c r="O16" s="38">
        <v>48</v>
      </c>
      <c r="P16" s="247"/>
    </row>
    <row r="17" spans="1:16" ht="16.5">
      <c r="A17" s="374"/>
      <c r="B17" s="31" t="s">
        <v>18</v>
      </c>
      <c r="C17" s="32" t="s">
        <v>227</v>
      </c>
      <c r="D17" s="35">
        <v>9</v>
      </c>
      <c r="E17" s="35">
        <v>9</v>
      </c>
      <c r="F17" s="35">
        <v>9</v>
      </c>
      <c r="G17" s="51">
        <v>2</v>
      </c>
      <c r="H17" s="51">
        <v>2</v>
      </c>
      <c r="I17" s="52">
        <v>0</v>
      </c>
      <c r="J17" s="52">
        <v>0</v>
      </c>
      <c r="K17" s="35">
        <v>7</v>
      </c>
      <c r="L17" s="52">
        <v>0</v>
      </c>
      <c r="M17" s="57">
        <v>100</v>
      </c>
      <c r="N17" s="49"/>
      <c r="O17" s="37">
        <v>2</v>
      </c>
      <c r="P17" s="247"/>
    </row>
    <row r="18" spans="1:16" ht="16.5">
      <c r="A18" s="374"/>
      <c r="B18" s="31" t="s">
        <v>19</v>
      </c>
      <c r="C18" s="32" t="s">
        <v>35</v>
      </c>
      <c r="D18" s="35">
        <v>32</v>
      </c>
      <c r="E18" s="35">
        <v>32</v>
      </c>
      <c r="F18" s="35">
        <v>32</v>
      </c>
      <c r="G18" s="51">
        <v>23</v>
      </c>
      <c r="H18" s="51">
        <v>23</v>
      </c>
      <c r="I18" s="52">
        <v>0</v>
      </c>
      <c r="J18" s="52">
        <v>0</v>
      </c>
      <c r="K18" s="36">
        <v>9</v>
      </c>
      <c r="L18" s="52">
        <v>0</v>
      </c>
      <c r="M18" s="57">
        <v>100</v>
      </c>
      <c r="N18" s="49"/>
      <c r="O18" s="37">
        <v>46</v>
      </c>
      <c r="P18" s="247"/>
    </row>
    <row r="19" spans="1:16" ht="16.5">
      <c r="A19" s="42"/>
      <c r="B19" s="33"/>
      <c r="C19" s="34"/>
      <c r="D19" s="35"/>
      <c r="E19" s="35"/>
      <c r="F19" s="35"/>
      <c r="G19" s="51"/>
      <c r="H19" s="51"/>
      <c r="I19" s="122"/>
      <c r="J19" s="122"/>
      <c r="K19" s="36"/>
      <c r="L19" s="56"/>
      <c r="M19" s="39"/>
      <c r="N19" s="49"/>
      <c r="O19" s="43"/>
      <c r="P19" s="247"/>
    </row>
    <row r="20" spans="1:16" ht="16.5" customHeight="1">
      <c r="A20" s="333" t="s">
        <v>230</v>
      </c>
      <c r="B20" s="31" t="s">
        <v>17</v>
      </c>
      <c r="C20" s="32" t="s">
        <v>34</v>
      </c>
      <c r="D20" s="35">
        <v>31</v>
      </c>
      <c r="E20" s="35">
        <v>31</v>
      </c>
      <c r="F20" s="35">
        <v>31</v>
      </c>
      <c r="G20" s="51">
        <v>16</v>
      </c>
      <c r="H20" s="51">
        <v>16</v>
      </c>
      <c r="I20" s="52">
        <v>0</v>
      </c>
      <c r="J20" s="52">
        <v>0</v>
      </c>
      <c r="K20" s="35">
        <v>15</v>
      </c>
      <c r="L20" s="52">
        <v>0</v>
      </c>
      <c r="M20" s="58">
        <v>100</v>
      </c>
      <c r="N20" s="49">
        <f>G20*100/(F20+I20)</f>
        <v>51.61290322580645</v>
      </c>
      <c r="O20" s="38">
        <v>59</v>
      </c>
      <c r="P20" s="247"/>
    </row>
    <row r="21" spans="1:16" ht="16.5">
      <c r="A21" s="374"/>
      <c r="B21" s="31" t="s">
        <v>18</v>
      </c>
      <c r="C21" s="32" t="s">
        <v>227</v>
      </c>
      <c r="D21" s="35">
        <v>7</v>
      </c>
      <c r="E21" s="35">
        <v>7</v>
      </c>
      <c r="F21" s="35">
        <v>7</v>
      </c>
      <c r="G21" s="51">
        <v>1</v>
      </c>
      <c r="H21" s="51">
        <v>1</v>
      </c>
      <c r="I21" s="52">
        <v>0</v>
      </c>
      <c r="J21" s="52">
        <v>0</v>
      </c>
      <c r="K21" s="35">
        <v>6</v>
      </c>
      <c r="L21" s="52">
        <v>0</v>
      </c>
      <c r="M21" s="57">
        <v>100</v>
      </c>
      <c r="N21" s="49"/>
      <c r="O21" s="37">
        <v>2</v>
      </c>
      <c r="P21" s="247"/>
    </row>
    <row r="22" spans="1:16" ht="16.5">
      <c r="A22" s="374"/>
      <c r="B22" s="31" t="s">
        <v>19</v>
      </c>
      <c r="C22" s="32" t="s">
        <v>35</v>
      </c>
      <c r="D22" s="35">
        <v>24</v>
      </c>
      <c r="E22" s="35">
        <v>24</v>
      </c>
      <c r="F22" s="35">
        <v>24</v>
      </c>
      <c r="G22" s="51">
        <v>15</v>
      </c>
      <c r="H22" s="51">
        <v>15</v>
      </c>
      <c r="I22" s="52">
        <v>0</v>
      </c>
      <c r="J22" s="52">
        <v>0</v>
      </c>
      <c r="K22" s="36">
        <v>9</v>
      </c>
      <c r="L22" s="52">
        <v>0</v>
      </c>
      <c r="M22" s="57">
        <v>100</v>
      </c>
      <c r="N22" s="49"/>
      <c r="O22" s="37">
        <v>57</v>
      </c>
      <c r="P22" s="247"/>
    </row>
    <row r="23" spans="1:16" ht="16.5">
      <c r="A23" s="42"/>
      <c r="B23" s="33"/>
      <c r="C23" s="34"/>
      <c r="D23" s="35"/>
      <c r="E23" s="35"/>
      <c r="F23" s="35"/>
      <c r="G23" s="51"/>
      <c r="H23" s="51"/>
      <c r="I23" s="122"/>
      <c r="J23" s="52"/>
      <c r="K23" s="36"/>
      <c r="L23" s="56"/>
      <c r="M23" s="39"/>
      <c r="N23" s="49"/>
      <c r="O23" s="43"/>
      <c r="P23" s="247"/>
    </row>
    <row r="24" spans="1:16" ht="16.5" customHeight="1">
      <c r="A24" s="333" t="s">
        <v>231</v>
      </c>
      <c r="B24" s="31" t="s">
        <v>17</v>
      </c>
      <c r="C24" s="32" t="s">
        <v>34</v>
      </c>
      <c r="D24" s="35">
        <v>31</v>
      </c>
      <c r="E24" s="35">
        <v>31</v>
      </c>
      <c r="F24" s="35">
        <v>31</v>
      </c>
      <c r="G24" s="51">
        <v>20</v>
      </c>
      <c r="H24" s="51">
        <v>20</v>
      </c>
      <c r="I24" s="52">
        <v>0</v>
      </c>
      <c r="J24" s="52">
        <v>0</v>
      </c>
      <c r="K24" s="35">
        <v>11</v>
      </c>
      <c r="L24" s="52">
        <v>0</v>
      </c>
      <c r="M24" s="58">
        <v>100</v>
      </c>
      <c r="N24" s="49">
        <f>G24*100/(F24+I24)</f>
        <v>64.51612903225806</v>
      </c>
      <c r="O24" s="38">
        <v>53</v>
      </c>
      <c r="P24" s="247"/>
    </row>
    <row r="25" spans="1:16" ht="16.5">
      <c r="A25" s="374"/>
      <c r="B25" s="31" t="s">
        <v>18</v>
      </c>
      <c r="C25" s="32" t="s">
        <v>227</v>
      </c>
      <c r="D25" s="35">
        <v>9</v>
      </c>
      <c r="E25" s="35">
        <v>9</v>
      </c>
      <c r="F25" s="35">
        <v>9</v>
      </c>
      <c r="G25" s="51">
        <v>2</v>
      </c>
      <c r="H25" s="51">
        <v>2</v>
      </c>
      <c r="I25" s="52">
        <v>0</v>
      </c>
      <c r="J25" s="52">
        <v>0</v>
      </c>
      <c r="K25" s="35">
        <v>7</v>
      </c>
      <c r="L25" s="52">
        <v>0</v>
      </c>
      <c r="M25" s="57">
        <v>100</v>
      </c>
      <c r="N25" s="49"/>
      <c r="O25" s="37">
        <v>2</v>
      </c>
      <c r="P25" s="247"/>
    </row>
    <row r="26" spans="1:16" ht="16.5">
      <c r="A26" s="374"/>
      <c r="B26" s="31" t="s">
        <v>19</v>
      </c>
      <c r="C26" s="32" t="s">
        <v>35</v>
      </c>
      <c r="D26" s="35">
        <v>22</v>
      </c>
      <c r="E26" s="35">
        <v>22</v>
      </c>
      <c r="F26" s="35">
        <v>22</v>
      </c>
      <c r="G26" s="51">
        <v>18</v>
      </c>
      <c r="H26" s="51">
        <v>18</v>
      </c>
      <c r="I26" s="52">
        <v>0</v>
      </c>
      <c r="J26" s="52">
        <v>0</v>
      </c>
      <c r="K26" s="36">
        <v>4</v>
      </c>
      <c r="L26" s="52">
        <v>0</v>
      </c>
      <c r="M26" s="57">
        <v>100</v>
      </c>
      <c r="N26" s="49"/>
      <c r="O26" s="37">
        <v>51</v>
      </c>
      <c r="P26" s="247"/>
    </row>
    <row r="27" spans="1:16" ht="16.5">
      <c r="A27" s="42"/>
      <c r="B27" s="33"/>
      <c r="C27" s="34"/>
      <c r="D27" s="35"/>
      <c r="E27" s="35"/>
      <c r="F27" s="35"/>
      <c r="G27" s="51"/>
      <c r="H27" s="51"/>
      <c r="I27" s="122"/>
      <c r="J27" s="122"/>
      <c r="K27" s="36"/>
      <c r="L27" s="56"/>
      <c r="M27" s="39"/>
      <c r="N27" s="49"/>
      <c r="O27" s="43"/>
      <c r="P27" s="247"/>
    </row>
    <row r="28" spans="1:16" ht="16.5" customHeight="1">
      <c r="A28" s="333" t="s">
        <v>232</v>
      </c>
      <c r="B28" s="31" t="s">
        <v>17</v>
      </c>
      <c r="C28" s="32" t="s">
        <v>34</v>
      </c>
      <c r="D28" s="35">
        <v>34</v>
      </c>
      <c r="E28" s="35">
        <v>34</v>
      </c>
      <c r="F28" s="35">
        <v>34</v>
      </c>
      <c r="G28" s="51">
        <v>16</v>
      </c>
      <c r="H28" s="51">
        <v>16</v>
      </c>
      <c r="I28" s="52">
        <v>0</v>
      </c>
      <c r="J28" s="52">
        <v>0</v>
      </c>
      <c r="K28" s="35">
        <v>18</v>
      </c>
      <c r="L28" s="52">
        <v>0</v>
      </c>
      <c r="M28" s="58">
        <v>100</v>
      </c>
      <c r="N28" s="49">
        <f>G28*100/(F28+I28)</f>
        <v>47.05882352941177</v>
      </c>
      <c r="O28" s="38">
        <v>33</v>
      </c>
      <c r="P28" s="247"/>
    </row>
    <row r="29" spans="1:16" ht="16.5">
      <c r="A29" s="374"/>
      <c r="B29" s="31" t="s">
        <v>18</v>
      </c>
      <c r="C29" s="32" t="s">
        <v>227</v>
      </c>
      <c r="D29" s="50">
        <v>5</v>
      </c>
      <c r="E29" s="51">
        <v>5</v>
      </c>
      <c r="F29" s="51">
        <v>5</v>
      </c>
      <c r="G29" s="51">
        <v>1</v>
      </c>
      <c r="H29" s="51">
        <v>1</v>
      </c>
      <c r="I29" s="52">
        <v>0</v>
      </c>
      <c r="J29" s="52">
        <v>0</v>
      </c>
      <c r="K29" s="51">
        <v>4</v>
      </c>
      <c r="L29" s="52">
        <v>0</v>
      </c>
      <c r="M29" s="57">
        <v>100</v>
      </c>
      <c r="N29" s="49"/>
      <c r="O29" s="82">
        <v>2</v>
      </c>
      <c r="P29" s="247"/>
    </row>
    <row r="30" spans="1:16" ht="16.5">
      <c r="A30" s="374"/>
      <c r="B30" s="31" t="s">
        <v>19</v>
      </c>
      <c r="C30" s="32" t="s">
        <v>35</v>
      </c>
      <c r="D30" s="50">
        <v>29</v>
      </c>
      <c r="E30" s="51">
        <v>29</v>
      </c>
      <c r="F30" s="51">
        <v>29</v>
      </c>
      <c r="G30" s="51">
        <v>15</v>
      </c>
      <c r="H30" s="51">
        <v>15</v>
      </c>
      <c r="I30" s="52">
        <v>0</v>
      </c>
      <c r="J30" s="52">
        <v>0</v>
      </c>
      <c r="K30" s="122">
        <v>14</v>
      </c>
      <c r="L30" s="52">
        <v>0</v>
      </c>
      <c r="M30" s="57">
        <v>100</v>
      </c>
      <c r="N30" s="49"/>
      <c r="O30" s="82">
        <v>31</v>
      </c>
      <c r="P30" s="247"/>
    </row>
    <row r="31" spans="1:16" ht="16.5">
      <c r="A31" s="42"/>
      <c r="B31" s="33"/>
      <c r="C31" s="34"/>
      <c r="D31" s="50"/>
      <c r="E31" s="51"/>
      <c r="F31" s="51"/>
      <c r="G31" s="51"/>
      <c r="H31" s="51"/>
      <c r="I31" s="52"/>
      <c r="J31" s="52"/>
      <c r="K31" s="122"/>
      <c r="L31" s="52"/>
      <c r="M31" s="39"/>
      <c r="N31" s="49"/>
      <c r="O31" s="123"/>
      <c r="P31" s="247"/>
    </row>
    <row r="32" spans="1:16" ht="16.5">
      <c r="A32" s="333" t="s">
        <v>233</v>
      </c>
      <c r="B32" s="31" t="s">
        <v>17</v>
      </c>
      <c r="C32" s="32" t="s">
        <v>34</v>
      </c>
      <c r="D32" s="50">
        <v>55</v>
      </c>
      <c r="E32" s="51">
        <v>55</v>
      </c>
      <c r="F32" s="51">
        <v>55</v>
      </c>
      <c r="G32" s="51">
        <v>37</v>
      </c>
      <c r="H32" s="51">
        <v>37</v>
      </c>
      <c r="I32" s="52">
        <v>0</v>
      </c>
      <c r="J32" s="52">
        <v>0</v>
      </c>
      <c r="K32" s="51">
        <v>18</v>
      </c>
      <c r="L32" s="52">
        <v>0</v>
      </c>
      <c r="M32" s="58">
        <v>100</v>
      </c>
      <c r="N32" s="49">
        <f>G32*100/(F32+I32)</f>
        <v>67.27272727272727</v>
      </c>
      <c r="O32" s="124">
        <v>54</v>
      </c>
      <c r="P32" s="247"/>
    </row>
    <row r="33" spans="1:16" ht="16.5">
      <c r="A33" s="374"/>
      <c r="B33" s="31" t="s">
        <v>18</v>
      </c>
      <c r="C33" s="32" t="s">
        <v>227</v>
      </c>
      <c r="D33" s="50">
        <v>6</v>
      </c>
      <c r="E33" s="51">
        <v>6</v>
      </c>
      <c r="F33" s="51">
        <v>6</v>
      </c>
      <c r="G33" s="51">
        <v>2</v>
      </c>
      <c r="H33" s="51">
        <v>2</v>
      </c>
      <c r="I33" s="52">
        <v>0</v>
      </c>
      <c r="J33" s="52">
        <v>0</v>
      </c>
      <c r="K33" s="51">
        <v>4</v>
      </c>
      <c r="L33" s="52">
        <v>0</v>
      </c>
      <c r="M33" s="57">
        <v>100</v>
      </c>
      <c r="N33" s="49"/>
      <c r="O33" s="82">
        <v>4</v>
      </c>
      <c r="P33" s="247"/>
    </row>
    <row r="34" spans="1:16" ht="17.25" thickBot="1">
      <c r="A34" s="375"/>
      <c r="B34" s="40" t="s">
        <v>19</v>
      </c>
      <c r="C34" s="41" t="s">
        <v>35</v>
      </c>
      <c r="D34" s="83">
        <v>49</v>
      </c>
      <c r="E34" s="47">
        <v>49</v>
      </c>
      <c r="F34" s="47">
        <v>49</v>
      </c>
      <c r="G34" s="47">
        <v>35</v>
      </c>
      <c r="H34" s="47">
        <v>35</v>
      </c>
      <c r="I34" s="240">
        <v>0</v>
      </c>
      <c r="J34" s="240">
        <v>0</v>
      </c>
      <c r="K34" s="84">
        <v>14</v>
      </c>
      <c r="L34" s="240">
        <v>0</v>
      </c>
      <c r="M34" s="79">
        <v>100</v>
      </c>
      <c r="N34" s="239"/>
      <c r="O34" s="85">
        <v>50</v>
      </c>
      <c r="P34" s="247"/>
    </row>
    <row r="35" spans="10:12" ht="16.5">
      <c r="J35" s="6"/>
      <c r="L35" s="6"/>
    </row>
  </sheetData>
  <sheetProtection/>
  <mergeCells count="24">
    <mergeCell ref="F5:F7"/>
    <mergeCell ref="G5:H5"/>
    <mergeCell ref="I5:J5"/>
    <mergeCell ref="M5:M7"/>
    <mergeCell ref="L5:L7"/>
    <mergeCell ref="K5:K7"/>
    <mergeCell ref="I2:O2"/>
    <mergeCell ref="I3:O3"/>
    <mergeCell ref="O5:O7"/>
    <mergeCell ref="G6:G7"/>
    <mergeCell ref="I6:J6"/>
    <mergeCell ref="N5:N7"/>
    <mergeCell ref="A2:H2"/>
    <mergeCell ref="A3:H3"/>
    <mergeCell ref="E5:E7"/>
    <mergeCell ref="D5:D7"/>
    <mergeCell ref="A32:A34"/>
    <mergeCell ref="A28:A30"/>
    <mergeCell ref="A24:A26"/>
    <mergeCell ref="A20:A22"/>
    <mergeCell ref="A16:A18"/>
    <mergeCell ref="A12:A14"/>
    <mergeCell ref="A8:A10"/>
    <mergeCell ref="A5:C7"/>
  </mergeCells>
  <printOptions/>
  <pageMargins left="1.1811023622047245" right="1.09" top="1.5748031496062993" bottom="1.1811023622047245" header="0.49" footer="0.9055118110236221"/>
  <pageSetup firstPageNumber="161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W22"/>
  <sheetViews>
    <sheetView zoomScalePageLayoutView="0" workbookViewId="0" topLeftCell="A13">
      <selection activeCell="Z7" sqref="Z7"/>
    </sheetView>
  </sheetViews>
  <sheetFormatPr defaultColWidth="9.00390625" defaultRowHeight="16.5"/>
  <cols>
    <col min="1" max="1" width="6.625" style="81" customWidth="1"/>
    <col min="2" max="2" width="8.00390625" style="81" bestFit="1" customWidth="1"/>
    <col min="3" max="3" width="7.125" style="81" customWidth="1"/>
    <col min="4" max="4" width="6.875" style="81" customWidth="1"/>
    <col min="5" max="11" width="6.625" style="81" customWidth="1"/>
    <col min="12" max="13" width="6.125" style="81" customWidth="1"/>
    <col min="14" max="14" width="6.375" style="81" customWidth="1"/>
    <col min="15" max="15" width="6.625" style="81" customWidth="1"/>
    <col min="16" max="17" width="5.625" style="81" customWidth="1"/>
    <col min="18" max="18" width="7.375" style="81" customWidth="1"/>
    <col min="19" max="19" width="6.375" style="81" customWidth="1"/>
    <col min="20" max="20" width="9.25390625" style="81" customWidth="1"/>
    <col min="21" max="21" width="6.125" style="81" customWidth="1"/>
    <col min="22" max="22" width="6.625" style="81" customWidth="1"/>
    <col min="23" max="23" width="7.50390625" style="81" customWidth="1"/>
    <col min="24" max="16384" width="9.00390625" style="81" customWidth="1"/>
  </cols>
  <sheetData>
    <row r="1" spans="1:23" ht="16.5">
      <c r="A1" s="396" t="s">
        <v>23</v>
      </c>
      <c r="B1" s="397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7" t="s">
        <v>60</v>
      </c>
      <c r="V1" s="96" t="s">
        <v>59</v>
      </c>
      <c r="W1" s="97" t="s">
        <v>24</v>
      </c>
    </row>
    <row r="2" spans="1:23" ht="16.5">
      <c r="A2" s="380" t="s">
        <v>83</v>
      </c>
      <c r="B2" s="380"/>
      <c r="C2" s="380"/>
      <c r="D2" s="380"/>
      <c r="E2" s="380"/>
      <c r="F2" s="380"/>
      <c r="G2" s="380"/>
      <c r="H2" s="380"/>
      <c r="I2" s="380"/>
      <c r="J2" s="380"/>
      <c r="K2" s="380" t="s">
        <v>98</v>
      </c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</row>
    <row r="3" spans="1:23" ht="16.5">
      <c r="A3" s="354" t="s">
        <v>90</v>
      </c>
      <c r="B3" s="354"/>
      <c r="C3" s="354"/>
      <c r="D3" s="354"/>
      <c r="E3" s="354"/>
      <c r="F3" s="354"/>
      <c r="G3" s="354"/>
      <c r="H3" s="354"/>
      <c r="I3" s="354"/>
      <c r="J3" s="354"/>
      <c r="K3" s="354">
        <v>2012</v>
      </c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</row>
    <row r="4" spans="1:23" ht="17.25" thickBot="1">
      <c r="A4" s="98"/>
      <c r="B4" s="98"/>
      <c r="C4" s="98"/>
      <c r="D4" s="98"/>
      <c r="E4" s="98"/>
      <c r="F4" s="98"/>
      <c r="G4" s="98"/>
      <c r="H4" s="98"/>
      <c r="I4" s="98"/>
      <c r="J4" s="99"/>
      <c r="K4" s="98"/>
      <c r="L4" s="99" t="s">
        <v>58</v>
      </c>
      <c r="M4" s="98"/>
      <c r="N4" s="98"/>
      <c r="O4" s="98"/>
      <c r="P4" s="98"/>
      <c r="Q4" s="98"/>
      <c r="R4" s="98"/>
      <c r="S4" s="98"/>
      <c r="T4" s="98"/>
      <c r="U4" s="100" t="s">
        <v>59</v>
      </c>
      <c r="V4" s="98"/>
      <c r="W4" s="100" t="s">
        <v>99</v>
      </c>
    </row>
    <row r="5" spans="1:23" ht="16.5" customHeight="1">
      <c r="A5" s="398" t="s">
        <v>100</v>
      </c>
      <c r="B5" s="401" t="s">
        <v>101</v>
      </c>
      <c r="C5" s="391" t="s">
        <v>197</v>
      </c>
      <c r="D5" s="391" t="s">
        <v>196</v>
      </c>
      <c r="E5" s="391" t="s">
        <v>195</v>
      </c>
      <c r="F5" s="391" t="s">
        <v>102</v>
      </c>
      <c r="G5" s="391" t="s">
        <v>198</v>
      </c>
      <c r="H5" s="393" t="s">
        <v>199</v>
      </c>
      <c r="I5" s="391" t="s">
        <v>116</v>
      </c>
      <c r="J5" s="391" t="s">
        <v>103</v>
      </c>
      <c r="K5" s="391" t="s">
        <v>117</v>
      </c>
      <c r="L5" s="391" t="s">
        <v>118</v>
      </c>
      <c r="M5" s="391" t="s">
        <v>104</v>
      </c>
      <c r="N5" s="391" t="s">
        <v>200</v>
      </c>
      <c r="O5" s="391" t="s">
        <v>201</v>
      </c>
      <c r="P5" s="387" t="s">
        <v>105</v>
      </c>
      <c r="Q5" s="388"/>
      <c r="R5" s="391" t="s">
        <v>115</v>
      </c>
      <c r="S5" s="391" t="s">
        <v>204</v>
      </c>
      <c r="T5" s="391" t="s">
        <v>207</v>
      </c>
      <c r="U5" s="381" t="s">
        <v>113</v>
      </c>
      <c r="V5" s="382"/>
      <c r="W5" s="382"/>
    </row>
    <row r="6" spans="1:23" ht="16.5">
      <c r="A6" s="399"/>
      <c r="B6" s="402"/>
      <c r="C6" s="383"/>
      <c r="D6" s="383"/>
      <c r="E6" s="383"/>
      <c r="F6" s="383"/>
      <c r="G6" s="383"/>
      <c r="H6" s="394"/>
      <c r="I6" s="383"/>
      <c r="J6" s="383"/>
      <c r="K6" s="383"/>
      <c r="L6" s="383"/>
      <c r="M6" s="383"/>
      <c r="N6" s="383"/>
      <c r="O6" s="383"/>
      <c r="P6" s="389"/>
      <c r="Q6" s="390"/>
      <c r="R6" s="383"/>
      <c r="S6" s="383"/>
      <c r="T6" s="383"/>
      <c r="U6" s="383" t="s">
        <v>206</v>
      </c>
      <c r="V6" s="383" t="s">
        <v>205</v>
      </c>
      <c r="W6" s="385" t="s">
        <v>114</v>
      </c>
    </row>
    <row r="7" spans="1:23" ht="46.5" customHeight="1" thickBot="1">
      <c r="A7" s="400"/>
      <c r="B7" s="403"/>
      <c r="C7" s="392"/>
      <c r="D7" s="392"/>
      <c r="E7" s="392"/>
      <c r="F7" s="392"/>
      <c r="G7" s="392"/>
      <c r="H7" s="395"/>
      <c r="I7" s="392"/>
      <c r="J7" s="392"/>
      <c r="K7" s="392"/>
      <c r="L7" s="392"/>
      <c r="M7" s="392"/>
      <c r="N7" s="392"/>
      <c r="O7" s="392"/>
      <c r="P7" s="101" t="s">
        <v>202</v>
      </c>
      <c r="Q7" s="101" t="s">
        <v>203</v>
      </c>
      <c r="R7" s="392"/>
      <c r="S7" s="392"/>
      <c r="T7" s="392"/>
      <c r="U7" s="384"/>
      <c r="V7" s="384"/>
      <c r="W7" s="386"/>
    </row>
    <row r="8" spans="1:23" s="104" customFormat="1" ht="36.75" customHeight="1">
      <c r="A8" s="103" t="s">
        <v>106</v>
      </c>
      <c r="B8" s="183">
        <f>SUM(B9:B20)</f>
        <v>34362241</v>
      </c>
      <c r="C8" s="184">
        <f aca="true" t="shared" si="0" ref="C8:Q8">SUM(C9:C20)</f>
        <v>30464189</v>
      </c>
      <c r="D8" s="184">
        <f t="shared" si="0"/>
        <v>1294966</v>
      </c>
      <c r="E8" s="184">
        <f t="shared" si="0"/>
        <v>592228</v>
      </c>
      <c r="F8" s="184">
        <f t="shared" si="0"/>
        <v>158499</v>
      </c>
      <c r="G8" s="184">
        <f t="shared" si="0"/>
        <v>260570</v>
      </c>
      <c r="H8" s="184">
        <f t="shared" si="0"/>
        <v>183681</v>
      </c>
      <c r="I8" s="184">
        <f t="shared" si="0"/>
        <v>535921</v>
      </c>
      <c r="J8" s="184">
        <f t="shared" si="0"/>
        <v>24828</v>
      </c>
      <c r="K8" s="184">
        <f t="shared" si="0"/>
        <v>24989</v>
      </c>
      <c r="L8" s="184">
        <f t="shared" si="0"/>
        <v>57691</v>
      </c>
      <c r="M8" s="184">
        <f t="shared" si="0"/>
        <v>42043</v>
      </c>
      <c r="N8" s="184">
        <f t="shared" si="0"/>
        <v>227371</v>
      </c>
      <c r="O8" s="184">
        <f t="shared" si="0"/>
        <v>107175</v>
      </c>
      <c r="P8" s="184">
        <f t="shared" si="0"/>
        <v>44866</v>
      </c>
      <c r="Q8" s="184">
        <f t="shared" si="0"/>
        <v>737</v>
      </c>
      <c r="R8" s="184">
        <f aca="true" t="shared" si="1" ref="R8:W8">SUM(R9:R20)</f>
        <v>9778</v>
      </c>
      <c r="S8" s="184">
        <f t="shared" si="1"/>
        <v>13659</v>
      </c>
      <c r="T8" s="184">
        <f t="shared" si="1"/>
        <v>5756</v>
      </c>
      <c r="U8" s="184">
        <f t="shared" si="1"/>
        <v>38843</v>
      </c>
      <c r="V8" s="184">
        <f t="shared" si="1"/>
        <v>1268</v>
      </c>
      <c r="W8" s="185">
        <f t="shared" si="1"/>
        <v>273183</v>
      </c>
    </row>
    <row r="9" spans="1:23" s="104" customFormat="1" ht="36.75" customHeight="1">
      <c r="A9" s="105" t="s">
        <v>107</v>
      </c>
      <c r="B9" s="186">
        <v>2643902</v>
      </c>
      <c r="C9" s="187">
        <v>2429335</v>
      </c>
      <c r="D9" s="187">
        <v>100700</v>
      </c>
      <c r="E9" s="187">
        <v>45308</v>
      </c>
      <c r="F9" s="187">
        <v>8522</v>
      </c>
      <c r="G9" s="187">
        <v>12684</v>
      </c>
      <c r="H9" s="187">
        <v>10445</v>
      </c>
      <c r="I9" s="187">
        <v>1489</v>
      </c>
      <c r="J9" s="187">
        <v>1184</v>
      </c>
      <c r="K9" s="187">
        <v>1875</v>
      </c>
      <c r="L9" s="187">
        <v>1195</v>
      </c>
      <c r="M9" s="187">
        <v>744</v>
      </c>
      <c r="N9" s="187">
        <v>16928</v>
      </c>
      <c r="O9" s="187">
        <v>6099</v>
      </c>
      <c r="P9" s="187">
        <v>5072</v>
      </c>
      <c r="Q9" s="187">
        <v>0</v>
      </c>
      <c r="R9" s="187">
        <v>462</v>
      </c>
      <c r="S9" s="187">
        <v>0</v>
      </c>
      <c r="T9" s="187">
        <v>410</v>
      </c>
      <c r="U9" s="187">
        <v>1341</v>
      </c>
      <c r="V9" s="187">
        <v>109</v>
      </c>
      <c r="W9" s="188">
        <v>0</v>
      </c>
    </row>
    <row r="10" spans="1:23" s="104" customFormat="1" ht="36.75" customHeight="1">
      <c r="A10" s="105" t="s">
        <v>108</v>
      </c>
      <c r="B10" s="186">
        <v>2733718</v>
      </c>
      <c r="C10" s="187">
        <v>2517009</v>
      </c>
      <c r="D10" s="187">
        <v>104242</v>
      </c>
      <c r="E10" s="187">
        <v>47166</v>
      </c>
      <c r="F10" s="187">
        <v>9393</v>
      </c>
      <c r="G10" s="187">
        <v>6888</v>
      </c>
      <c r="H10" s="187">
        <v>10709</v>
      </c>
      <c r="I10" s="187">
        <v>1977</v>
      </c>
      <c r="J10" s="187">
        <v>1231</v>
      </c>
      <c r="K10" s="187">
        <v>2005</v>
      </c>
      <c r="L10" s="187">
        <v>1209</v>
      </c>
      <c r="M10" s="187">
        <v>763</v>
      </c>
      <c r="N10" s="187">
        <v>18414</v>
      </c>
      <c r="O10" s="187">
        <v>6973</v>
      </c>
      <c r="P10" s="187">
        <v>3187</v>
      </c>
      <c r="Q10" s="187">
        <v>0</v>
      </c>
      <c r="R10" s="187">
        <v>590</v>
      </c>
      <c r="S10" s="187">
        <v>0</v>
      </c>
      <c r="T10" s="187">
        <v>444</v>
      </c>
      <c r="U10" s="187">
        <v>1458</v>
      </c>
      <c r="V10" s="187">
        <v>60</v>
      </c>
      <c r="W10" s="188">
        <v>0</v>
      </c>
    </row>
    <row r="11" spans="1:23" s="104" customFormat="1" ht="36.75" customHeight="1">
      <c r="A11" s="105" t="s">
        <v>109</v>
      </c>
      <c r="B11" s="186">
        <v>2996980</v>
      </c>
      <c r="C11" s="187">
        <v>2565036</v>
      </c>
      <c r="D11" s="187">
        <v>112846</v>
      </c>
      <c r="E11" s="187">
        <v>49674</v>
      </c>
      <c r="F11" s="187">
        <v>20105</v>
      </c>
      <c r="G11" s="187">
        <v>12743</v>
      </c>
      <c r="H11" s="187">
        <v>16612</v>
      </c>
      <c r="I11" s="187">
        <v>107457</v>
      </c>
      <c r="J11" s="187">
        <v>2959</v>
      </c>
      <c r="K11" s="187">
        <v>2327</v>
      </c>
      <c r="L11" s="187">
        <v>1454</v>
      </c>
      <c r="M11" s="187">
        <v>4502</v>
      </c>
      <c r="N11" s="187">
        <v>19715</v>
      </c>
      <c r="O11" s="187">
        <v>8902</v>
      </c>
      <c r="P11" s="187">
        <v>5713</v>
      </c>
      <c r="Q11" s="187">
        <v>246</v>
      </c>
      <c r="R11" s="187">
        <v>1432</v>
      </c>
      <c r="S11" s="187">
        <v>2272</v>
      </c>
      <c r="T11" s="187">
        <v>560</v>
      </c>
      <c r="U11" s="187">
        <v>5539</v>
      </c>
      <c r="V11" s="187">
        <v>73</v>
      </c>
      <c r="W11" s="188">
        <v>56813</v>
      </c>
    </row>
    <row r="12" spans="1:23" s="104" customFormat="1" ht="36.75" customHeight="1">
      <c r="A12" s="106" t="s">
        <v>110</v>
      </c>
      <c r="B12" s="186">
        <v>2963243</v>
      </c>
      <c r="C12" s="187">
        <v>2547858</v>
      </c>
      <c r="D12" s="187">
        <v>110512</v>
      </c>
      <c r="E12" s="187">
        <v>47702</v>
      </c>
      <c r="F12" s="187">
        <v>15099</v>
      </c>
      <c r="G12" s="187">
        <v>11680</v>
      </c>
      <c r="H12" s="187">
        <v>18554</v>
      </c>
      <c r="I12" s="187">
        <v>93745</v>
      </c>
      <c r="J12" s="187">
        <v>3772</v>
      </c>
      <c r="K12" s="187">
        <v>2303</v>
      </c>
      <c r="L12" s="187">
        <v>1342</v>
      </c>
      <c r="M12" s="187">
        <v>3757</v>
      </c>
      <c r="N12" s="187">
        <v>20840</v>
      </c>
      <c r="O12" s="187">
        <v>21374</v>
      </c>
      <c r="P12" s="187">
        <v>4564</v>
      </c>
      <c r="Q12" s="187">
        <v>37</v>
      </c>
      <c r="R12" s="187">
        <v>735</v>
      </c>
      <c r="S12" s="187">
        <v>2410</v>
      </c>
      <c r="T12" s="187">
        <v>451</v>
      </c>
      <c r="U12" s="187">
        <v>5646</v>
      </c>
      <c r="V12" s="187">
        <v>119</v>
      </c>
      <c r="W12" s="188">
        <v>50743</v>
      </c>
    </row>
    <row r="13" spans="1:23" s="104" customFormat="1" ht="36.75" customHeight="1">
      <c r="A13" s="105" t="s">
        <v>111</v>
      </c>
      <c r="B13" s="186">
        <v>2989930</v>
      </c>
      <c r="C13" s="187">
        <v>2561062</v>
      </c>
      <c r="D13" s="187">
        <v>111066</v>
      </c>
      <c r="E13" s="187">
        <v>48852</v>
      </c>
      <c r="F13" s="187">
        <v>18340</v>
      </c>
      <c r="G13" s="187">
        <v>14033</v>
      </c>
      <c r="H13" s="187">
        <v>17313</v>
      </c>
      <c r="I13" s="187">
        <v>110514</v>
      </c>
      <c r="J13" s="187">
        <v>4223</v>
      </c>
      <c r="K13" s="187">
        <v>1979</v>
      </c>
      <c r="L13" s="187">
        <v>1353</v>
      </c>
      <c r="M13" s="187">
        <v>5399</v>
      </c>
      <c r="N13" s="187">
        <v>21088</v>
      </c>
      <c r="O13" s="187">
        <v>8764</v>
      </c>
      <c r="P13" s="187">
        <v>3048</v>
      </c>
      <c r="Q13" s="187">
        <v>254</v>
      </c>
      <c r="R13" s="187">
        <v>1175</v>
      </c>
      <c r="S13" s="187">
        <v>2564</v>
      </c>
      <c r="T13" s="187">
        <v>456</v>
      </c>
      <c r="U13" s="187">
        <v>5982</v>
      </c>
      <c r="V13" s="187">
        <v>125</v>
      </c>
      <c r="W13" s="188">
        <v>52340</v>
      </c>
    </row>
    <row r="14" spans="1:23" s="108" customFormat="1" ht="36.75" customHeight="1">
      <c r="A14" s="107" t="s">
        <v>91</v>
      </c>
      <c r="B14" s="186">
        <v>2996132</v>
      </c>
      <c r="C14" s="187">
        <v>2569083</v>
      </c>
      <c r="D14" s="187">
        <v>108991</v>
      </c>
      <c r="E14" s="187">
        <v>48177</v>
      </c>
      <c r="F14" s="187">
        <v>17824</v>
      </c>
      <c r="G14" s="187">
        <v>11705</v>
      </c>
      <c r="H14" s="187">
        <v>19892</v>
      </c>
      <c r="I14" s="187">
        <v>114326</v>
      </c>
      <c r="J14" s="187">
        <v>3538</v>
      </c>
      <c r="K14" s="187">
        <v>2133</v>
      </c>
      <c r="L14" s="187">
        <v>1259</v>
      </c>
      <c r="M14" s="187">
        <v>6157</v>
      </c>
      <c r="N14" s="187">
        <v>20203</v>
      </c>
      <c r="O14" s="187">
        <v>8544</v>
      </c>
      <c r="P14" s="187">
        <v>2739</v>
      </c>
      <c r="Q14" s="187">
        <v>185</v>
      </c>
      <c r="R14" s="187">
        <v>1261</v>
      </c>
      <c r="S14" s="187">
        <v>3407</v>
      </c>
      <c r="T14" s="187">
        <v>407</v>
      </c>
      <c r="U14" s="187">
        <v>3920</v>
      </c>
      <c r="V14" s="187">
        <v>146</v>
      </c>
      <c r="W14" s="188">
        <v>52235</v>
      </c>
    </row>
    <row r="15" spans="1:23" s="108" customFormat="1" ht="36.75" customHeight="1">
      <c r="A15" s="107" t="s">
        <v>92</v>
      </c>
      <c r="B15" s="186">
        <v>2990311</v>
      </c>
      <c r="C15" s="187">
        <v>2567569</v>
      </c>
      <c r="D15" s="187">
        <v>109629</v>
      </c>
      <c r="E15" s="187">
        <v>49040</v>
      </c>
      <c r="F15" s="187">
        <v>21471</v>
      </c>
      <c r="G15" s="187">
        <v>11917</v>
      </c>
      <c r="H15" s="187">
        <v>15038</v>
      </c>
      <c r="I15" s="187">
        <v>95039</v>
      </c>
      <c r="J15" s="187">
        <v>4234</v>
      </c>
      <c r="K15" s="187">
        <v>2295</v>
      </c>
      <c r="L15" s="187">
        <v>1518</v>
      </c>
      <c r="M15" s="187">
        <v>4891</v>
      </c>
      <c r="N15" s="187">
        <v>19837</v>
      </c>
      <c r="O15" s="187">
        <v>11173</v>
      </c>
      <c r="P15" s="187">
        <v>2928</v>
      </c>
      <c r="Q15" s="187">
        <v>0</v>
      </c>
      <c r="R15" s="187">
        <v>1062</v>
      </c>
      <c r="S15" s="187">
        <v>3006</v>
      </c>
      <c r="T15" s="187">
        <v>571</v>
      </c>
      <c r="U15" s="187">
        <v>8041</v>
      </c>
      <c r="V15" s="187">
        <v>0</v>
      </c>
      <c r="W15" s="188">
        <v>61052</v>
      </c>
    </row>
    <row r="16" spans="1:23" s="108" customFormat="1" ht="36.75" customHeight="1">
      <c r="A16" s="107" t="s">
        <v>93</v>
      </c>
      <c r="B16" s="186">
        <f>SUM($C16:$W16)</f>
        <v>2741771</v>
      </c>
      <c r="C16" s="189">
        <v>2521709</v>
      </c>
      <c r="D16" s="187">
        <v>105227</v>
      </c>
      <c r="E16" s="187">
        <v>48141</v>
      </c>
      <c r="F16" s="187">
        <v>10106</v>
      </c>
      <c r="G16" s="187">
        <v>7386</v>
      </c>
      <c r="H16" s="187">
        <v>10531</v>
      </c>
      <c r="I16" s="187">
        <v>2424</v>
      </c>
      <c r="J16" s="187">
        <v>1122</v>
      </c>
      <c r="K16" s="187">
        <v>2007</v>
      </c>
      <c r="L16" s="187">
        <v>1161</v>
      </c>
      <c r="M16" s="187">
        <v>651</v>
      </c>
      <c r="N16" s="187">
        <v>18597</v>
      </c>
      <c r="O16" s="187">
        <v>7509</v>
      </c>
      <c r="P16" s="187">
        <v>2867</v>
      </c>
      <c r="Q16" s="187">
        <v>0</v>
      </c>
      <c r="R16" s="187">
        <v>581</v>
      </c>
      <c r="S16" s="187">
        <v>0</v>
      </c>
      <c r="T16" s="187">
        <v>368</v>
      </c>
      <c r="U16" s="187">
        <v>1384</v>
      </c>
      <c r="V16" s="187">
        <v>0</v>
      </c>
      <c r="W16" s="188">
        <v>0</v>
      </c>
    </row>
    <row r="17" spans="1:23" s="108" customFormat="1" ht="36.75" customHeight="1">
      <c r="A17" s="107" t="s">
        <v>94</v>
      </c>
      <c r="B17" s="186">
        <f>SUM($C17:$W17)</f>
        <v>2969353</v>
      </c>
      <c r="C17" s="189">
        <v>2757851</v>
      </c>
      <c r="D17" s="187">
        <v>101945</v>
      </c>
      <c r="E17" s="187">
        <v>52821</v>
      </c>
      <c r="F17" s="187">
        <v>8902</v>
      </c>
      <c r="G17" s="187">
        <v>6775</v>
      </c>
      <c r="H17" s="187">
        <v>10505</v>
      </c>
      <c r="I17" s="187">
        <v>1734</v>
      </c>
      <c r="J17" s="187">
        <v>1046</v>
      </c>
      <c r="K17" s="187">
        <v>1858</v>
      </c>
      <c r="L17" s="187">
        <v>3237</v>
      </c>
      <c r="M17" s="187">
        <v>973</v>
      </c>
      <c r="N17" s="187">
        <v>11217</v>
      </c>
      <c r="O17" s="187">
        <v>5867</v>
      </c>
      <c r="P17" s="187">
        <v>2327</v>
      </c>
      <c r="Q17" s="187">
        <v>15</v>
      </c>
      <c r="R17" s="187">
        <v>492</v>
      </c>
      <c r="S17" s="187">
        <v>0</v>
      </c>
      <c r="T17" s="187">
        <v>418</v>
      </c>
      <c r="U17" s="187">
        <v>1228</v>
      </c>
      <c r="V17" s="187">
        <v>142</v>
      </c>
      <c r="W17" s="188">
        <v>0</v>
      </c>
    </row>
    <row r="18" spans="1:23" s="108" customFormat="1" ht="36.75" customHeight="1">
      <c r="A18" s="107" t="s">
        <v>95</v>
      </c>
      <c r="B18" s="189">
        <f>SUM($C18:$W18)</f>
        <v>2859590</v>
      </c>
      <c r="C18" s="189">
        <v>2466555</v>
      </c>
      <c r="D18" s="187">
        <v>107214</v>
      </c>
      <c r="E18" s="187">
        <v>49895</v>
      </c>
      <c r="F18" s="187">
        <v>9224</v>
      </c>
      <c r="G18" s="187">
        <v>142215</v>
      </c>
      <c r="H18" s="187">
        <v>19221</v>
      </c>
      <c r="I18" s="187">
        <v>2370</v>
      </c>
      <c r="J18" s="187">
        <v>240</v>
      </c>
      <c r="K18" s="187">
        <v>1941</v>
      </c>
      <c r="L18" s="187">
        <v>19232</v>
      </c>
      <c r="M18" s="187">
        <v>8501</v>
      </c>
      <c r="N18" s="187">
        <v>19538</v>
      </c>
      <c r="O18" s="187">
        <v>6972</v>
      </c>
      <c r="P18" s="187">
        <v>3998</v>
      </c>
      <c r="Q18" s="187">
        <v>0</v>
      </c>
      <c r="R18" s="187">
        <v>499</v>
      </c>
      <c r="S18" s="187">
        <v>0</v>
      </c>
      <c r="T18" s="187">
        <v>494</v>
      </c>
      <c r="U18" s="187">
        <v>1323</v>
      </c>
      <c r="V18" s="187">
        <v>158</v>
      </c>
      <c r="W18" s="188">
        <v>0</v>
      </c>
    </row>
    <row r="19" spans="1:23" s="108" customFormat="1" ht="36.75" customHeight="1">
      <c r="A19" s="107" t="s">
        <v>96</v>
      </c>
      <c r="B19" s="189">
        <f>SUM($C19:$W19)</f>
        <v>2743510</v>
      </c>
      <c r="C19" s="190">
        <v>2475536</v>
      </c>
      <c r="D19" s="190">
        <v>107398</v>
      </c>
      <c r="E19" s="190">
        <v>50805</v>
      </c>
      <c r="F19" s="190">
        <v>9170</v>
      </c>
      <c r="G19" s="190">
        <v>14587</v>
      </c>
      <c r="H19" s="190">
        <v>19570</v>
      </c>
      <c r="I19" s="190">
        <v>2281</v>
      </c>
      <c r="J19" s="190">
        <v>773</v>
      </c>
      <c r="K19" s="190">
        <v>2070</v>
      </c>
      <c r="L19" s="190">
        <v>23118</v>
      </c>
      <c r="M19" s="190">
        <v>4611</v>
      </c>
      <c r="N19" s="190">
        <v>19566</v>
      </c>
      <c r="O19" s="190">
        <v>6804</v>
      </c>
      <c r="P19" s="190">
        <v>4271</v>
      </c>
      <c r="Q19" s="190">
        <v>0</v>
      </c>
      <c r="R19" s="190">
        <v>805</v>
      </c>
      <c r="S19" s="190">
        <v>0</v>
      </c>
      <c r="T19" s="187">
        <v>531</v>
      </c>
      <c r="U19" s="190">
        <v>1445</v>
      </c>
      <c r="V19" s="190">
        <v>169</v>
      </c>
      <c r="W19" s="188">
        <v>0</v>
      </c>
    </row>
    <row r="20" spans="1:23" s="112" customFormat="1" ht="36.75" customHeight="1">
      <c r="A20" s="114" t="s">
        <v>97</v>
      </c>
      <c r="B20" s="189">
        <f>SUM($C20:$W20)</f>
        <v>2733801</v>
      </c>
      <c r="C20" s="187">
        <v>2485586</v>
      </c>
      <c r="D20" s="187">
        <v>115196</v>
      </c>
      <c r="E20" s="187">
        <v>54647</v>
      </c>
      <c r="F20" s="187">
        <v>10343</v>
      </c>
      <c r="G20" s="187">
        <v>7957</v>
      </c>
      <c r="H20" s="187">
        <v>15291</v>
      </c>
      <c r="I20" s="187">
        <v>2565</v>
      </c>
      <c r="J20" s="187">
        <v>506</v>
      </c>
      <c r="K20" s="187">
        <v>2196</v>
      </c>
      <c r="L20" s="187">
        <v>1613</v>
      </c>
      <c r="M20" s="187">
        <v>1094</v>
      </c>
      <c r="N20" s="187">
        <v>21428</v>
      </c>
      <c r="O20" s="187">
        <v>8194</v>
      </c>
      <c r="P20" s="187">
        <v>4152</v>
      </c>
      <c r="Q20" s="187">
        <v>0</v>
      </c>
      <c r="R20" s="187">
        <v>684</v>
      </c>
      <c r="S20" s="187">
        <v>0</v>
      </c>
      <c r="T20" s="187">
        <v>646</v>
      </c>
      <c r="U20" s="187">
        <v>1536</v>
      </c>
      <c r="V20" s="187">
        <v>167</v>
      </c>
      <c r="W20" s="188">
        <v>0</v>
      </c>
    </row>
    <row r="21" spans="1:23" s="112" customFormat="1" ht="4.5" customHeight="1" thickBot="1">
      <c r="A21" s="109"/>
      <c r="B21" s="113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1"/>
    </row>
    <row r="22" spans="1:23" ht="16.5">
      <c r="A22" s="102" t="s">
        <v>20</v>
      </c>
      <c r="B22" s="102"/>
      <c r="C22" s="102"/>
      <c r="D22" s="102"/>
      <c r="E22" s="98"/>
      <c r="F22" s="98"/>
      <c r="G22" s="98"/>
      <c r="H22" s="98"/>
      <c r="I22" s="98"/>
      <c r="J22" s="98"/>
      <c r="K22" s="98"/>
      <c r="L22" s="98"/>
      <c r="M22" s="98" t="s">
        <v>112</v>
      </c>
      <c r="N22" s="98"/>
      <c r="O22" s="98"/>
      <c r="P22" s="98"/>
      <c r="Q22" s="98"/>
      <c r="R22" s="98"/>
      <c r="S22" s="98"/>
      <c r="T22" s="98"/>
      <c r="U22" s="98"/>
      <c r="V22" s="98"/>
      <c r="W22" s="98"/>
    </row>
  </sheetData>
  <sheetProtection/>
  <mergeCells count="28">
    <mergeCell ref="A1:B1"/>
    <mergeCell ref="A5:A7"/>
    <mergeCell ref="B5:B7"/>
    <mergeCell ref="C5:C7"/>
    <mergeCell ref="A2:J2"/>
    <mergeCell ref="A3:J3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K2:W2"/>
    <mergeCell ref="K3:W3"/>
    <mergeCell ref="U5:W5"/>
    <mergeCell ref="U6:U7"/>
    <mergeCell ref="V6:V7"/>
    <mergeCell ref="W6:W7"/>
    <mergeCell ref="P5:Q6"/>
    <mergeCell ref="R5:R7"/>
    <mergeCell ref="S5:S7"/>
    <mergeCell ref="T5:T7"/>
  </mergeCells>
  <printOptions/>
  <pageMargins left="1.05" right="0.76" top="1.5748031496062993" bottom="1.1811023622047245" header="0.5118110236220472" footer="0.9055118110236221"/>
  <pageSetup firstPageNumber="163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F21"/>
  <sheetViews>
    <sheetView zoomScalePageLayoutView="0" workbookViewId="0" topLeftCell="A16">
      <selection activeCell="I8" sqref="I8"/>
    </sheetView>
  </sheetViews>
  <sheetFormatPr defaultColWidth="9.00390625" defaultRowHeight="16.5"/>
  <cols>
    <col min="1" max="1" width="13.625" style="0" customWidth="1"/>
    <col min="2" max="4" width="9.625" style="0" customWidth="1"/>
    <col min="5" max="5" width="12.125" style="0" customWidth="1"/>
    <col min="6" max="6" width="22.75390625" style="0" customWidth="1"/>
  </cols>
  <sheetData>
    <row r="1" spans="1:6" ht="16.5">
      <c r="A1" s="48" t="s">
        <v>50</v>
      </c>
      <c r="B1" s="14"/>
      <c r="C1" s="15"/>
      <c r="D1" s="15"/>
      <c r="E1" s="15"/>
      <c r="F1" s="19" t="s">
        <v>24</v>
      </c>
    </row>
    <row r="2" spans="1:6" ht="36.75" customHeight="1">
      <c r="A2" s="404" t="s">
        <v>84</v>
      </c>
      <c r="B2" s="268"/>
      <c r="C2" s="268"/>
      <c r="D2" s="268"/>
      <c r="E2" s="268"/>
      <c r="F2" s="268"/>
    </row>
    <row r="3" spans="1:6" ht="26.25" customHeight="1">
      <c r="A3" s="405" t="s">
        <v>174</v>
      </c>
      <c r="B3" s="406"/>
      <c r="C3" s="406"/>
      <c r="D3" s="406"/>
      <c r="E3" s="406"/>
      <c r="F3" s="406"/>
    </row>
    <row r="4" spans="1:6" ht="17.25" thickBot="1">
      <c r="A4" s="16"/>
      <c r="B4" s="16"/>
      <c r="C4" s="16"/>
      <c r="D4" s="16"/>
      <c r="E4" s="16"/>
      <c r="F4" s="16"/>
    </row>
    <row r="5" spans="1:6" ht="57" customHeight="1">
      <c r="A5" s="407" t="s">
        <v>52</v>
      </c>
      <c r="B5" s="409" t="s">
        <v>53</v>
      </c>
      <c r="C5" s="344" t="s">
        <v>54</v>
      </c>
      <c r="D5" s="344" t="s">
        <v>55</v>
      </c>
      <c r="E5" s="344" t="s">
        <v>56</v>
      </c>
      <c r="F5" s="357" t="s">
        <v>57</v>
      </c>
    </row>
    <row r="6" spans="1:6" ht="39.75" customHeight="1">
      <c r="A6" s="408"/>
      <c r="B6" s="410"/>
      <c r="C6" s="411"/>
      <c r="D6" s="411"/>
      <c r="E6" s="411"/>
      <c r="F6" s="412"/>
    </row>
    <row r="7" spans="1:6" ht="33" customHeight="1">
      <c r="A7" s="86" t="s">
        <v>51</v>
      </c>
      <c r="B7" s="92" t="s">
        <v>0</v>
      </c>
      <c r="C7" s="90" t="s">
        <v>0</v>
      </c>
      <c r="D7" s="90" t="s">
        <v>0</v>
      </c>
      <c r="E7" s="90" t="s">
        <v>0</v>
      </c>
      <c r="F7" s="91" t="s">
        <v>0</v>
      </c>
    </row>
    <row r="8" spans="1:6" ht="33" customHeight="1">
      <c r="A8" s="86" t="s">
        <v>43</v>
      </c>
      <c r="B8" s="92" t="s">
        <v>0</v>
      </c>
      <c r="C8" s="90" t="s">
        <v>0</v>
      </c>
      <c r="D8" s="90" t="s">
        <v>0</v>
      </c>
      <c r="E8" s="90" t="s">
        <v>0</v>
      </c>
      <c r="F8" s="91" t="s">
        <v>0</v>
      </c>
    </row>
    <row r="9" spans="1:6" ht="33" customHeight="1">
      <c r="A9" s="86" t="s">
        <v>44</v>
      </c>
      <c r="B9" s="92" t="s">
        <v>0</v>
      </c>
      <c r="C9" s="90" t="s">
        <v>0</v>
      </c>
      <c r="D9" s="90" t="s">
        <v>0</v>
      </c>
      <c r="E9" s="90" t="s">
        <v>0</v>
      </c>
      <c r="F9" s="91" t="s">
        <v>0</v>
      </c>
    </row>
    <row r="10" spans="1:6" ht="33" customHeight="1">
      <c r="A10" s="86" t="s">
        <v>45</v>
      </c>
      <c r="B10" s="92" t="s">
        <v>0</v>
      </c>
      <c r="C10" s="90" t="s">
        <v>0</v>
      </c>
      <c r="D10" s="90" t="s">
        <v>0</v>
      </c>
      <c r="E10" s="90" t="s">
        <v>0</v>
      </c>
      <c r="F10" s="91" t="s">
        <v>0</v>
      </c>
    </row>
    <row r="11" spans="1:6" ht="33" customHeight="1">
      <c r="A11" s="88" t="s">
        <v>46</v>
      </c>
      <c r="B11" s="92" t="s">
        <v>0</v>
      </c>
      <c r="C11" s="90" t="s">
        <v>0</v>
      </c>
      <c r="D11" s="90" t="s">
        <v>0</v>
      </c>
      <c r="E11" s="90" t="s">
        <v>0</v>
      </c>
      <c r="F11" s="91" t="s">
        <v>0</v>
      </c>
    </row>
    <row r="12" spans="1:6" ht="33" customHeight="1">
      <c r="A12" s="86" t="s">
        <v>47</v>
      </c>
      <c r="B12" s="92" t="s">
        <v>0</v>
      </c>
      <c r="C12" s="90" t="s">
        <v>0</v>
      </c>
      <c r="D12" s="90" t="s">
        <v>0</v>
      </c>
      <c r="E12" s="90" t="s">
        <v>0</v>
      </c>
      <c r="F12" s="91" t="s">
        <v>0</v>
      </c>
    </row>
    <row r="13" spans="1:6" ht="33" customHeight="1">
      <c r="A13" s="86" t="s">
        <v>48</v>
      </c>
      <c r="B13" s="92" t="s">
        <v>0</v>
      </c>
      <c r="C13" s="90" t="s">
        <v>0</v>
      </c>
      <c r="D13" s="90" t="s">
        <v>0</v>
      </c>
      <c r="E13" s="90" t="s">
        <v>0</v>
      </c>
      <c r="F13" s="91" t="s">
        <v>0</v>
      </c>
    </row>
    <row r="14" spans="1:6" ht="33" customHeight="1">
      <c r="A14" s="86" t="s">
        <v>49</v>
      </c>
      <c r="B14" s="92" t="s">
        <v>0</v>
      </c>
      <c r="C14" s="90" t="s">
        <v>0</v>
      </c>
      <c r="D14" s="90" t="s">
        <v>0</v>
      </c>
      <c r="E14" s="90" t="s">
        <v>0</v>
      </c>
      <c r="F14" s="91" t="s">
        <v>0</v>
      </c>
    </row>
    <row r="15" spans="1:6" ht="33" customHeight="1">
      <c r="A15" s="86" t="s">
        <v>36</v>
      </c>
      <c r="B15" s="92" t="s">
        <v>0</v>
      </c>
      <c r="C15" s="90" t="s">
        <v>0</v>
      </c>
      <c r="D15" s="90" t="s">
        <v>0</v>
      </c>
      <c r="E15" s="90" t="s">
        <v>0</v>
      </c>
      <c r="F15" s="91" t="s">
        <v>0</v>
      </c>
    </row>
    <row r="16" spans="1:6" ht="33" customHeight="1">
      <c r="A16" s="86" t="s">
        <v>37</v>
      </c>
      <c r="B16" s="92" t="s">
        <v>0</v>
      </c>
      <c r="C16" s="90" t="s">
        <v>0</v>
      </c>
      <c r="D16" s="90" t="s">
        <v>0</v>
      </c>
      <c r="E16" s="90" t="s">
        <v>0</v>
      </c>
      <c r="F16" s="91" t="s">
        <v>0</v>
      </c>
    </row>
    <row r="17" spans="1:6" ht="33" customHeight="1">
      <c r="A17" s="86" t="s">
        <v>38</v>
      </c>
      <c r="B17" s="92" t="s">
        <v>0</v>
      </c>
      <c r="C17" s="90" t="s">
        <v>0</v>
      </c>
      <c r="D17" s="90" t="s">
        <v>0</v>
      </c>
      <c r="E17" s="90" t="s">
        <v>0</v>
      </c>
      <c r="F17" s="91" t="s">
        <v>0</v>
      </c>
    </row>
    <row r="18" spans="1:6" ht="33" customHeight="1">
      <c r="A18" s="86" t="s">
        <v>39</v>
      </c>
      <c r="B18" s="92" t="s">
        <v>0</v>
      </c>
      <c r="C18" s="90" t="s">
        <v>0</v>
      </c>
      <c r="D18" s="90" t="s">
        <v>0</v>
      </c>
      <c r="E18" s="90" t="s">
        <v>0</v>
      </c>
      <c r="F18" s="91" t="s">
        <v>0</v>
      </c>
    </row>
    <row r="19" spans="1:6" ht="33" customHeight="1" thickBot="1">
      <c r="A19" s="87" t="s">
        <v>40</v>
      </c>
      <c r="B19" s="93" t="s">
        <v>0</v>
      </c>
      <c r="C19" s="94" t="s">
        <v>0</v>
      </c>
      <c r="D19" s="94" t="s">
        <v>0</v>
      </c>
      <c r="E19" s="94" t="s">
        <v>0</v>
      </c>
      <c r="F19" s="95" t="s">
        <v>0</v>
      </c>
    </row>
    <row r="20" spans="1:6" ht="16.5">
      <c r="A20" s="80" t="s">
        <v>20</v>
      </c>
      <c r="B20" s="8"/>
      <c r="C20" s="12"/>
      <c r="D20" s="13"/>
      <c r="E20" s="13"/>
      <c r="F20" s="13"/>
    </row>
    <row r="21" ht="16.5">
      <c r="A21" s="24" t="s">
        <v>41</v>
      </c>
    </row>
  </sheetData>
  <sheetProtection/>
  <mergeCells count="8">
    <mergeCell ref="A2:F2"/>
    <mergeCell ref="A3:F3"/>
    <mergeCell ref="A5:A6"/>
    <mergeCell ref="B5:B6"/>
    <mergeCell ref="C5:C6"/>
    <mergeCell ref="D5:D6"/>
    <mergeCell ref="E5:E6"/>
    <mergeCell ref="F5:F6"/>
  </mergeCells>
  <printOptions/>
  <pageMargins left="0.984251968503937" right="0.984251968503937" top="1.5748031496062993" bottom="1.1811023622047245" header="0.5118110236220472" footer="0.9055118110236221"/>
  <pageSetup horizontalDpi="600" verticalDpi="600" orientation="portrait" paperSize="9" r:id="rId2"/>
  <headerFooter alignWithMargins="0">
    <oddFooter>&amp;C&amp;"Arial,粗體"- 166 -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User</cp:lastModifiedBy>
  <cp:lastPrinted>2013-09-18T05:38:40Z</cp:lastPrinted>
  <dcterms:created xsi:type="dcterms:W3CDTF">1999-07-17T03:52:56Z</dcterms:created>
  <dcterms:modified xsi:type="dcterms:W3CDTF">2013-09-18T05:38:44Z</dcterms:modified>
  <cp:category/>
  <cp:version/>
  <cp:contentType/>
  <cp:contentStatus/>
</cp:coreProperties>
</file>