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35" windowHeight="5880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/>
  <calcPr calcMode="manual" fullCalcOnLoad="1"/>
</workbook>
</file>

<file path=xl/sharedStrings.xml><?xml version="1.0" encoding="utf-8"?>
<sst xmlns="http://schemas.openxmlformats.org/spreadsheetml/2006/main" count="182" uniqueCount="81">
  <si>
    <t>總計</t>
  </si>
  <si>
    <t>約僱人員</t>
  </si>
  <si>
    <t>臨時人員</t>
  </si>
  <si>
    <t>特許</t>
  </si>
  <si>
    <t>簡任</t>
  </si>
  <si>
    <t>薦任</t>
  </si>
  <si>
    <t>委任</t>
  </si>
  <si>
    <t>雇員</t>
  </si>
  <si>
    <t>行政組織</t>
  </si>
  <si>
    <t>資料來源：本公所人事室。</t>
  </si>
  <si>
    <t>單位：人</t>
  </si>
  <si>
    <t>表3-1、本公所員額編制</t>
  </si>
  <si>
    <t>表3-2、本公所員額總數</t>
  </si>
  <si>
    <t>正式職員</t>
  </si>
  <si>
    <t>臨時編制</t>
  </si>
  <si>
    <t>編制</t>
  </si>
  <si>
    <t>現有</t>
  </si>
  <si>
    <t>-</t>
  </si>
  <si>
    <t>性　　別</t>
  </si>
  <si>
    <t>年                               齡</t>
  </si>
  <si>
    <t>男</t>
  </si>
  <si>
    <t>女</t>
  </si>
  <si>
    <t>29以下</t>
  </si>
  <si>
    <t>30-39</t>
  </si>
  <si>
    <t>40-49</t>
  </si>
  <si>
    <t>50-59</t>
  </si>
  <si>
    <t>60-65</t>
  </si>
  <si>
    <t>平均年齡</t>
  </si>
  <si>
    <t>特任</t>
  </si>
  <si>
    <t>簡(十職等以上)任</t>
  </si>
  <si>
    <t xml:space="preserve">薦任 </t>
  </si>
  <si>
    <t>民國103年底</t>
  </si>
  <si>
    <t>民國104年底</t>
  </si>
  <si>
    <t>民國105年底</t>
  </si>
  <si>
    <t>民國106年底</t>
  </si>
  <si>
    <t>表3-5、本公所現職人員學歷</t>
  </si>
  <si>
    <t>大        專        以        上</t>
  </si>
  <si>
    <t>高中   (職)
(含師範)</t>
  </si>
  <si>
    <t>國(初)中
以下及其他</t>
  </si>
  <si>
    <t>研究院
(所)</t>
  </si>
  <si>
    <t xml:space="preserve">大  學     
(含軍警校有學位者)                       </t>
  </si>
  <si>
    <t>專科</t>
  </si>
  <si>
    <t>特任</t>
  </si>
  <si>
    <t>簡(十職等以上)任</t>
  </si>
  <si>
    <t xml:space="preserve">薦任 </t>
  </si>
  <si>
    <t>雇員</t>
  </si>
  <si>
    <t>表3-3新屋區公所組織系統表</t>
  </si>
  <si>
    <t>秘書室</t>
  </si>
  <si>
    <t>資料來源：本公所人事室。</t>
  </si>
  <si>
    <t>社會課</t>
  </si>
  <si>
    <t>人文課</t>
  </si>
  <si>
    <t>工務課</t>
  </si>
  <si>
    <t>農經課</t>
  </si>
  <si>
    <t>會計室</t>
  </si>
  <si>
    <t>人事室</t>
  </si>
  <si>
    <t>政風室</t>
  </si>
  <si>
    <t>主任秘書</t>
  </si>
  <si>
    <t>區   長</t>
  </si>
  <si>
    <t>民國107年底</t>
  </si>
  <si>
    <t>民政課</t>
  </si>
  <si>
    <t>技工
、工友 
(含駕駛)</t>
  </si>
  <si>
    <t xml:space="preserve"> 工友</t>
  </si>
  <si>
    <t>駕駛</t>
  </si>
  <si>
    <t>技工</t>
  </si>
  <si>
    <t xml:space="preserve">備註 </t>
  </si>
  <si>
    <t xml:space="preserve">年底別       </t>
  </si>
  <si>
    <t>民國99年底</t>
  </si>
  <si>
    <t>民國100年底</t>
  </si>
  <si>
    <t>民國101年底</t>
  </si>
  <si>
    <t>民國102年底</t>
  </si>
  <si>
    <t>年底別</t>
  </si>
  <si>
    <t>民國99年底</t>
  </si>
  <si>
    <t>民國100年底</t>
  </si>
  <si>
    <t>民國101年底</t>
  </si>
  <si>
    <t>民國102年底</t>
  </si>
  <si>
    <t>民國103年底</t>
  </si>
  <si>
    <t>小計</t>
  </si>
  <si>
    <t>民國108年底</t>
  </si>
  <si>
    <t>合 計</t>
  </si>
  <si>
    <t>合  計</t>
  </si>
  <si>
    <t>表3-4、本公所現職人員性別及年齡分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</si>
</sst>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;[Red]#,##0"/>
    <numFmt numFmtId="184" formatCode="#,##0.0000;[Red]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0.00_);[Red]\(0.00\)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新細明體"/>
      <family val="1"/>
    </font>
    <font>
      <sz val="8.5"/>
      <name val="標楷體"/>
      <family val="4"/>
    </font>
    <font>
      <sz val="12"/>
      <name val="標楷體"/>
      <family val="4"/>
    </font>
    <font>
      <sz val="8.5"/>
      <name val="華康粗圓體"/>
      <family val="3"/>
    </font>
    <font>
      <sz val="8.5"/>
      <color indexed="8"/>
      <name val="Times New Roman"/>
      <family val="1"/>
    </font>
    <font>
      <sz val="8.5"/>
      <color indexed="8"/>
      <name val="華康粗圓體"/>
      <family val="3"/>
    </font>
    <font>
      <sz val="9"/>
      <color indexed="8"/>
      <name val="標楷體"/>
      <family val="4"/>
    </font>
    <font>
      <sz val="8.5"/>
      <color indexed="8"/>
      <name val="標楷體"/>
      <family val="4"/>
    </font>
    <font>
      <sz val="9"/>
      <color indexed="8"/>
      <name val="Times New Roman"/>
      <family val="1"/>
    </font>
    <font>
      <sz val="12"/>
      <name val="細明體"/>
      <family val="3"/>
    </font>
    <font>
      <sz val="8.5"/>
      <name val="超研澤細明"/>
      <family val="3"/>
    </font>
    <font>
      <b/>
      <sz val="12"/>
      <name val="標楷體"/>
      <family val="4"/>
    </font>
    <font>
      <b/>
      <sz val="13"/>
      <name val="標楷體"/>
      <family val="4"/>
    </font>
    <font>
      <b/>
      <sz val="26"/>
      <name val="標楷體"/>
      <family val="4"/>
    </font>
    <font>
      <b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183" fontId="11" fillId="0" borderId="12" xfId="0" applyNumberFormat="1" applyFont="1" applyBorder="1" applyAlignment="1">
      <alignment horizontal="right" vertical="center"/>
    </xf>
    <xf numFmtId="41" fontId="12" fillId="0" borderId="18" xfId="0" applyNumberFormat="1" applyFont="1" applyBorder="1" applyAlignment="1">
      <alignment horizontal="right" vertical="center"/>
    </xf>
    <xf numFmtId="183" fontId="13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183" fontId="11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 quotePrefix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1" fontId="12" fillId="0" borderId="13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1" fontId="2" fillId="0" borderId="12" xfId="33" applyNumberFormat="1" applyFont="1" applyBorder="1" applyAlignment="1">
      <alignment horizontal="center" vertical="center"/>
    </xf>
    <xf numFmtId="41" fontId="2" fillId="0" borderId="16" xfId="33" applyNumberFormat="1" applyFont="1" applyBorder="1" applyAlignment="1">
      <alignment horizontal="center" vertical="center"/>
    </xf>
    <xf numFmtId="41" fontId="2" fillId="0" borderId="14" xfId="33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 quotePrefix="1">
      <alignment horizontal="right" vertical="center"/>
    </xf>
    <xf numFmtId="41" fontId="16" fillId="0" borderId="12" xfId="0" applyNumberFormat="1" applyFont="1" applyBorder="1" applyAlignment="1" quotePrefix="1">
      <alignment horizontal="right" vertical="center"/>
    </xf>
    <xf numFmtId="41" fontId="2" fillId="0" borderId="12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distributed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distributed"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34" xfId="0" applyFont="1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9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43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36</xdr:row>
      <xdr:rowOff>0</xdr:rowOff>
    </xdr:from>
    <xdr:to>
      <xdr:col>2</xdr:col>
      <xdr:colOff>114300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2200275" y="920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110" zoomScaleNormal="110" workbookViewId="0" topLeftCell="A13">
      <selection activeCell="I16" sqref="I16"/>
    </sheetView>
  </sheetViews>
  <sheetFormatPr defaultColWidth="12.625" defaultRowHeight="19.5" customHeight="1"/>
  <cols>
    <col min="1" max="1" width="12.75390625" style="2" customWidth="1"/>
    <col min="2" max="2" width="6.625" style="2" customWidth="1"/>
    <col min="3" max="3" width="6.75390625" style="2" customWidth="1"/>
    <col min="4" max="7" width="7.125" style="2" customWidth="1"/>
    <col min="8" max="8" width="8.875" style="2" customWidth="1"/>
    <col min="9" max="10" width="8.375" style="2" customWidth="1"/>
    <col min="11" max="16384" width="12.625" style="2" customWidth="1"/>
  </cols>
  <sheetData>
    <row r="1" ht="19.5" customHeight="1">
      <c r="A1" s="69" t="s">
        <v>8</v>
      </c>
    </row>
    <row r="2" spans="1:10" s="1" customFormat="1" ht="19.5" customHeight="1">
      <c r="A2" s="91" t="s">
        <v>11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8" t="s">
        <v>10</v>
      </c>
    </row>
    <row r="4" spans="1:10" s="4" customFormat="1" ht="21" customHeight="1">
      <c r="A4" s="95" t="s">
        <v>65</v>
      </c>
      <c r="B4" s="85" t="s">
        <v>0</v>
      </c>
      <c r="C4" s="88" t="s">
        <v>3</v>
      </c>
      <c r="D4" s="88" t="s">
        <v>4</v>
      </c>
      <c r="E4" s="88" t="s">
        <v>5</v>
      </c>
      <c r="F4" s="88" t="s">
        <v>6</v>
      </c>
      <c r="G4" s="88" t="s">
        <v>7</v>
      </c>
      <c r="H4" s="92" t="s">
        <v>60</v>
      </c>
      <c r="I4" s="88" t="s">
        <v>1</v>
      </c>
      <c r="J4" s="88" t="s">
        <v>2</v>
      </c>
    </row>
    <row r="5" spans="1:10" s="4" customFormat="1" ht="21" customHeight="1">
      <c r="A5" s="96"/>
      <c r="B5" s="86"/>
      <c r="C5" s="89"/>
      <c r="D5" s="89"/>
      <c r="E5" s="89"/>
      <c r="F5" s="89"/>
      <c r="G5" s="89"/>
      <c r="H5" s="93"/>
      <c r="I5" s="89"/>
      <c r="J5" s="89"/>
    </row>
    <row r="6" spans="1:10" s="4" customFormat="1" ht="21" customHeight="1" thickBot="1">
      <c r="A6" s="97"/>
      <c r="B6" s="87"/>
      <c r="C6" s="90"/>
      <c r="D6" s="90"/>
      <c r="E6" s="90"/>
      <c r="F6" s="90"/>
      <c r="G6" s="90"/>
      <c r="H6" s="94"/>
      <c r="I6" s="90"/>
      <c r="J6" s="90"/>
    </row>
    <row r="7" spans="1:10" s="4" customFormat="1" ht="51" customHeight="1">
      <c r="A7" s="6" t="s">
        <v>66</v>
      </c>
      <c r="B7" s="10">
        <v>185</v>
      </c>
      <c r="C7" s="70">
        <v>0</v>
      </c>
      <c r="D7" s="10">
        <v>1</v>
      </c>
      <c r="E7" s="10">
        <v>39</v>
      </c>
      <c r="F7" s="10">
        <v>33</v>
      </c>
      <c r="G7" s="10">
        <v>4</v>
      </c>
      <c r="H7" s="10">
        <v>63</v>
      </c>
      <c r="I7" s="10">
        <v>9</v>
      </c>
      <c r="J7" s="10">
        <v>36</v>
      </c>
    </row>
    <row r="8" spans="1:10" s="4" customFormat="1" ht="51" customHeight="1">
      <c r="A8" s="6" t="s">
        <v>67</v>
      </c>
      <c r="B8" s="10">
        <v>187</v>
      </c>
      <c r="C8" s="70">
        <v>0</v>
      </c>
      <c r="D8" s="10">
        <v>1</v>
      </c>
      <c r="E8" s="10">
        <v>40</v>
      </c>
      <c r="F8" s="10">
        <v>29</v>
      </c>
      <c r="G8" s="10">
        <v>4</v>
      </c>
      <c r="H8" s="10">
        <v>64</v>
      </c>
      <c r="I8" s="10">
        <v>11</v>
      </c>
      <c r="J8" s="10">
        <v>38</v>
      </c>
    </row>
    <row r="9" spans="1:10" s="4" customFormat="1" ht="51" customHeight="1">
      <c r="A9" s="6" t="s">
        <v>68</v>
      </c>
      <c r="B9" s="10">
        <v>187</v>
      </c>
      <c r="C9" s="70">
        <v>0</v>
      </c>
      <c r="D9" s="10">
        <v>1</v>
      </c>
      <c r="E9" s="10">
        <f>32+1+1+1</f>
        <v>35</v>
      </c>
      <c r="F9" s="10">
        <f>22+3+8</f>
        <v>33</v>
      </c>
      <c r="G9" s="10">
        <v>4</v>
      </c>
      <c r="H9" s="10">
        <f>5+1+54</f>
        <v>60</v>
      </c>
      <c r="I9" s="10">
        <v>16</v>
      </c>
      <c r="J9" s="10">
        <v>38</v>
      </c>
    </row>
    <row r="10" spans="1:10" s="5" customFormat="1" ht="51" customHeight="1">
      <c r="A10" s="6" t="s">
        <v>69</v>
      </c>
      <c r="B10" s="11">
        <v>196</v>
      </c>
      <c r="C10" s="70">
        <v>0</v>
      </c>
      <c r="D10" s="12">
        <v>1</v>
      </c>
      <c r="E10" s="12">
        <v>45</v>
      </c>
      <c r="F10" s="12">
        <v>37</v>
      </c>
      <c r="G10" s="12">
        <v>4</v>
      </c>
      <c r="H10" s="12">
        <v>70</v>
      </c>
      <c r="I10" s="13">
        <v>3</v>
      </c>
      <c r="J10" s="14">
        <v>36</v>
      </c>
    </row>
    <row r="11" spans="1:10" s="4" customFormat="1" ht="51" customHeight="1">
      <c r="A11" s="6" t="s">
        <v>31</v>
      </c>
      <c r="B11" s="11">
        <v>102</v>
      </c>
      <c r="C11" s="70">
        <v>0</v>
      </c>
      <c r="D11" s="12">
        <v>1</v>
      </c>
      <c r="E11" s="12">
        <v>45</v>
      </c>
      <c r="F11" s="12">
        <v>15</v>
      </c>
      <c r="G11" s="72">
        <v>0</v>
      </c>
      <c r="H11" s="12">
        <v>5</v>
      </c>
      <c r="I11" s="13">
        <v>3</v>
      </c>
      <c r="J11" s="14">
        <v>33</v>
      </c>
    </row>
    <row r="12" spans="1:10" s="4" customFormat="1" ht="51" customHeight="1">
      <c r="A12" s="6" t="s">
        <v>32</v>
      </c>
      <c r="B12" s="11">
        <v>86</v>
      </c>
      <c r="C12" s="70">
        <v>0</v>
      </c>
      <c r="D12" s="12">
        <v>1</v>
      </c>
      <c r="E12" s="12">
        <v>25</v>
      </c>
      <c r="F12" s="12">
        <v>23</v>
      </c>
      <c r="G12" s="72">
        <v>0</v>
      </c>
      <c r="H12" s="12">
        <v>4</v>
      </c>
      <c r="I12" s="13">
        <v>4</v>
      </c>
      <c r="J12" s="15">
        <v>29</v>
      </c>
    </row>
    <row r="13" spans="1:10" s="4" customFormat="1" ht="51" customHeight="1">
      <c r="A13" s="6" t="s">
        <v>33</v>
      </c>
      <c r="B13" s="11">
        <v>103</v>
      </c>
      <c r="C13" s="70">
        <v>0</v>
      </c>
      <c r="D13" s="12">
        <v>1</v>
      </c>
      <c r="E13" s="12">
        <v>28</v>
      </c>
      <c r="F13" s="12">
        <v>26</v>
      </c>
      <c r="G13" s="72">
        <v>0</v>
      </c>
      <c r="H13" s="12">
        <v>4</v>
      </c>
      <c r="I13" s="13">
        <v>6</v>
      </c>
      <c r="J13" s="15">
        <v>38</v>
      </c>
    </row>
    <row r="14" spans="1:10" s="4" customFormat="1" ht="51" customHeight="1">
      <c r="A14" s="6" t="s">
        <v>34</v>
      </c>
      <c r="B14" s="11">
        <v>108</v>
      </c>
      <c r="C14" s="70">
        <v>0</v>
      </c>
      <c r="D14" s="12">
        <v>1</v>
      </c>
      <c r="E14" s="12">
        <v>32</v>
      </c>
      <c r="F14" s="12">
        <v>28</v>
      </c>
      <c r="G14" s="72">
        <v>0</v>
      </c>
      <c r="H14" s="12">
        <v>3</v>
      </c>
      <c r="I14" s="13">
        <v>6</v>
      </c>
      <c r="J14" s="15">
        <v>38</v>
      </c>
    </row>
    <row r="15" spans="1:10" s="4" customFormat="1" ht="51" customHeight="1">
      <c r="A15" s="6" t="s">
        <v>58</v>
      </c>
      <c r="B15" s="11">
        <f>C15+D15+E15+F15+G15+H15+I15+J15</f>
        <v>107</v>
      </c>
      <c r="C15" s="72">
        <v>0</v>
      </c>
      <c r="D15" s="12">
        <v>0</v>
      </c>
      <c r="E15" s="12">
        <v>33</v>
      </c>
      <c r="F15" s="12">
        <v>26</v>
      </c>
      <c r="G15" s="72">
        <v>0</v>
      </c>
      <c r="H15" s="12">
        <v>2</v>
      </c>
      <c r="I15" s="13">
        <v>7</v>
      </c>
      <c r="J15" s="15">
        <v>39</v>
      </c>
    </row>
    <row r="16" spans="1:10" s="4" customFormat="1" ht="51" customHeight="1" thickBot="1">
      <c r="A16" s="9" t="s">
        <v>77</v>
      </c>
      <c r="B16" s="16">
        <f>C16+D16+E16+F16+G16+H16+I16+J16</f>
        <v>106</v>
      </c>
      <c r="C16" s="71">
        <v>0</v>
      </c>
      <c r="D16" s="17">
        <v>0</v>
      </c>
      <c r="E16" s="17">
        <v>32</v>
      </c>
      <c r="F16" s="17">
        <v>27</v>
      </c>
      <c r="G16" s="71">
        <v>0</v>
      </c>
      <c r="H16" s="17">
        <v>2</v>
      </c>
      <c r="I16" s="18">
        <v>6</v>
      </c>
      <c r="J16" s="19">
        <v>39</v>
      </c>
    </row>
    <row r="17" ht="23.25" customHeight="1">
      <c r="A17" s="7" t="s">
        <v>9</v>
      </c>
    </row>
    <row r="18" s="4" customFormat="1" ht="15" customHeight="1">
      <c r="A18" s="7"/>
    </row>
  </sheetData>
  <sheetProtection/>
  <mergeCells count="11">
    <mergeCell ref="A4:A6"/>
    <mergeCell ref="B4:B6"/>
    <mergeCell ref="C4:C6"/>
    <mergeCell ref="A2:J2"/>
    <mergeCell ref="H4:H6"/>
    <mergeCell ref="I4:I6"/>
    <mergeCell ref="J4:J6"/>
    <mergeCell ref="D4:D6"/>
    <mergeCell ref="E4:E6"/>
    <mergeCell ref="F4:F6"/>
    <mergeCell ref="G4:G6"/>
  </mergeCells>
  <printOptions/>
  <pageMargins left="1.1023622047244095" right="0.7874015748031497" top="1.1811023622047245" bottom="1.1811023622047245" header="0.3937007874015748" footer="0.984251968503937"/>
  <pageSetup firstPageNumber="27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110" zoomScaleNormal="110" workbookViewId="0" topLeftCell="A16">
      <selection activeCell="F21" sqref="F21"/>
    </sheetView>
  </sheetViews>
  <sheetFormatPr defaultColWidth="9.00390625" defaultRowHeight="19.5" customHeight="1"/>
  <cols>
    <col min="1" max="1" width="13.00390625" style="2" customWidth="1"/>
    <col min="2" max="16" width="4.625" style="2" customWidth="1"/>
    <col min="17" max="16384" width="9.00390625" style="2" customWidth="1"/>
  </cols>
  <sheetData>
    <row r="1" ht="19.5" customHeight="1">
      <c r="A1" s="69" t="s">
        <v>8</v>
      </c>
    </row>
    <row r="2" spans="1:16" s="1" customFormat="1" ht="19.5" customHeight="1">
      <c r="A2" s="91" t="s">
        <v>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 t="s">
        <v>10</v>
      </c>
    </row>
    <row r="4" spans="1:16" s="4" customFormat="1" ht="15.75" customHeight="1">
      <c r="A4" s="98" t="s">
        <v>70</v>
      </c>
      <c r="B4" s="101" t="s">
        <v>0</v>
      </c>
      <c r="C4" s="102"/>
      <c r="D4" s="101" t="s">
        <v>13</v>
      </c>
      <c r="E4" s="102"/>
      <c r="F4" s="101" t="s">
        <v>14</v>
      </c>
      <c r="G4" s="102"/>
      <c r="H4" s="101" t="s">
        <v>1</v>
      </c>
      <c r="I4" s="102"/>
      <c r="J4" s="101" t="s">
        <v>63</v>
      </c>
      <c r="K4" s="102"/>
      <c r="L4" s="101" t="s">
        <v>62</v>
      </c>
      <c r="M4" s="102"/>
      <c r="N4" s="101" t="s">
        <v>61</v>
      </c>
      <c r="O4" s="102"/>
      <c r="P4" s="101" t="s">
        <v>64</v>
      </c>
    </row>
    <row r="5" spans="1:16" s="4" customFormat="1" ht="15.75" customHeight="1">
      <c r="A5" s="99"/>
      <c r="B5" s="103"/>
      <c r="C5" s="104"/>
      <c r="D5" s="103"/>
      <c r="E5" s="104"/>
      <c r="F5" s="103"/>
      <c r="G5" s="104"/>
      <c r="H5" s="103"/>
      <c r="I5" s="104"/>
      <c r="J5" s="103"/>
      <c r="K5" s="104"/>
      <c r="L5" s="103"/>
      <c r="M5" s="104"/>
      <c r="N5" s="103"/>
      <c r="O5" s="104"/>
      <c r="P5" s="103"/>
    </row>
    <row r="6" spans="1:16" s="4" customFormat="1" ht="15.75" customHeight="1">
      <c r="A6" s="99"/>
      <c r="B6" s="105"/>
      <c r="C6" s="106"/>
      <c r="D6" s="105"/>
      <c r="E6" s="106"/>
      <c r="F6" s="105"/>
      <c r="G6" s="106"/>
      <c r="H6" s="105"/>
      <c r="I6" s="106"/>
      <c r="J6" s="105"/>
      <c r="K6" s="106"/>
      <c r="L6" s="105"/>
      <c r="M6" s="106"/>
      <c r="N6" s="105"/>
      <c r="O6" s="106"/>
      <c r="P6" s="105"/>
    </row>
    <row r="7" spans="1:16" s="4" customFormat="1" ht="15.75" customHeight="1">
      <c r="A7" s="99"/>
      <c r="B7" s="107" t="s">
        <v>15</v>
      </c>
      <c r="C7" s="110" t="s">
        <v>16</v>
      </c>
      <c r="D7" s="107" t="s">
        <v>15</v>
      </c>
      <c r="E7" s="110" t="s">
        <v>16</v>
      </c>
      <c r="F7" s="107" t="s">
        <v>15</v>
      </c>
      <c r="G7" s="110" t="s">
        <v>16</v>
      </c>
      <c r="H7" s="107" t="s">
        <v>15</v>
      </c>
      <c r="I7" s="110" t="s">
        <v>16</v>
      </c>
      <c r="J7" s="107" t="s">
        <v>15</v>
      </c>
      <c r="K7" s="110" t="s">
        <v>16</v>
      </c>
      <c r="L7" s="107" t="s">
        <v>15</v>
      </c>
      <c r="M7" s="110" t="s">
        <v>16</v>
      </c>
      <c r="N7" s="107" t="s">
        <v>15</v>
      </c>
      <c r="O7" s="110" t="s">
        <v>16</v>
      </c>
      <c r="P7" s="113"/>
    </row>
    <row r="8" spans="1:16" s="4" customFormat="1" ht="15.75" customHeight="1">
      <c r="A8" s="99"/>
      <c r="B8" s="108"/>
      <c r="C8" s="111"/>
      <c r="D8" s="108"/>
      <c r="E8" s="111"/>
      <c r="F8" s="108"/>
      <c r="G8" s="111"/>
      <c r="H8" s="108"/>
      <c r="I8" s="111"/>
      <c r="J8" s="108"/>
      <c r="K8" s="111"/>
      <c r="L8" s="108"/>
      <c r="M8" s="111"/>
      <c r="N8" s="108"/>
      <c r="O8" s="111"/>
      <c r="P8" s="114"/>
    </row>
    <row r="9" spans="1:16" s="5" customFormat="1" ht="15.75" customHeight="1" thickBot="1">
      <c r="A9" s="100"/>
      <c r="B9" s="109"/>
      <c r="C9" s="112"/>
      <c r="D9" s="109"/>
      <c r="E9" s="112"/>
      <c r="F9" s="109"/>
      <c r="G9" s="112"/>
      <c r="H9" s="109"/>
      <c r="I9" s="112"/>
      <c r="J9" s="109"/>
      <c r="K9" s="112"/>
      <c r="L9" s="109"/>
      <c r="M9" s="112"/>
      <c r="N9" s="109"/>
      <c r="O9" s="112"/>
      <c r="P9" s="115"/>
    </row>
    <row r="10" spans="1:16" s="26" customFormat="1" ht="50.25" customHeight="1">
      <c r="A10" s="6" t="s">
        <v>71</v>
      </c>
      <c r="B10" s="24">
        <v>186</v>
      </c>
      <c r="C10" s="24">
        <v>185</v>
      </c>
      <c r="D10" s="24">
        <v>87</v>
      </c>
      <c r="E10" s="24">
        <v>77</v>
      </c>
      <c r="F10" s="24">
        <v>36</v>
      </c>
      <c r="G10" s="24">
        <v>36</v>
      </c>
      <c r="H10" s="73" t="s">
        <v>17</v>
      </c>
      <c r="I10" s="22">
        <v>9</v>
      </c>
      <c r="J10" s="24">
        <v>38</v>
      </c>
      <c r="K10" s="24">
        <v>38</v>
      </c>
      <c r="L10" s="24">
        <v>21</v>
      </c>
      <c r="M10" s="24">
        <v>21</v>
      </c>
      <c r="N10" s="24">
        <v>4</v>
      </c>
      <c r="O10" s="24">
        <v>4</v>
      </c>
      <c r="P10" s="25"/>
    </row>
    <row r="11" spans="1:16" s="4" customFormat="1" ht="50.25" customHeight="1">
      <c r="A11" s="6" t="s">
        <v>72</v>
      </c>
      <c r="B11" s="24">
        <v>188</v>
      </c>
      <c r="C11" s="24">
        <v>187</v>
      </c>
      <c r="D11" s="24">
        <v>87</v>
      </c>
      <c r="E11" s="24">
        <v>74</v>
      </c>
      <c r="F11" s="24">
        <v>38</v>
      </c>
      <c r="G11" s="24">
        <v>38</v>
      </c>
      <c r="H11" s="73" t="s">
        <v>17</v>
      </c>
      <c r="I11" s="22">
        <v>11</v>
      </c>
      <c r="J11" s="24">
        <v>34</v>
      </c>
      <c r="K11" s="24">
        <v>34</v>
      </c>
      <c r="L11" s="24">
        <v>26</v>
      </c>
      <c r="M11" s="24">
        <v>26</v>
      </c>
      <c r="N11" s="24">
        <v>4</v>
      </c>
      <c r="O11" s="24">
        <v>4</v>
      </c>
      <c r="P11" s="23"/>
    </row>
    <row r="12" spans="1:16" s="4" customFormat="1" ht="50.25" customHeight="1">
      <c r="A12" s="6" t="s">
        <v>73</v>
      </c>
      <c r="B12" s="22">
        <v>189</v>
      </c>
      <c r="C12" s="22">
        <v>187</v>
      </c>
      <c r="D12" s="22">
        <v>87</v>
      </c>
      <c r="E12" s="22">
        <v>73</v>
      </c>
      <c r="F12" s="22">
        <v>38</v>
      </c>
      <c r="G12" s="22">
        <v>38</v>
      </c>
      <c r="H12" s="73" t="s">
        <v>17</v>
      </c>
      <c r="I12" s="22">
        <v>16</v>
      </c>
      <c r="J12" s="22">
        <v>33</v>
      </c>
      <c r="K12" s="22">
        <f>28+1</f>
        <v>29</v>
      </c>
      <c r="L12" s="22">
        <v>27</v>
      </c>
      <c r="M12" s="22">
        <v>27</v>
      </c>
      <c r="N12" s="22">
        <v>4</v>
      </c>
      <c r="O12" s="21">
        <v>4</v>
      </c>
      <c r="P12" s="23"/>
    </row>
    <row r="13" spans="1:16" s="5" customFormat="1" ht="50.25" customHeight="1">
      <c r="A13" s="6" t="s">
        <v>74</v>
      </c>
      <c r="B13" s="27">
        <v>198</v>
      </c>
      <c r="C13" s="21">
        <v>189</v>
      </c>
      <c r="D13" s="21">
        <v>87</v>
      </c>
      <c r="E13" s="21">
        <v>69</v>
      </c>
      <c r="F13" s="21">
        <v>38</v>
      </c>
      <c r="G13" s="21">
        <v>37</v>
      </c>
      <c r="H13" s="21">
        <v>3</v>
      </c>
      <c r="I13" s="21">
        <v>16</v>
      </c>
      <c r="J13" s="21">
        <v>36</v>
      </c>
      <c r="K13" s="21">
        <v>33</v>
      </c>
      <c r="L13" s="21">
        <v>30</v>
      </c>
      <c r="M13" s="21">
        <v>30</v>
      </c>
      <c r="N13" s="21">
        <v>4</v>
      </c>
      <c r="O13" s="21">
        <v>4</v>
      </c>
      <c r="P13" s="28"/>
    </row>
    <row r="14" spans="1:16" s="4" customFormat="1" ht="50.25" customHeight="1">
      <c r="A14" s="6" t="s">
        <v>75</v>
      </c>
      <c r="B14" s="27">
        <v>102</v>
      </c>
      <c r="C14" s="21">
        <v>95</v>
      </c>
      <c r="D14" s="21">
        <v>61</v>
      </c>
      <c r="E14" s="21">
        <v>54</v>
      </c>
      <c r="F14" s="21">
        <v>33</v>
      </c>
      <c r="G14" s="21">
        <v>33</v>
      </c>
      <c r="H14" s="21">
        <v>3</v>
      </c>
      <c r="I14" s="21">
        <v>3</v>
      </c>
      <c r="J14" s="21">
        <v>1</v>
      </c>
      <c r="K14" s="21">
        <v>1</v>
      </c>
      <c r="L14" s="73" t="s">
        <v>17</v>
      </c>
      <c r="M14" s="73" t="s">
        <v>17</v>
      </c>
      <c r="N14" s="21">
        <v>4</v>
      </c>
      <c r="O14" s="21">
        <v>4</v>
      </c>
      <c r="P14" s="28"/>
    </row>
    <row r="15" spans="1:16" s="4" customFormat="1" ht="50.25" customHeight="1">
      <c r="A15" s="29" t="s">
        <v>32</v>
      </c>
      <c r="B15" s="27">
        <v>104</v>
      </c>
      <c r="C15" s="21">
        <v>86</v>
      </c>
      <c r="D15" s="21">
        <v>61</v>
      </c>
      <c r="E15" s="21">
        <v>49</v>
      </c>
      <c r="F15" s="21">
        <v>34</v>
      </c>
      <c r="G15" s="21">
        <v>29</v>
      </c>
      <c r="H15" s="21">
        <v>4</v>
      </c>
      <c r="I15" s="21">
        <v>4</v>
      </c>
      <c r="J15" s="21">
        <v>1</v>
      </c>
      <c r="K15" s="21">
        <v>1</v>
      </c>
      <c r="L15" s="73" t="s">
        <v>17</v>
      </c>
      <c r="M15" s="73" t="s">
        <v>17</v>
      </c>
      <c r="N15" s="21">
        <v>4</v>
      </c>
      <c r="O15" s="21">
        <v>3</v>
      </c>
      <c r="P15" s="28"/>
    </row>
    <row r="16" spans="1:16" s="4" customFormat="1" ht="50.25" customHeight="1">
      <c r="A16" s="29" t="s">
        <v>33</v>
      </c>
      <c r="B16" s="27">
        <v>103</v>
      </c>
      <c r="C16" s="21">
        <v>96</v>
      </c>
      <c r="D16" s="21">
        <v>61</v>
      </c>
      <c r="E16" s="21">
        <v>55</v>
      </c>
      <c r="F16" s="21">
        <v>38</v>
      </c>
      <c r="G16" s="21">
        <v>32</v>
      </c>
      <c r="H16" s="21">
        <v>6</v>
      </c>
      <c r="I16" s="21">
        <v>6</v>
      </c>
      <c r="J16" s="21">
        <v>1</v>
      </c>
      <c r="K16" s="21">
        <v>1</v>
      </c>
      <c r="L16" s="73" t="s">
        <v>17</v>
      </c>
      <c r="M16" s="73" t="s">
        <v>17</v>
      </c>
      <c r="N16" s="21">
        <v>3</v>
      </c>
      <c r="O16" s="21">
        <v>2</v>
      </c>
      <c r="P16" s="28"/>
    </row>
    <row r="17" spans="1:16" s="4" customFormat="1" ht="50.25" customHeight="1">
      <c r="A17" s="29" t="s">
        <v>34</v>
      </c>
      <c r="B17" s="27">
        <f>D17+F17+H17+J17+L17+N17+P17</f>
        <v>108</v>
      </c>
      <c r="C17" s="21">
        <f>E17+G17+I17+K17+M17+O17</f>
        <v>102</v>
      </c>
      <c r="D17" s="21">
        <v>61</v>
      </c>
      <c r="E17" s="21">
        <v>57</v>
      </c>
      <c r="F17" s="21">
        <v>38</v>
      </c>
      <c r="G17" s="21">
        <v>37</v>
      </c>
      <c r="H17" s="21">
        <v>6</v>
      </c>
      <c r="I17" s="21">
        <v>6</v>
      </c>
      <c r="J17" s="21">
        <v>1</v>
      </c>
      <c r="K17" s="21">
        <v>1</v>
      </c>
      <c r="L17" s="73">
        <v>0</v>
      </c>
      <c r="M17" s="73">
        <v>0</v>
      </c>
      <c r="N17" s="21">
        <v>2</v>
      </c>
      <c r="O17" s="21">
        <v>1</v>
      </c>
      <c r="P17" s="28"/>
    </row>
    <row r="18" spans="1:16" s="4" customFormat="1" ht="50.25" customHeight="1">
      <c r="A18" s="29" t="s">
        <v>58</v>
      </c>
      <c r="B18" s="27">
        <f>D18+F18+H18+J18+L18+N18+P18</f>
        <v>107</v>
      </c>
      <c r="C18" s="21">
        <f>E18+G18+I18+K18+M18+O18</f>
        <v>105</v>
      </c>
      <c r="D18" s="21">
        <v>59</v>
      </c>
      <c r="E18" s="21">
        <v>58</v>
      </c>
      <c r="F18" s="21">
        <v>39</v>
      </c>
      <c r="G18" s="21">
        <v>38</v>
      </c>
      <c r="H18" s="21">
        <v>7</v>
      </c>
      <c r="I18" s="21">
        <v>7</v>
      </c>
      <c r="J18" s="21">
        <v>1</v>
      </c>
      <c r="K18" s="21">
        <v>1</v>
      </c>
      <c r="L18" s="73">
        <v>0</v>
      </c>
      <c r="M18" s="73">
        <v>0</v>
      </c>
      <c r="N18" s="21">
        <v>1</v>
      </c>
      <c r="O18" s="21">
        <v>1</v>
      </c>
      <c r="P18" s="28"/>
    </row>
    <row r="19" spans="1:16" s="4" customFormat="1" ht="50.25" customHeight="1" thickBot="1">
      <c r="A19" s="30" t="s">
        <v>77</v>
      </c>
      <c r="B19" s="31">
        <f>D19+F19+H19+J19+L19+N19+P19</f>
        <v>106</v>
      </c>
      <c r="C19" s="32">
        <f>E19+G19+I19+K19+M19+O19</f>
        <v>102</v>
      </c>
      <c r="D19" s="32">
        <v>59</v>
      </c>
      <c r="E19" s="32">
        <v>57</v>
      </c>
      <c r="F19" s="32">
        <v>39</v>
      </c>
      <c r="G19" s="32">
        <v>38</v>
      </c>
      <c r="H19" s="32">
        <v>6</v>
      </c>
      <c r="I19" s="32">
        <v>6</v>
      </c>
      <c r="J19" s="32">
        <v>1</v>
      </c>
      <c r="K19" s="32">
        <v>1</v>
      </c>
      <c r="L19" s="74">
        <v>0</v>
      </c>
      <c r="M19" s="74">
        <v>0</v>
      </c>
      <c r="N19" s="32">
        <v>1</v>
      </c>
      <c r="O19" s="32">
        <v>0</v>
      </c>
      <c r="P19" s="33"/>
    </row>
    <row r="20" ht="15" customHeight="1">
      <c r="A20" s="7" t="s">
        <v>9</v>
      </c>
    </row>
    <row r="21" spans="1:16" s="4" customFormat="1" ht="1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sheetProtection/>
  <mergeCells count="25">
    <mergeCell ref="N7:N9"/>
    <mergeCell ref="O7:O9"/>
    <mergeCell ref="P7:P9"/>
    <mergeCell ref="H7:H9"/>
    <mergeCell ref="I7:I9"/>
    <mergeCell ref="J7:J9"/>
    <mergeCell ref="K7:K9"/>
    <mergeCell ref="L7:L9"/>
    <mergeCell ref="M7:M9"/>
    <mergeCell ref="B7:B9"/>
    <mergeCell ref="C7:C9"/>
    <mergeCell ref="D7:D9"/>
    <mergeCell ref="E7:E9"/>
    <mergeCell ref="F7:F9"/>
    <mergeCell ref="G7:G9"/>
    <mergeCell ref="A2:P2"/>
    <mergeCell ref="A4:A9"/>
    <mergeCell ref="B4:C6"/>
    <mergeCell ref="D4:E6"/>
    <mergeCell ref="F4:G6"/>
    <mergeCell ref="H4:I6"/>
    <mergeCell ref="J4:K6"/>
    <mergeCell ref="L4:M6"/>
    <mergeCell ref="N4:O6"/>
    <mergeCell ref="P4:P6"/>
  </mergeCells>
  <printOptions/>
  <pageMargins left="1.1023622047244095" right="0.7874015748031497" top="1.1811023622047245" bottom="1.1811023622047245" header="0.3937007874015748" footer="0.984251968503937"/>
  <pageSetup firstPageNumber="28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="110" zoomScaleNormal="110" workbookViewId="0" topLeftCell="A13">
      <selection activeCell="G18" sqref="G18"/>
    </sheetView>
  </sheetViews>
  <sheetFormatPr defaultColWidth="9.00390625" defaultRowHeight="19.5" customHeight="1"/>
  <cols>
    <col min="1" max="1" width="1.625" style="2" customWidth="1"/>
    <col min="2" max="3" width="3.50390625" style="2" customWidth="1"/>
    <col min="4" max="4" width="1.625" style="2" customWidth="1"/>
    <col min="5" max="6" width="3.50390625" style="2" customWidth="1"/>
    <col min="7" max="7" width="1.625" style="2" customWidth="1"/>
    <col min="8" max="9" width="3.50390625" style="2" customWidth="1"/>
    <col min="10" max="10" width="1.625" style="2" customWidth="1"/>
    <col min="11" max="12" width="3.50390625" style="2" customWidth="1"/>
    <col min="13" max="13" width="1.625" style="2" customWidth="1"/>
    <col min="14" max="15" width="3.50390625" style="2" customWidth="1"/>
    <col min="16" max="16" width="1.625" style="2" customWidth="1"/>
    <col min="17" max="18" width="3.50390625" style="2" customWidth="1"/>
    <col min="19" max="19" width="1.625" style="2" customWidth="1"/>
    <col min="20" max="21" width="3.50390625" style="2" customWidth="1"/>
    <col min="22" max="22" width="1.625" style="2" customWidth="1"/>
    <col min="23" max="24" width="3.50390625" style="2" customWidth="1"/>
    <col min="25" max="25" width="1.625" style="2" customWidth="1"/>
    <col min="26" max="27" width="3.50390625" style="2" customWidth="1"/>
    <col min="28" max="28" width="2.25390625" style="2" customWidth="1"/>
    <col min="29" max="16384" width="9.00390625" style="2" customWidth="1"/>
  </cols>
  <sheetData>
    <row r="1" ht="19.5" customHeight="1">
      <c r="A1" s="69" t="s">
        <v>8</v>
      </c>
    </row>
    <row r="2" spans="1:29" ht="48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59"/>
    </row>
    <row r="3" spans="2:26" ht="19.5" customHeight="1" thickBot="1">
      <c r="B3" s="59"/>
      <c r="E3" s="59"/>
      <c r="H3" s="59"/>
      <c r="K3" s="59"/>
      <c r="N3" s="59"/>
      <c r="Q3" s="59"/>
      <c r="T3" s="59"/>
      <c r="W3" s="59"/>
      <c r="Z3" s="59"/>
    </row>
    <row r="4" spans="2:26" ht="29.25" customHeight="1">
      <c r="B4" s="59"/>
      <c r="E4" s="59"/>
      <c r="H4" s="119" t="s">
        <v>57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W4" s="59"/>
      <c r="Z4" s="59"/>
    </row>
    <row r="5" spans="8:21" ht="29.25" customHeight="1" thickBot="1">
      <c r="H5" s="122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4"/>
    </row>
    <row r="6" ht="42.75" customHeight="1" thickBot="1">
      <c r="N6" s="61"/>
    </row>
    <row r="7" spans="11:18" ht="49.5" customHeight="1" thickBot="1">
      <c r="K7" s="116" t="s">
        <v>56</v>
      </c>
      <c r="L7" s="117"/>
      <c r="M7" s="117"/>
      <c r="N7" s="117"/>
      <c r="O7" s="117"/>
      <c r="P7" s="117"/>
      <c r="Q7" s="117"/>
      <c r="R7" s="118"/>
    </row>
    <row r="8" ht="42.75" customHeight="1">
      <c r="N8" s="68"/>
    </row>
    <row r="9" ht="32.25" customHeight="1" thickBot="1">
      <c r="N9" s="61"/>
    </row>
    <row r="10" spans="2:26" ht="36.75" customHeight="1" thickBot="1">
      <c r="B10" s="61"/>
      <c r="C10" s="65"/>
      <c r="D10" s="66"/>
      <c r="E10" s="67"/>
      <c r="F10" s="66"/>
      <c r="G10" s="66"/>
      <c r="H10" s="67"/>
      <c r="I10" s="66"/>
      <c r="J10" s="66"/>
      <c r="K10" s="67"/>
      <c r="L10" s="66"/>
      <c r="M10" s="66"/>
      <c r="N10" s="67"/>
      <c r="O10" s="66"/>
      <c r="P10" s="66"/>
      <c r="Q10" s="67"/>
      <c r="R10" s="66"/>
      <c r="S10" s="66"/>
      <c r="T10" s="67"/>
      <c r="U10" s="66"/>
      <c r="V10" s="66"/>
      <c r="W10" s="67"/>
      <c r="X10" s="66"/>
      <c r="Y10" s="66"/>
      <c r="Z10" s="67"/>
    </row>
    <row r="11" spans="1:29" ht="91.5" customHeight="1" thickBot="1">
      <c r="A11" s="64"/>
      <c r="B11" s="126" t="s">
        <v>47</v>
      </c>
      <c r="C11" s="127"/>
      <c r="D11" s="62"/>
      <c r="E11" s="126" t="s">
        <v>59</v>
      </c>
      <c r="F11" s="127"/>
      <c r="G11" s="62"/>
      <c r="H11" s="126" t="s">
        <v>49</v>
      </c>
      <c r="I11" s="127"/>
      <c r="J11" s="62"/>
      <c r="K11" s="126" t="s">
        <v>50</v>
      </c>
      <c r="L11" s="127"/>
      <c r="M11" s="62"/>
      <c r="N11" s="126" t="s">
        <v>51</v>
      </c>
      <c r="O11" s="127"/>
      <c r="P11" s="62"/>
      <c r="Q11" s="126" t="s">
        <v>52</v>
      </c>
      <c r="R11" s="127"/>
      <c r="S11" s="62"/>
      <c r="T11" s="126" t="s">
        <v>53</v>
      </c>
      <c r="U11" s="127"/>
      <c r="V11" s="62"/>
      <c r="W11" s="126" t="s">
        <v>54</v>
      </c>
      <c r="X11" s="127"/>
      <c r="Y11" s="62"/>
      <c r="Z11" s="126" t="s">
        <v>55</v>
      </c>
      <c r="AA11" s="127"/>
      <c r="AB11" s="63"/>
      <c r="AC11" s="3"/>
    </row>
    <row r="21" ht="19.5" customHeight="1">
      <c r="A21" s="60" t="s">
        <v>48</v>
      </c>
    </row>
  </sheetData>
  <sheetProtection/>
  <mergeCells count="12">
    <mergeCell ref="W11:X11"/>
    <mergeCell ref="Z11:AA11"/>
    <mergeCell ref="K7:R7"/>
    <mergeCell ref="H4:U5"/>
    <mergeCell ref="A2:AB2"/>
    <mergeCell ref="H11:I11"/>
    <mergeCell ref="K11:L11"/>
    <mergeCell ref="N11:O11"/>
    <mergeCell ref="Q11:R11"/>
    <mergeCell ref="T11:U11"/>
    <mergeCell ref="B11:C11"/>
    <mergeCell ref="E11:F11"/>
  </mergeCells>
  <printOptions/>
  <pageMargins left="1.1811023622047245" right="0.7874015748031497" top="1.1811023622047245" bottom="1.1811023622047245" header="0.3937007874015748" footer="0.984251968503937"/>
  <pageSetup firstPageNumber="29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110" zoomScaleNormal="110" workbookViewId="0" topLeftCell="A26">
      <selection activeCell="L31" sqref="L31"/>
    </sheetView>
  </sheetViews>
  <sheetFormatPr defaultColWidth="12.625" defaultRowHeight="19.5" customHeight="1"/>
  <cols>
    <col min="1" max="1" width="15.00390625" style="2" customWidth="1"/>
    <col min="2" max="2" width="6.625" style="2" customWidth="1"/>
    <col min="3" max="4" width="6.125" style="2" customWidth="1"/>
    <col min="5" max="7" width="7.50390625" style="2" customWidth="1"/>
    <col min="8" max="8" width="7.50390625" style="3" customWidth="1"/>
    <col min="9" max="9" width="7.50390625" style="2" customWidth="1"/>
    <col min="10" max="10" width="9.875" style="2" customWidth="1"/>
    <col min="11" max="16384" width="12.625" style="2" customWidth="1"/>
  </cols>
  <sheetData>
    <row r="1" spans="1:8" ht="15" customHeight="1">
      <c r="A1" s="69" t="s">
        <v>8</v>
      </c>
      <c r="B1" s="7"/>
      <c r="C1" s="7"/>
      <c r="D1" s="7"/>
      <c r="E1" s="7"/>
      <c r="F1" s="7"/>
      <c r="G1" s="7"/>
      <c r="H1" s="34"/>
    </row>
    <row r="2" spans="1:10" s="1" customFormat="1" ht="15.75" customHeight="1">
      <c r="A2" s="91" t="s">
        <v>80</v>
      </c>
      <c r="B2" s="91"/>
      <c r="C2" s="91"/>
      <c r="D2" s="91"/>
      <c r="E2" s="91"/>
      <c r="F2" s="91"/>
      <c r="G2" s="91"/>
      <c r="H2" s="91"/>
      <c r="I2" s="136"/>
      <c r="J2" s="136"/>
    </row>
    <row r="3" spans="1:10" ht="10.5" customHeight="1" thickBot="1">
      <c r="A3" s="49"/>
      <c r="B3" s="49"/>
      <c r="C3" s="49"/>
      <c r="D3" s="49"/>
      <c r="E3" s="49"/>
      <c r="F3" s="49"/>
      <c r="G3" s="49"/>
      <c r="H3" s="2"/>
      <c r="J3" s="50" t="s">
        <v>10</v>
      </c>
    </row>
    <row r="4" spans="1:10" ht="21" customHeight="1">
      <c r="A4" s="128" t="s">
        <v>70</v>
      </c>
      <c r="B4" s="130" t="s">
        <v>78</v>
      </c>
      <c r="C4" s="132" t="s">
        <v>18</v>
      </c>
      <c r="D4" s="133"/>
      <c r="E4" s="134" t="s">
        <v>19</v>
      </c>
      <c r="F4" s="135"/>
      <c r="G4" s="135"/>
      <c r="H4" s="135"/>
      <c r="I4" s="135"/>
      <c r="J4" s="135"/>
    </row>
    <row r="5" spans="1:10" ht="21" customHeight="1" thickBot="1">
      <c r="A5" s="129"/>
      <c r="B5" s="131"/>
      <c r="C5" s="35" t="s">
        <v>20</v>
      </c>
      <c r="D5" s="35" t="s">
        <v>21</v>
      </c>
      <c r="E5" s="36" t="s">
        <v>22</v>
      </c>
      <c r="F5" s="36" t="s">
        <v>23</v>
      </c>
      <c r="G5" s="36" t="s">
        <v>24</v>
      </c>
      <c r="H5" s="37" t="s">
        <v>25</v>
      </c>
      <c r="I5" s="38" t="s">
        <v>26</v>
      </c>
      <c r="J5" s="39" t="s">
        <v>27</v>
      </c>
    </row>
    <row r="6" spans="1:10" ht="21" customHeight="1">
      <c r="A6" s="40" t="s">
        <v>32</v>
      </c>
      <c r="B6" s="41">
        <v>49</v>
      </c>
      <c r="C6" s="42">
        <v>29</v>
      </c>
      <c r="D6" s="42">
        <v>20</v>
      </c>
      <c r="E6" s="42">
        <v>3</v>
      </c>
      <c r="F6" s="42">
        <v>12</v>
      </c>
      <c r="G6" s="42">
        <v>14</v>
      </c>
      <c r="H6" s="42">
        <v>19</v>
      </c>
      <c r="I6" s="43">
        <v>1</v>
      </c>
      <c r="J6" s="75">
        <v>45.5</v>
      </c>
    </row>
    <row r="7" spans="1:10" ht="21" customHeight="1">
      <c r="A7" s="40" t="s">
        <v>28</v>
      </c>
      <c r="B7" s="80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9">
        <v>0</v>
      </c>
    </row>
    <row r="8" spans="1:10" ht="21" customHeight="1">
      <c r="A8" s="40" t="s">
        <v>29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5">
        <v>62.5</v>
      </c>
    </row>
    <row r="9" spans="1:10" ht="21" customHeight="1">
      <c r="A9" s="40" t="s">
        <v>30</v>
      </c>
      <c r="B9" s="41">
        <v>26</v>
      </c>
      <c r="C9" s="42">
        <v>17</v>
      </c>
      <c r="D9" s="42">
        <v>9</v>
      </c>
      <c r="E9" s="44" t="s">
        <v>17</v>
      </c>
      <c r="F9" s="42">
        <v>2</v>
      </c>
      <c r="G9" s="42">
        <v>9</v>
      </c>
      <c r="H9" s="42">
        <v>14</v>
      </c>
      <c r="I9" s="42">
        <v>1</v>
      </c>
      <c r="J9" s="76">
        <v>49.4</v>
      </c>
    </row>
    <row r="10" spans="1:10" ht="21" customHeight="1">
      <c r="A10" s="40" t="s">
        <v>6</v>
      </c>
      <c r="B10" s="41">
        <v>23</v>
      </c>
      <c r="C10" s="42">
        <v>12</v>
      </c>
      <c r="D10" s="42">
        <v>11</v>
      </c>
      <c r="E10" s="42">
        <v>3</v>
      </c>
      <c r="F10" s="42">
        <v>10</v>
      </c>
      <c r="G10" s="42">
        <v>5</v>
      </c>
      <c r="H10" s="42">
        <v>5</v>
      </c>
      <c r="I10" s="78" t="s">
        <v>17</v>
      </c>
      <c r="J10" s="76">
        <v>39.7</v>
      </c>
    </row>
    <row r="11" spans="1:10" ht="21" customHeight="1">
      <c r="A11" s="40" t="s">
        <v>7</v>
      </c>
      <c r="B11" s="80">
        <v>0</v>
      </c>
      <c r="C11" s="78" t="s">
        <v>17</v>
      </c>
      <c r="D11" s="78" t="s">
        <v>17</v>
      </c>
      <c r="E11" s="78" t="s">
        <v>17</v>
      </c>
      <c r="F11" s="78" t="s">
        <v>17</v>
      </c>
      <c r="G11" s="78" t="s">
        <v>17</v>
      </c>
      <c r="H11" s="78" t="s">
        <v>17</v>
      </c>
      <c r="I11" s="78" t="s">
        <v>17</v>
      </c>
      <c r="J11" s="79">
        <v>0</v>
      </c>
    </row>
    <row r="12" spans="1:10" ht="21" customHeight="1">
      <c r="A12" s="40" t="s">
        <v>33</v>
      </c>
      <c r="B12" s="45">
        <v>55</v>
      </c>
      <c r="C12" s="42">
        <v>30</v>
      </c>
      <c r="D12" s="42">
        <v>25</v>
      </c>
      <c r="E12" s="42">
        <v>4</v>
      </c>
      <c r="F12" s="42">
        <v>14</v>
      </c>
      <c r="G12" s="42">
        <v>21</v>
      </c>
      <c r="H12" s="42">
        <v>15</v>
      </c>
      <c r="I12" s="42">
        <v>1</v>
      </c>
      <c r="J12" s="77">
        <v>41.51</v>
      </c>
    </row>
    <row r="13" spans="1:10" ht="21" customHeight="1">
      <c r="A13" s="40" t="s">
        <v>28</v>
      </c>
      <c r="B13" s="81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9">
        <v>0</v>
      </c>
    </row>
    <row r="14" spans="1:10" ht="21" customHeight="1">
      <c r="A14" s="40" t="s">
        <v>29</v>
      </c>
      <c r="B14" s="42">
        <v>1</v>
      </c>
      <c r="C14" s="42">
        <v>1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2">
        <v>1</v>
      </c>
      <c r="J14" s="77">
        <v>62</v>
      </c>
    </row>
    <row r="15" spans="1:10" ht="21" customHeight="1">
      <c r="A15" s="40" t="s">
        <v>30</v>
      </c>
      <c r="B15" s="45">
        <v>28</v>
      </c>
      <c r="C15" s="42">
        <v>17</v>
      </c>
      <c r="D15" s="42">
        <v>11</v>
      </c>
      <c r="E15" s="42">
        <v>1</v>
      </c>
      <c r="F15" s="42">
        <v>4</v>
      </c>
      <c r="G15" s="42">
        <v>13</v>
      </c>
      <c r="H15" s="42">
        <v>10</v>
      </c>
      <c r="I15" s="73">
        <v>0</v>
      </c>
      <c r="J15" s="77">
        <v>44.36</v>
      </c>
    </row>
    <row r="16" spans="1:10" ht="21" customHeight="1">
      <c r="A16" s="40" t="s">
        <v>6</v>
      </c>
      <c r="B16" s="45">
        <v>26</v>
      </c>
      <c r="C16" s="42">
        <v>12</v>
      </c>
      <c r="D16" s="42">
        <v>14</v>
      </c>
      <c r="E16" s="42">
        <v>3</v>
      </c>
      <c r="F16" s="42">
        <v>10</v>
      </c>
      <c r="G16" s="42">
        <v>8</v>
      </c>
      <c r="H16" s="42">
        <v>5</v>
      </c>
      <c r="I16" s="73">
        <v>0</v>
      </c>
      <c r="J16" s="77">
        <v>37.65</v>
      </c>
    </row>
    <row r="17" spans="1:10" ht="21" customHeight="1">
      <c r="A17" s="40" t="s">
        <v>7</v>
      </c>
      <c r="B17" s="81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9">
        <v>0</v>
      </c>
    </row>
    <row r="18" spans="1:10" ht="21" customHeight="1">
      <c r="A18" s="40" t="s">
        <v>34</v>
      </c>
      <c r="B18" s="41">
        <f>B19+B20+B21+B22+B23</f>
        <v>57</v>
      </c>
      <c r="C18" s="42">
        <f aca="true" t="shared" si="0" ref="C18:I18">C19+C20+C21+C22+C23</f>
        <v>34</v>
      </c>
      <c r="D18" s="42">
        <f t="shared" si="0"/>
        <v>23</v>
      </c>
      <c r="E18" s="42">
        <f t="shared" si="0"/>
        <v>4</v>
      </c>
      <c r="F18" s="42">
        <f t="shared" si="0"/>
        <v>19</v>
      </c>
      <c r="G18" s="42">
        <f t="shared" si="0"/>
        <v>20</v>
      </c>
      <c r="H18" s="42">
        <f t="shared" si="0"/>
        <v>13</v>
      </c>
      <c r="I18" s="42">
        <f t="shared" si="0"/>
        <v>1</v>
      </c>
      <c r="J18" s="77">
        <v>43.49</v>
      </c>
    </row>
    <row r="19" spans="1:10" ht="21" customHeight="1">
      <c r="A19" s="40" t="s">
        <v>28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9">
        <v>0</v>
      </c>
    </row>
    <row r="20" spans="1:10" ht="21" customHeight="1">
      <c r="A20" s="40" t="s">
        <v>29</v>
      </c>
      <c r="B20" s="42">
        <v>1</v>
      </c>
      <c r="C20" s="42">
        <v>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42">
        <v>1</v>
      </c>
      <c r="J20" s="77">
        <v>63</v>
      </c>
    </row>
    <row r="21" spans="1:10" ht="21" customHeight="1">
      <c r="A21" s="40" t="s">
        <v>30</v>
      </c>
      <c r="B21" s="45">
        <v>31</v>
      </c>
      <c r="C21" s="42">
        <v>20</v>
      </c>
      <c r="D21" s="42">
        <v>11</v>
      </c>
      <c r="E21" s="42">
        <v>1</v>
      </c>
      <c r="F21" s="42">
        <v>9</v>
      </c>
      <c r="G21" s="42">
        <v>13</v>
      </c>
      <c r="H21" s="42">
        <v>8</v>
      </c>
      <c r="I21" s="73">
        <v>0</v>
      </c>
      <c r="J21" s="77">
        <v>44.8</v>
      </c>
    </row>
    <row r="22" spans="1:10" ht="21" customHeight="1">
      <c r="A22" s="40" t="s">
        <v>6</v>
      </c>
      <c r="B22" s="45">
        <v>25</v>
      </c>
      <c r="C22" s="42">
        <v>13</v>
      </c>
      <c r="D22" s="42">
        <v>12</v>
      </c>
      <c r="E22" s="42">
        <v>3</v>
      </c>
      <c r="F22" s="42">
        <v>10</v>
      </c>
      <c r="G22" s="42">
        <v>7</v>
      </c>
      <c r="H22" s="42">
        <v>5</v>
      </c>
      <c r="I22" s="73">
        <v>0</v>
      </c>
      <c r="J22" s="77">
        <v>41.23</v>
      </c>
    </row>
    <row r="23" spans="1:10" ht="21" customHeight="1">
      <c r="A23" s="40" t="s">
        <v>7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9">
        <v>0</v>
      </c>
    </row>
    <row r="24" spans="1:10" ht="21" customHeight="1">
      <c r="A24" s="40" t="s">
        <v>58</v>
      </c>
      <c r="B24" s="41">
        <f aca="true" t="shared" si="1" ref="B24:I24">B25+B26+B27+B28+B29</f>
        <v>58</v>
      </c>
      <c r="C24" s="42">
        <f t="shared" si="1"/>
        <v>33</v>
      </c>
      <c r="D24" s="42">
        <f t="shared" si="1"/>
        <v>25</v>
      </c>
      <c r="E24" s="42">
        <f t="shared" si="1"/>
        <v>2</v>
      </c>
      <c r="F24" s="42">
        <f t="shared" si="1"/>
        <v>18</v>
      </c>
      <c r="G24" s="42">
        <f t="shared" si="1"/>
        <v>20</v>
      </c>
      <c r="H24" s="42">
        <f t="shared" si="1"/>
        <v>18</v>
      </c>
      <c r="I24" s="42">
        <f t="shared" si="1"/>
        <v>0</v>
      </c>
      <c r="J24" s="77">
        <v>45</v>
      </c>
    </row>
    <row r="25" spans="1:10" ht="21" customHeight="1">
      <c r="A25" s="40" t="s">
        <v>28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9">
        <v>0</v>
      </c>
    </row>
    <row r="26" spans="1:10" ht="21" customHeight="1">
      <c r="A26" s="40" t="s">
        <v>29</v>
      </c>
      <c r="B26" s="42">
        <v>0</v>
      </c>
      <c r="C26" s="42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42">
        <v>0</v>
      </c>
      <c r="J26" s="77">
        <v>0</v>
      </c>
    </row>
    <row r="27" spans="1:10" ht="21" customHeight="1">
      <c r="A27" s="40" t="s">
        <v>30</v>
      </c>
      <c r="B27" s="45">
        <f>C27+D27</f>
        <v>32</v>
      </c>
      <c r="C27" s="42">
        <v>19</v>
      </c>
      <c r="D27" s="42">
        <v>13</v>
      </c>
      <c r="E27" s="42">
        <v>0</v>
      </c>
      <c r="F27" s="42">
        <v>7</v>
      </c>
      <c r="G27" s="42">
        <v>14</v>
      </c>
      <c r="H27" s="42">
        <v>11</v>
      </c>
      <c r="I27" s="73">
        <v>0</v>
      </c>
      <c r="J27" s="77">
        <v>47</v>
      </c>
    </row>
    <row r="28" spans="1:10" ht="21" customHeight="1">
      <c r="A28" s="40" t="s">
        <v>6</v>
      </c>
      <c r="B28" s="45">
        <f>C28+D28</f>
        <v>26</v>
      </c>
      <c r="C28" s="42">
        <v>14</v>
      </c>
      <c r="D28" s="42">
        <v>12</v>
      </c>
      <c r="E28" s="42">
        <v>2</v>
      </c>
      <c r="F28" s="42">
        <v>11</v>
      </c>
      <c r="G28" s="42">
        <v>6</v>
      </c>
      <c r="H28" s="42">
        <v>7</v>
      </c>
      <c r="I28" s="73">
        <v>0</v>
      </c>
      <c r="J28" s="77">
        <v>42</v>
      </c>
    </row>
    <row r="29" spans="1:10" ht="21" customHeight="1">
      <c r="A29" s="40" t="s">
        <v>7</v>
      </c>
      <c r="B29" s="8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9">
        <v>0</v>
      </c>
    </row>
    <row r="30" spans="1:10" ht="21" customHeight="1">
      <c r="A30" s="40" t="s">
        <v>77</v>
      </c>
      <c r="B30" s="41">
        <f aca="true" t="shared" si="2" ref="B30:I30">B31+B32+B33+B34+B35</f>
        <v>57</v>
      </c>
      <c r="C30" s="42">
        <f t="shared" si="2"/>
        <v>36</v>
      </c>
      <c r="D30" s="42">
        <f t="shared" si="2"/>
        <v>21</v>
      </c>
      <c r="E30" s="42">
        <f t="shared" si="2"/>
        <v>3</v>
      </c>
      <c r="F30" s="42">
        <f t="shared" si="2"/>
        <v>11</v>
      </c>
      <c r="G30" s="42">
        <f t="shared" si="2"/>
        <v>18</v>
      </c>
      <c r="H30" s="42">
        <f t="shared" si="2"/>
        <v>19</v>
      </c>
      <c r="I30" s="42">
        <f t="shared" si="2"/>
        <v>6</v>
      </c>
      <c r="J30" s="77">
        <v>47</v>
      </c>
    </row>
    <row r="31" spans="1:10" ht="21" customHeight="1">
      <c r="A31" s="40" t="s">
        <v>28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9">
        <v>0</v>
      </c>
    </row>
    <row r="32" spans="1:10" ht="21" customHeight="1">
      <c r="A32" s="40" t="s">
        <v>29</v>
      </c>
      <c r="B32" s="42">
        <v>0</v>
      </c>
      <c r="C32" s="42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42">
        <v>0</v>
      </c>
      <c r="J32" s="77">
        <v>0</v>
      </c>
    </row>
    <row r="33" spans="1:10" ht="21" customHeight="1">
      <c r="A33" s="40" t="s">
        <v>30</v>
      </c>
      <c r="B33" s="45">
        <v>30</v>
      </c>
      <c r="C33" s="42">
        <v>20</v>
      </c>
      <c r="D33" s="42">
        <v>10</v>
      </c>
      <c r="E33" s="42">
        <v>1</v>
      </c>
      <c r="F33" s="42">
        <v>4</v>
      </c>
      <c r="G33" s="42">
        <v>9</v>
      </c>
      <c r="H33" s="42">
        <v>14</v>
      </c>
      <c r="I33" s="73">
        <v>2</v>
      </c>
      <c r="J33" s="77">
        <v>48</v>
      </c>
    </row>
    <row r="34" spans="1:10" ht="21" customHeight="1">
      <c r="A34" s="40" t="s">
        <v>6</v>
      </c>
      <c r="B34" s="45">
        <v>27</v>
      </c>
      <c r="C34" s="42">
        <v>16</v>
      </c>
      <c r="D34" s="42">
        <v>11</v>
      </c>
      <c r="E34" s="42">
        <v>2</v>
      </c>
      <c r="F34" s="42">
        <v>7</v>
      </c>
      <c r="G34" s="42">
        <v>9</v>
      </c>
      <c r="H34" s="42">
        <v>5</v>
      </c>
      <c r="I34" s="73">
        <v>4</v>
      </c>
      <c r="J34" s="77">
        <v>45</v>
      </c>
    </row>
    <row r="35" spans="1:10" ht="19.5" customHeight="1" thickBot="1">
      <c r="A35" s="46" t="s">
        <v>7</v>
      </c>
      <c r="B35" s="8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82">
        <v>0</v>
      </c>
    </row>
    <row r="36" spans="1:10" ht="19.5" customHeight="1">
      <c r="A36" s="7" t="s">
        <v>9</v>
      </c>
      <c r="B36" s="47"/>
      <c r="C36" s="47"/>
      <c r="D36" s="3"/>
      <c r="E36" s="48"/>
      <c r="J36" s="3"/>
    </row>
  </sheetData>
  <sheetProtection/>
  <mergeCells count="5">
    <mergeCell ref="A4:A5"/>
    <mergeCell ref="B4:B5"/>
    <mergeCell ref="C4:D4"/>
    <mergeCell ref="E4:J4"/>
    <mergeCell ref="A2:J2"/>
  </mergeCells>
  <printOptions/>
  <pageMargins left="0.984251968503937" right="0.7874015748031497" top="0.7874015748031497" bottom="0.984251968503937" header="0.3937007874015748" footer="0.7874015748031497"/>
  <pageSetup firstPageNumber="30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110" zoomScaleNormal="110" workbookViewId="0" topLeftCell="A28">
      <selection activeCell="C42" sqref="C42"/>
    </sheetView>
  </sheetViews>
  <sheetFormatPr defaultColWidth="12.625" defaultRowHeight="19.5" customHeight="1"/>
  <cols>
    <col min="1" max="1" width="20.00390625" style="2" customWidth="1"/>
    <col min="2" max="2" width="7.50390625" style="2" customWidth="1"/>
    <col min="3" max="4" width="8.75390625" style="2" customWidth="1"/>
    <col min="5" max="5" width="11.00390625" style="2" customWidth="1"/>
    <col min="6" max="7" width="8.75390625" style="2" customWidth="1"/>
    <col min="8" max="8" width="10.375" style="3" customWidth="1"/>
    <col min="9" max="16384" width="12.625" style="2" customWidth="1"/>
  </cols>
  <sheetData>
    <row r="1" spans="1:8" ht="15" customHeight="1">
      <c r="A1" s="69" t="s">
        <v>8</v>
      </c>
      <c r="B1" s="7"/>
      <c r="C1" s="7"/>
      <c r="D1" s="7"/>
      <c r="E1" s="7"/>
      <c r="F1" s="7"/>
      <c r="G1" s="7"/>
      <c r="H1" s="34"/>
    </row>
    <row r="2" spans="1:8" s="1" customFormat="1" ht="15.75" customHeight="1">
      <c r="A2" s="91" t="s">
        <v>35</v>
      </c>
      <c r="B2" s="91"/>
      <c r="C2" s="91"/>
      <c r="D2" s="91"/>
      <c r="E2" s="91"/>
      <c r="F2" s="91"/>
      <c r="G2" s="91"/>
      <c r="H2" s="91"/>
    </row>
    <row r="3" spans="1:8" ht="10.5" customHeight="1" thickBot="1">
      <c r="A3" s="49"/>
      <c r="B3" s="49"/>
      <c r="C3" s="49"/>
      <c r="D3" s="49"/>
      <c r="E3" s="49"/>
      <c r="F3" s="49"/>
      <c r="G3" s="49"/>
      <c r="H3" s="50" t="s">
        <v>10</v>
      </c>
    </row>
    <row r="4" spans="1:8" s="51" customFormat="1" ht="12.75" customHeight="1">
      <c r="A4" s="137" t="s">
        <v>70</v>
      </c>
      <c r="B4" s="140" t="s">
        <v>79</v>
      </c>
      <c r="C4" s="143" t="s">
        <v>36</v>
      </c>
      <c r="D4" s="135"/>
      <c r="E4" s="135"/>
      <c r="F4" s="144"/>
      <c r="G4" s="145" t="s">
        <v>37</v>
      </c>
      <c r="H4" s="147" t="s">
        <v>38</v>
      </c>
    </row>
    <row r="5" spans="1:8" s="51" customFormat="1" ht="20.25" customHeight="1">
      <c r="A5" s="138"/>
      <c r="B5" s="141"/>
      <c r="C5" s="150" t="s">
        <v>76</v>
      </c>
      <c r="D5" s="151" t="s">
        <v>39</v>
      </c>
      <c r="E5" s="151" t="s">
        <v>40</v>
      </c>
      <c r="F5" s="154" t="s">
        <v>41</v>
      </c>
      <c r="G5" s="110"/>
      <c r="H5" s="148"/>
    </row>
    <row r="6" spans="1:8" s="52" customFormat="1" ht="20.25" customHeight="1" thickBot="1">
      <c r="A6" s="139"/>
      <c r="B6" s="142"/>
      <c r="C6" s="112"/>
      <c r="D6" s="152"/>
      <c r="E6" s="153"/>
      <c r="F6" s="155"/>
      <c r="G6" s="146"/>
      <c r="H6" s="149"/>
    </row>
    <row r="7" spans="1:8" s="26" customFormat="1" ht="21" customHeight="1">
      <c r="A7" s="40" t="s">
        <v>32</v>
      </c>
      <c r="B7" s="53">
        <v>49</v>
      </c>
      <c r="C7" s="54">
        <v>43</v>
      </c>
      <c r="D7" s="54">
        <v>5</v>
      </c>
      <c r="E7" s="54">
        <v>23</v>
      </c>
      <c r="F7" s="54">
        <v>15</v>
      </c>
      <c r="G7" s="54">
        <v>6</v>
      </c>
      <c r="H7" s="79">
        <v>0</v>
      </c>
    </row>
    <row r="8" spans="1:8" s="26" customFormat="1" ht="21" customHeight="1">
      <c r="A8" s="40" t="s">
        <v>42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9">
        <v>0</v>
      </c>
    </row>
    <row r="9" spans="1:8" s="26" customFormat="1" ht="21" customHeight="1">
      <c r="A9" s="40" t="s">
        <v>43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9">
        <v>0</v>
      </c>
    </row>
    <row r="10" spans="1:8" s="26" customFormat="1" ht="21" customHeight="1">
      <c r="A10" s="40" t="s">
        <v>44</v>
      </c>
      <c r="B10" s="53">
        <v>26</v>
      </c>
      <c r="C10" s="54">
        <v>22</v>
      </c>
      <c r="D10" s="54">
        <v>3</v>
      </c>
      <c r="E10" s="54">
        <v>10</v>
      </c>
      <c r="F10" s="54">
        <v>9</v>
      </c>
      <c r="G10" s="54">
        <v>4</v>
      </c>
      <c r="H10" s="79">
        <v>0</v>
      </c>
    </row>
    <row r="11" spans="1:8" s="26" customFormat="1" ht="21" customHeight="1">
      <c r="A11" s="40" t="s">
        <v>6</v>
      </c>
      <c r="B11" s="53">
        <v>23</v>
      </c>
      <c r="C11" s="54">
        <v>21</v>
      </c>
      <c r="D11" s="54">
        <v>2</v>
      </c>
      <c r="E11" s="54">
        <v>13</v>
      </c>
      <c r="F11" s="54">
        <v>6</v>
      </c>
      <c r="G11" s="54">
        <v>2</v>
      </c>
      <c r="H11" s="79">
        <v>0</v>
      </c>
    </row>
    <row r="12" spans="1:8" s="26" customFormat="1" ht="21" customHeight="1">
      <c r="A12" s="40" t="s">
        <v>45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9">
        <v>0</v>
      </c>
    </row>
    <row r="13" spans="1:8" s="26" customFormat="1" ht="21" customHeight="1">
      <c r="A13" s="40" t="s">
        <v>33</v>
      </c>
      <c r="B13" s="56">
        <v>55</v>
      </c>
      <c r="C13" s="54">
        <v>52</v>
      </c>
      <c r="D13" s="54">
        <v>14</v>
      </c>
      <c r="E13" s="54">
        <v>24</v>
      </c>
      <c r="F13" s="54">
        <v>14</v>
      </c>
      <c r="G13" s="54">
        <v>3</v>
      </c>
      <c r="H13" s="79">
        <v>0</v>
      </c>
    </row>
    <row r="14" spans="1:8" s="26" customFormat="1" ht="21" customHeight="1">
      <c r="A14" s="40" t="s">
        <v>42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9">
        <v>0</v>
      </c>
    </row>
    <row r="15" spans="1:8" s="26" customFormat="1" ht="21" customHeight="1">
      <c r="A15" s="40" t="s">
        <v>43</v>
      </c>
      <c r="B15" s="55">
        <v>1</v>
      </c>
      <c r="C15" s="54">
        <v>1</v>
      </c>
      <c r="D15" s="78">
        <v>0</v>
      </c>
      <c r="E15" s="78">
        <v>0</v>
      </c>
      <c r="F15" s="54">
        <v>1</v>
      </c>
      <c r="G15" s="78">
        <v>0</v>
      </c>
      <c r="H15" s="79">
        <v>0</v>
      </c>
    </row>
    <row r="16" spans="1:8" s="26" customFormat="1" ht="21" customHeight="1">
      <c r="A16" s="40" t="s">
        <v>44</v>
      </c>
      <c r="B16" s="56">
        <v>28</v>
      </c>
      <c r="C16" s="54">
        <v>27</v>
      </c>
      <c r="D16" s="54">
        <v>9</v>
      </c>
      <c r="E16" s="54">
        <v>11</v>
      </c>
      <c r="F16" s="54">
        <v>7</v>
      </c>
      <c r="G16" s="54">
        <v>1</v>
      </c>
      <c r="H16" s="79">
        <v>0</v>
      </c>
    </row>
    <row r="17" spans="1:8" s="26" customFormat="1" ht="21" customHeight="1">
      <c r="A17" s="40" t="s">
        <v>6</v>
      </c>
      <c r="B17" s="56">
        <v>26</v>
      </c>
      <c r="C17" s="54">
        <v>24</v>
      </c>
      <c r="D17" s="54">
        <v>5</v>
      </c>
      <c r="E17" s="54">
        <v>13</v>
      </c>
      <c r="F17" s="54">
        <v>6</v>
      </c>
      <c r="G17" s="54">
        <v>2</v>
      </c>
      <c r="H17" s="79">
        <v>0</v>
      </c>
    </row>
    <row r="18" spans="1:8" s="26" customFormat="1" ht="21" customHeight="1">
      <c r="A18" s="40" t="s">
        <v>45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9">
        <v>0</v>
      </c>
    </row>
    <row r="19" spans="1:8" s="26" customFormat="1" ht="21" customHeight="1">
      <c r="A19" s="40" t="s">
        <v>34</v>
      </c>
      <c r="B19" s="53">
        <f aca="true" t="shared" si="0" ref="B19:G19">B20+B21+B22+B23+B24</f>
        <v>57</v>
      </c>
      <c r="C19" s="54">
        <f t="shared" si="0"/>
        <v>53</v>
      </c>
      <c r="D19" s="54">
        <f t="shared" si="0"/>
        <v>17</v>
      </c>
      <c r="E19" s="54">
        <f t="shared" si="0"/>
        <v>24</v>
      </c>
      <c r="F19" s="54">
        <f t="shared" si="0"/>
        <v>12</v>
      </c>
      <c r="G19" s="54">
        <f t="shared" si="0"/>
        <v>4</v>
      </c>
      <c r="H19" s="79">
        <v>0</v>
      </c>
    </row>
    <row r="20" spans="1:8" s="26" customFormat="1" ht="21" customHeight="1">
      <c r="A20" s="40" t="s">
        <v>42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9">
        <v>0</v>
      </c>
    </row>
    <row r="21" spans="1:8" s="26" customFormat="1" ht="21" customHeight="1">
      <c r="A21" s="40" t="s">
        <v>43</v>
      </c>
      <c r="B21" s="55">
        <v>1</v>
      </c>
      <c r="C21" s="54">
        <v>1</v>
      </c>
      <c r="D21" s="78">
        <v>0</v>
      </c>
      <c r="E21" s="78">
        <v>0</v>
      </c>
      <c r="F21" s="54">
        <v>1</v>
      </c>
      <c r="G21" s="78">
        <v>0</v>
      </c>
      <c r="H21" s="79">
        <v>0</v>
      </c>
    </row>
    <row r="22" spans="1:8" s="26" customFormat="1" ht="21" customHeight="1">
      <c r="A22" s="40" t="s">
        <v>44</v>
      </c>
      <c r="B22" s="56">
        <v>30</v>
      </c>
      <c r="C22" s="54">
        <v>28</v>
      </c>
      <c r="D22" s="54">
        <v>13</v>
      </c>
      <c r="E22" s="54">
        <v>10</v>
      </c>
      <c r="F22" s="54">
        <v>5</v>
      </c>
      <c r="G22" s="54">
        <v>2</v>
      </c>
      <c r="H22" s="79">
        <v>0</v>
      </c>
    </row>
    <row r="23" spans="1:8" s="26" customFormat="1" ht="21" customHeight="1">
      <c r="A23" s="40" t="s">
        <v>6</v>
      </c>
      <c r="B23" s="56">
        <v>26</v>
      </c>
      <c r="C23" s="54">
        <v>24</v>
      </c>
      <c r="D23" s="54">
        <v>4</v>
      </c>
      <c r="E23" s="54">
        <v>14</v>
      </c>
      <c r="F23" s="54">
        <v>6</v>
      </c>
      <c r="G23" s="54">
        <v>2</v>
      </c>
      <c r="H23" s="79">
        <v>0</v>
      </c>
    </row>
    <row r="24" spans="1:8" s="26" customFormat="1" ht="21" customHeight="1">
      <c r="A24" s="40" t="s">
        <v>45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9">
        <v>0</v>
      </c>
    </row>
    <row r="25" spans="1:8" s="26" customFormat="1" ht="21" customHeight="1">
      <c r="A25" s="40" t="s">
        <v>58</v>
      </c>
      <c r="B25" s="53">
        <f aca="true" t="shared" si="1" ref="B25:H25">B26+B27+B28+B29+B30</f>
        <v>58</v>
      </c>
      <c r="C25" s="54">
        <f t="shared" si="1"/>
        <v>54</v>
      </c>
      <c r="D25" s="54">
        <f t="shared" si="1"/>
        <v>18</v>
      </c>
      <c r="E25" s="54">
        <f t="shared" si="1"/>
        <v>23</v>
      </c>
      <c r="F25" s="54">
        <f t="shared" si="1"/>
        <v>13</v>
      </c>
      <c r="G25" s="54">
        <f t="shared" si="1"/>
        <v>3</v>
      </c>
      <c r="H25" s="55">
        <f t="shared" si="1"/>
        <v>1</v>
      </c>
    </row>
    <row r="26" spans="1:8" s="26" customFormat="1" ht="21" customHeight="1">
      <c r="A26" s="40" t="s">
        <v>42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9">
        <v>0</v>
      </c>
    </row>
    <row r="27" spans="1:8" s="26" customFormat="1" ht="21" customHeight="1">
      <c r="A27" s="40" t="s">
        <v>43</v>
      </c>
      <c r="B27" s="55">
        <v>0</v>
      </c>
      <c r="C27" s="54">
        <v>0</v>
      </c>
      <c r="D27" s="78">
        <v>0</v>
      </c>
      <c r="E27" s="78">
        <v>0</v>
      </c>
      <c r="F27" s="54">
        <v>0</v>
      </c>
      <c r="G27" s="78">
        <v>0</v>
      </c>
      <c r="H27" s="79">
        <v>0</v>
      </c>
    </row>
    <row r="28" spans="1:8" s="26" customFormat="1" ht="21" customHeight="1">
      <c r="A28" s="40" t="s">
        <v>44</v>
      </c>
      <c r="B28" s="56">
        <f>C28+G28+H28</f>
        <v>32</v>
      </c>
      <c r="C28" s="54">
        <f>D28+E28+F28</f>
        <v>30</v>
      </c>
      <c r="D28" s="54">
        <v>14</v>
      </c>
      <c r="E28" s="54">
        <v>8</v>
      </c>
      <c r="F28" s="54">
        <v>8</v>
      </c>
      <c r="G28" s="54">
        <v>2</v>
      </c>
      <c r="H28" s="79">
        <v>0</v>
      </c>
    </row>
    <row r="29" spans="1:8" s="26" customFormat="1" ht="21" customHeight="1">
      <c r="A29" s="40" t="s">
        <v>6</v>
      </c>
      <c r="B29" s="56">
        <f>C29+G29+H29</f>
        <v>26</v>
      </c>
      <c r="C29" s="54">
        <f>D29+E29+F29</f>
        <v>24</v>
      </c>
      <c r="D29" s="54">
        <v>4</v>
      </c>
      <c r="E29" s="54">
        <v>15</v>
      </c>
      <c r="F29" s="54">
        <v>5</v>
      </c>
      <c r="G29" s="54">
        <v>1</v>
      </c>
      <c r="H29" s="79">
        <v>1</v>
      </c>
    </row>
    <row r="30" spans="1:8" s="26" customFormat="1" ht="21" customHeight="1">
      <c r="A30" s="40" t="s">
        <v>45</v>
      </c>
      <c r="B30" s="8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9">
        <v>0</v>
      </c>
    </row>
    <row r="31" spans="1:8" s="26" customFormat="1" ht="21" customHeight="1">
      <c r="A31" s="40" t="s">
        <v>77</v>
      </c>
      <c r="B31" s="53">
        <f aca="true" t="shared" si="2" ref="B31:H31">B32+B33+B34+B35+B36</f>
        <v>57</v>
      </c>
      <c r="C31" s="54">
        <f t="shared" si="2"/>
        <v>53</v>
      </c>
      <c r="D31" s="54">
        <f t="shared" si="2"/>
        <v>18</v>
      </c>
      <c r="E31" s="54">
        <f t="shared" si="2"/>
        <v>21</v>
      </c>
      <c r="F31" s="54">
        <f t="shared" si="2"/>
        <v>14</v>
      </c>
      <c r="G31" s="54">
        <f t="shared" si="2"/>
        <v>3</v>
      </c>
      <c r="H31" s="55">
        <f t="shared" si="2"/>
        <v>1</v>
      </c>
    </row>
    <row r="32" spans="1:8" s="26" customFormat="1" ht="21" customHeight="1">
      <c r="A32" s="40" t="s">
        <v>42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9">
        <v>0</v>
      </c>
    </row>
    <row r="33" spans="1:8" s="26" customFormat="1" ht="21" customHeight="1">
      <c r="A33" s="40" t="s">
        <v>43</v>
      </c>
      <c r="B33" s="55">
        <v>0</v>
      </c>
      <c r="C33" s="54">
        <v>0</v>
      </c>
      <c r="D33" s="78">
        <v>0</v>
      </c>
      <c r="E33" s="78">
        <v>0</v>
      </c>
      <c r="F33" s="54">
        <v>0</v>
      </c>
      <c r="G33" s="78">
        <v>0</v>
      </c>
      <c r="H33" s="79">
        <v>0</v>
      </c>
    </row>
    <row r="34" spans="1:8" s="26" customFormat="1" ht="21" customHeight="1">
      <c r="A34" s="40" t="s">
        <v>44</v>
      </c>
      <c r="B34" s="56">
        <f>C34+G34+H34</f>
        <v>30</v>
      </c>
      <c r="C34" s="54">
        <f>D34+E34+F34</f>
        <v>28</v>
      </c>
      <c r="D34" s="54">
        <v>14</v>
      </c>
      <c r="E34" s="54">
        <v>5</v>
      </c>
      <c r="F34" s="54">
        <v>9</v>
      </c>
      <c r="G34" s="54">
        <v>2</v>
      </c>
      <c r="H34" s="79">
        <v>0</v>
      </c>
    </row>
    <row r="35" spans="1:8" s="26" customFormat="1" ht="21" customHeight="1">
      <c r="A35" s="40" t="s">
        <v>6</v>
      </c>
      <c r="B35" s="56">
        <f>C35+G35+H35</f>
        <v>27</v>
      </c>
      <c r="C35" s="54">
        <f>D35+E35+F35</f>
        <v>25</v>
      </c>
      <c r="D35" s="54">
        <v>4</v>
      </c>
      <c r="E35" s="54">
        <v>16</v>
      </c>
      <c r="F35" s="54">
        <v>5</v>
      </c>
      <c r="G35" s="54">
        <v>1</v>
      </c>
      <c r="H35" s="79">
        <v>1</v>
      </c>
    </row>
    <row r="36" spans="1:8" s="26" customFormat="1" ht="21" customHeight="1" thickBot="1">
      <c r="A36" s="46" t="s">
        <v>45</v>
      </c>
      <c r="B36" s="8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82">
        <v>0</v>
      </c>
    </row>
    <row r="37" spans="1:8" s="4" customFormat="1" ht="17.25" customHeight="1">
      <c r="A37" s="7" t="s">
        <v>9</v>
      </c>
      <c r="B37" s="57"/>
      <c r="H37" s="5"/>
    </row>
    <row r="38" spans="1:8" s="4" customFormat="1" ht="10.5" customHeight="1">
      <c r="A38" s="7"/>
      <c r="H38" s="5"/>
    </row>
    <row r="39" spans="1:8" s="4" customFormat="1" ht="10.5" customHeight="1">
      <c r="A39" s="58"/>
      <c r="H39" s="5"/>
    </row>
  </sheetData>
  <sheetProtection/>
  <mergeCells count="10">
    <mergeCell ref="A2:H2"/>
    <mergeCell ref="A4:A6"/>
    <mergeCell ref="B4:B6"/>
    <mergeCell ref="C4:F4"/>
    <mergeCell ref="G4:G6"/>
    <mergeCell ref="H4:H6"/>
    <mergeCell ref="C5:C6"/>
    <mergeCell ref="D5:D6"/>
    <mergeCell ref="E5:E6"/>
    <mergeCell ref="F5:F6"/>
  </mergeCells>
  <printOptions/>
  <pageMargins left="0.984251968503937" right="0.7874015748031497" top="0.7874015748031497" bottom="0.984251968503937" header="0.3937007874015748" footer="0.7874015748031497"/>
  <pageSetup firstPageNumber="31" useFirstPageNumber="1" horizontalDpi="300" verticalDpi="300" orientation="portrait" paperSize="9" r:id="rId2"/>
  <headerFooter alignWithMargins="0">
    <oddFooter>&amp;C&amp;"+,粗體"-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10025265</cp:lastModifiedBy>
  <cp:lastPrinted>2020-06-29T02:46:36Z</cp:lastPrinted>
  <dcterms:created xsi:type="dcterms:W3CDTF">1999-07-30T14:42:04Z</dcterms:created>
  <dcterms:modified xsi:type="dcterms:W3CDTF">2020-09-23T08:43:28Z</dcterms:modified>
  <cp:category/>
  <cp:version/>
  <cp:contentType/>
  <cp:contentStatus/>
</cp:coreProperties>
</file>