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tabRatio="547" activeTab="3"/>
  </bookViews>
  <sheets>
    <sheet name="教育文化說明" sheetId="1" r:id="rId1"/>
    <sheet name="國民中學概況" sheetId="2" r:id="rId2"/>
    <sheet name="國民小學概況" sheetId="3" r:id="rId3"/>
    <sheet name="學生人數 " sheetId="4" r:id="rId4"/>
  </sheets>
  <definedNames>
    <definedName name="_xlnm.Print_Area" localSheetId="2">'國民小學概況'!$A$1:$AC$102</definedName>
    <definedName name="_xlnm.Print_Area" localSheetId="3">'學生人數 '!$A$6:$I$29</definedName>
  </definedNames>
  <calcPr fullCalcOnLoad="1"/>
</workbook>
</file>

<file path=xl/sharedStrings.xml><?xml version="1.0" encoding="utf-8"?>
<sst xmlns="http://schemas.openxmlformats.org/spreadsheetml/2006/main" count="311" uniqueCount="124">
  <si>
    <r>
      <t>合計</t>
    </r>
    <r>
      <rPr>
        <sz val="12"/>
        <rFont val="Times New Roman"/>
        <family val="1"/>
      </rPr>
      <t xml:space="preserve">Total </t>
    </r>
  </si>
  <si>
    <r>
      <t>女</t>
    </r>
    <r>
      <rPr>
        <sz val="12"/>
        <rFont val="Times New Roman"/>
        <family val="1"/>
      </rPr>
      <t xml:space="preserve"> Female</t>
    </r>
  </si>
  <si>
    <r>
      <t>一年級</t>
    </r>
    <r>
      <rPr>
        <sz val="12"/>
        <rFont val="Times New Roman"/>
        <family val="1"/>
      </rPr>
      <t>Grade 1</t>
    </r>
  </si>
  <si>
    <r>
      <t>二年級</t>
    </r>
    <r>
      <rPr>
        <sz val="12"/>
        <rFont val="Times New Roman"/>
        <family val="1"/>
      </rPr>
      <t>Grade 2</t>
    </r>
  </si>
  <si>
    <r>
      <t>三年級</t>
    </r>
    <r>
      <rPr>
        <sz val="12"/>
        <rFont val="Times New Roman"/>
        <family val="1"/>
      </rPr>
      <t>Grade 3</t>
    </r>
  </si>
  <si>
    <t>學年度別及學校別         Academic Year &amp; School</t>
  </si>
  <si>
    <r>
      <t>校數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校</t>
    </r>
    <r>
      <rPr>
        <sz val="12"/>
        <rFont val="Times New Roman"/>
        <family val="1"/>
      </rPr>
      <t>)       Num. of Schools</t>
    </r>
  </si>
  <si>
    <r>
      <t>男</t>
    </r>
    <r>
      <rPr>
        <sz val="12"/>
        <rFont val="Times New Roman"/>
        <family val="1"/>
      </rPr>
      <t xml:space="preserve">        Male</t>
    </r>
  </si>
  <si>
    <r>
      <t>敎師數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                    Number of Teachers</t>
    </r>
  </si>
  <si>
    <r>
      <t>職員數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       Num. of Staffs</t>
    </r>
  </si>
  <si>
    <r>
      <t>班級數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班</t>
    </r>
    <r>
      <rPr>
        <sz val="12"/>
        <rFont val="Times New Roman"/>
        <family val="1"/>
      </rPr>
      <t>)                           Number of Classes</t>
    </r>
  </si>
  <si>
    <r>
      <t>合計</t>
    </r>
    <r>
      <rPr>
        <sz val="12"/>
        <rFont val="Times New Roman"/>
        <family val="1"/>
      </rPr>
      <t xml:space="preserve">Total </t>
    </r>
  </si>
  <si>
    <r>
      <t>一年級</t>
    </r>
    <r>
      <rPr>
        <sz val="12"/>
        <rFont val="Times New Roman"/>
        <family val="1"/>
      </rPr>
      <t>Grade 1</t>
    </r>
  </si>
  <si>
    <r>
      <t>二年級</t>
    </r>
    <r>
      <rPr>
        <sz val="12"/>
        <rFont val="Times New Roman"/>
        <family val="1"/>
      </rPr>
      <t>Grade 2</t>
    </r>
  </si>
  <si>
    <r>
      <t>三年級</t>
    </r>
    <r>
      <rPr>
        <sz val="12"/>
        <rFont val="Times New Roman"/>
        <family val="1"/>
      </rPr>
      <t>Grade 3</t>
    </r>
  </si>
  <si>
    <r>
      <t xml:space="preserve">    </t>
    </r>
    <r>
      <rPr>
        <sz val="12"/>
        <rFont val="標楷體"/>
        <family val="4"/>
      </rPr>
      <t>學生數（人）</t>
    </r>
    <r>
      <rPr>
        <sz val="12"/>
        <rFont val="Times New Roman"/>
        <family val="1"/>
      </rPr>
      <t xml:space="preserve">                         Number of Pupils</t>
    </r>
  </si>
  <si>
    <r>
      <t>合計</t>
    </r>
    <r>
      <rPr>
        <sz val="12"/>
        <rFont val="Times New Roman"/>
        <family val="1"/>
      </rPr>
      <t xml:space="preserve">                 Total </t>
    </r>
  </si>
  <si>
    <r>
      <t>男</t>
    </r>
    <r>
      <rPr>
        <sz val="12"/>
        <rFont val="Times New Roman"/>
        <family val="1"/>
      </rPr>
      <t xml:space="preserve">               Male</t>
    </r>
  </si>
  <si>
    <r>
      <t>女</t>
    </r>
    <r>
      <rPr>
        <sz val="12"/>
        <rFont val="Times New Roman"/>
        <family val="1"/>
      </rPr>
      <t xml:space="preserve">            Female</t>
    </r>
  </si>
  <si>
    <r>
      <t>男</t>
    </r>
    <r>
      <rPr>
        <sz val="12"/>
        <rFont val="Times New Roman"/>
        <family val="1"/>
      </rPr>
      <t xml:space="preserve">           Male</t>
    </r>
  </si>
  <si>
    <r>
      <t>女</t>
    </r>
    <r>
      <rPr>
        <sz val="12"/>
        <rFont val="Times New Roman"/>
        <family val="1"/>
      </rPr>
      <t xml:space="preserve">             Female</t>
    </r>
  </si>
  <si>
    <r>
      <t>男</t>
    </r>
    <r>
      <rPr>
        <sz val="12"/>
        <rFont val="Times New Roman"/>
        <family val="1"/>
      </rPr>
      <t xml:space="preserve">                   Male</t>
    </r>
  </si>
  <si>
    <r>
      <t>女</t>
    </r>
    <r>
      <rPr>
        <sz val="12"/>
        <rFont val="Times New Roman"/>
        <family val="1"/>
      </rPr>
      <t xml:space="preserve">               Female</t>
    </r>
  </si>
  <si>
    <r>
      <t>男</t>
    </r>
    <r>
      <rPr>
        <sz val="12"/>
        <rFont val="Times New Roman"/>
        <family val="1"/>
      </rPr>
      <t xml:space="preserve">                Male</t>
    </r>
  </si>
  <si>
    <r>
      <t>女</t>
    </r>
    <r>
      <rPr>
        <sz val="12"/>
        <rFont val="Times New Roman"/>
        <family val="1"/>
      </rPr>
      <t xml:space="preserve">                  Female</t>
    </r>
  </si>
  <si>
    <r>
      <t>上學年畢業生數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                No. of Graduates in the Previous Academic Year</t>
    </r>
  </si>
  <si>
    <t>國民中學</t>
  </si>
  <si>
    <t>國民小學</t>
  </si>
  <si>
    <t>教育文化</t>
  </si>
  <si>
    <t>Education and Culture</t>
  </si>
  <si>
    <t>表7－1所轄國民中學概況</t>
  </si>
  <si>
    <t>7-1 The Condition of Junior High School in Bade City</t>
  </si>
  <si>
    <t>斷提昇。</t>
  </si>
  <si>
    <r>
      <t xml:space="preserve">市立八德國民中學        </t>
    </r>
    <r>
      <rPr>
        <sz val="9"/>
        <rFont val="標楷體"/>
        <family val="4"/>
      </rPr>
      <t>Taoyuan Bade Junior High School</t>
    </r>
    <r>
      <rPr>
        <sz val="12"/>
        <rFont val="標楷體"/>
        <family val="4"/>
      </rPr>
      <t xml:space="preserve"> </t>
    </r>
  </si>
  <si>
    <r>
      <t xml:space="preserve">市立大成國民中學       </t>
    </r>
    <r>
      <rPr>
        <sz val="9"/>
        <rFont val="標楷體"/>
        <family val="4"/>
      </rPr>
      <t>Taoyuan County Dacheng Junior High School</t>
    </r>
    <r>
      <rPr>
        <sz val="12"/>
        <rFont val="標楷體"/>
        <family val="4"/>
      </rPr>
      <t xml:space="preserve"> </t>
    </r>
  </si>
  <si>
    <r>
      <t xml:space="preserve">市立永豐中學(國中部)    </t>
    </r>
    <r>
      <rPr>
        <sz val="9"/>
        <rFont val="標楷體"/>
        <family val="4"/>
      </rPr>
      <t>Taoyuan County Yung Feng High School</t>
    </r>
  </si>
  <si>
    <t>7-2 The Condition of Elementary School in Bade City</t>
  </si>
  <si>
    <t>教育文化</t>
  </si>
  <si>
    <t xml:space="preserve">    教育乃是國家百年樹人之大計，國家榮衰之所繫，無論對國家</t>
  </si>
  <si>
    <t>之經濟、社會文化及國防等均有深遠影響。自民國57年起實施九年</t>
  </si>
  <si>
    <t>國民義務教育以來，使民眾教育程度普遍提高。一方面也由於現代</t>
  </si>
  <si>
    <t>的家庭子女人數少，父母親更重視孩子的教育程度，故教育水準不</t>
  </si>
  <si>
    <t>一、中等教育</t>
  </si>
  <si>
    <t>二、國民小學教育</t>
  </si>
  <si>
    <t>7-2 The Condition of Elementary School in Bade City(Cont.end)</t>
  </si>
  <si>
    <t>103學年度</t>
  </si>
  <si>
    <t>桃園市八德區八德國民小學    Bade Elementary School</t>
  </si>
  <si>
    <t>桃園市八德區大成國民小學    Dacheng Elementary School</t>
  </si>
  <si>
    <t>桃園市八德區大勇國民小學    Dayun Primary School</t>
  </si>
  <si>
    <t>桃園市八德區瑞豐國民小學    Rui-Feng Elementary School</t>
  </si>
  <si>
    <t>桃園市八德區宵裡國民小學
Siaoli Elementary School</t>
  </si>
  <si>
    <t>桃園市八德區大安國民小學     Da An Elementary School</t>
  </si>
  <si>
    <t>桃園市八德區茄苳國民小學    Jia Dong Elementary School</t>
  </si>
  <si>
    <t>桃園市八德區廣興國民小學Guangsing Elementary School</t>
  </si>
  <si>
    <t xml:space="preserve">桃園市八德區大忠國民小學    Da-Jhong Elementary School </t>
  </si>
  <si>
    <t>104學年度</t>
  </si>
  <si>
    <t>-</t>
  </si>
  <si>
    <t>資料來源:教育部統計處</t>
  </si>
  <si>
    <t>105學年度</t>
  </si>
  <si>
    <t>105學年度</t>
  </si>
  <si>
    <t>106學年度</t>
  </si>
  <si>
    <t>106學年度</t>
  </si>
  <si>
    <t>桃園市八德區大安國民小學        Da An Elementary School</t>
  </si>
  <si>
    <t>桃園市八德區茄苳國民小學        Jia Dong Elementary School</t>
  </si>
  <si>
    <t xml:space="preserve">桃園市八德區大忠國民小學        DaJhong Elementary School </t>
  </si>
  <si>
    <t>學年度別及學校別
Academic Year &amp; School</t>
  </si>
  <si>
    <t>校數(校)      Num. of Schools</t>
  </si>
  <si>
    <t>教師數(人)</t>
  </si>
  <si>
    <t>職員數(人)     Num. of Staffs</t>
  </si>
  <si>
    <t>班級數(班) Number of Classes</t>
  </si>
  <si>
    <t>學生數(人)  Number of Pupils</t>
  </si>
  <si>
    <t>合計Total</t>
  </si>
  <si>
    <t>一年級Grade 1</t>
  </si>
  <si>
    <t>二年級Grade 2</t>
  </si>
  <si>
    <t>三年級Grade 3</t>
  </si>
  <si>
    <t>四年級Grade 4</t>
  </si>
  <si>
    <t>五年級Grade 5</t>
  </si>
  <si>
    <t>六年級Grade 6</t>
  </si>
  <si>
    <t>總計       Total</t>
  </si>
  <si>
    <t>二年級Grade 2</t>
  </si>
  <si>
    <t>五年級Grade 5</t>
  </si>
  <si>
    <t>六年級Grade 6</t>
  </si>
  <si>
    <t>男Male</t>
  </si>
  <si>
    <t>女Female</t>
  </si>
  <si>
    <t>女Female</t>
  </si>
  <si>
    <t>男Male</t>
  </si>
  <si>
    <t>班級數(班) Number of Classes</t>
  </si>
  <si>
    <t>學生數(人)  Number of Pupils</t>
  </si>
  <si>
    <t>上學年畢業生數(人)No. of Graduates in the Previous Academic Year</t>
  </si>
  <si>
    <t>一年級Grade 1</t>
  </si>
  <si>
    <t>三年級Grade 3</t>
  </si>
  <si>
    <t>學年度別及學校別
Academic Year &amp; School</t>
  </si>
  <si>
    <t>校數(校)      Num. of Schools</t>
  </si>
  <si>
    <t>教師數(人)</t>
  </si>
  <si>
    <t>上學年畢業生數(人)No. of Graduates in the Previous Academic Year</t>
  </si>
  <si>
    <t>四年級Grade 4</t>
  </si>
  <si>
    <t>107學年度</t>
  </si>
  <si>
    <t>表7－2所轄國民小學概況</t>
  </si>
  <si>
    <t>表7－2所轄國民小學概況(續)</t>
  </si>
  <si>
    <t>107學年度</t>
  </si>
  <si>
    <t>表7－2所轄國民小學概況(續完)</t>
  </si>
  <si>
    <t>桃園市八德區大成國民小學    Dacheng Elementary School</t>
  </si>
  <si>
    <t>桃園市八德區大勇國民小學    
Dayun Primary School</t>
  </si>
  <si>
    <t>桃園市八德區八德國民小學    
Bade Elementary School</t>
  </si>
  <si>
    <t>桃園市八德區瑞豐國民小學    
Rui-Feng Elementary School</t>
  </si>
  <si>
    <t>桃園市八德區大安國民小學     
Da An Elementary School</t>
  </si>
  <si>
    <t>桃園市八德區茄苳國民小學    
Jia Dong Elementary School</t>
  </si>
  <si>
    <t xml:space="preserve">桃園市八德區大忠國民小學    
Da-Jhong Elementary School </t>
  </si>
  <si>
    <t>桃園市八德區八德國民小學    
Bade Elementary School</t>
  </si>
  <si>
    <t>桃園市八德區瑞豐國民小學    
Rui-Feng Elementary School</t>
  </si>
  <si>
    <t>桃園市八德區大安國民小學     
Da An Elementary School</t>
  </si>
  <si>
    <t>桃園市八德區茄苳國民小學    
Jia Dong Elementary School</t>
  </si>
  <si>
    <t>桃園市八德區廣興國民小學
Guangsing Elementary School</t>
  </si>
  <si>
    <t xml:space="preserve">桃園市八德區大忠國民小學    
Da-Jhong Elementary School </t>
  </si>
  <si>
    <t>108學年度</t>
  </si>
  <si>
    <t>資料來源:教育部統計處</t>
  </si>
  <si>
    <t>108學年度</t>
  </si>
  <si>
    <t>109學年度</t>
  </si>
  <si>
    <t>109學年度</t>
  </si>
  <si>
    <t xml:space="preserve">   本區中等學校，109學年度計有市立完全中學1所，國民中學2所</t>
  </si>
  <si>
    <t>，計有152班，學生4,314人，男生2,216人佔51.37%，女生</t>
  </si>
  <si>
    <t>2,098人佔48.63%。</t>
  </si>
  <si>
    <t xml:space="preserve">   本區國民小學，109學年計有9所，共374班，學生9,868人</t>
  </si>
  <si>
    <t>，男生5,137人，佔52.06%，女生4,731人，佔47.94%。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</si>
</sst>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 "/>
    <numFmt numFmtId="178" formatCode="000"/>
    <numFmt numFmtId="179" formatCode="#,##0_ 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#,##0.00_);[Red]\(#,##0.00\)"/>
    <numFmt numFmtId="184" formatCode="#,##0;[Red]#,##0"/>
    <numFmt numFmtId="185" formatCode="0;[Red]0"/>
    <numFmt numFmtId="186" formatCode="m&quot;月&quot;d&quot;日&quot;"/>
    <numFmt numFmtId="187" formatCode="0_);[Red]\(0\)"/>
  </numFmts>
  <fonts count="59">
    <font>
      <sz val="12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sz val="11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1"/>
      <color indexed="63"/>
      <name val="標楷體"/>
      <family val="4"/>
    </font>
    <font>
      <sz val="10"/>
      <color indexed="63"/>
      <name val="標楷體"/>
      <family val="4"/>
    </font>
    <font>
      <sz val="16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404040"/>
      <name val="標楷體"/>
      <family val="4"/>
    </font>
    <font>
      <sz val="11"/>
      <color rgb="FF404040"/>
      <name val="標楷體"/>
      <family val="4"/>
    </font>
    <font>
      <sz val="10"/>
      <color rgb="FF40404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1" fontId="1" fillId="0" borderId="10" xfId="34" applyNumberFormat="1" applyFont="1" applyBorder="1" applyAlignment="1">
      <alignment/>
    </xf>
    <xf numFmtId="179" fontId="1" fillId="0" borderId="0" xfId="33" applyNumberFormat="1" applyFont="1" applyBorder="1">
      <alignment vertical="center"/>
      <protection/>
    </xf>
    <xf numFmtId="179" fontId="12" fillId="0" borderId="0" xfId="33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7" fontId="12" fillId="0" borderId="0" xfId="33" applyNumberFormat="1" applyFont="1" applyBorder="1" applyAlignment="1">
      <alignment horizontal="right" vertical="center"/>
      <protection/>
    </xf>
    <xf numFmtId="187" fontId="11" fillId="0" borderId="10" xfId="3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33" applyFont="1" applyFill="1" applyBorder="1">
      <alignment vertical="center"/>
      <protection/>
    </xf>
    <xf numFmtId="0" fontId="56" fillId="0" borderId="0" xfId="0" applyFont="1" applyFill="1" applyBorder="1" applyAlignment="1">
      <alignment horizontal="right" vertical="center" wrapText="1"/>
    </xf>
    <xf numFmtId="3" fontId="56" fillId="0" borderId="0" xfId="0" applyNumberFormat="1" applyFont="1" applyFill="1" applyBorder="1" applyAlignment="1">
      <alignment horizontal="right" vertical="center" wrapText="1"/>
    </xf>
    <xf numFmtId="179" fontId="7" fillId="0" borderId="0" xfId="33" applyNumberFormat="1" applyFont="1" applyFill="1" applyBorder="1" applyAlignment="1">
      <alignment vertical="center" wrapText="1"/>
      <protection/>
    </xf>
    <xf numFmtId="41" fontId="1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79" fontId="7" fillId="0" borderId="12" xfId="33" applyNumberFormat="1" applyFont="1" applyBorder="1">
      <alignment vertical="center"/>
      <protection/>
    </xf>
    <xf numFmtId="179" fontId="7" fillId="0" borderId="12" xfId="33" applyNumberFormat="1" applyFont="1" applyBorder="1" applyAlignment="1">
      <alignment vertical="center" wrapText="1"/>
      <protection/>
    </xf>
    <xf numFmtId="179" fontId="7" fillId="0" borderId="13" xfId="33" applyNumberFormat="1" applyFont="1" applyBorder="1" applyAlignment="1">
      <alignment vertical="center" wrapText="1"/>
      <protection/>
    </xf>
    <xf numFmtId="179" fontId="7" fillId="0" borderId="14" xfId="33" applyNumberFormat="1" applyFont="1" applyBorder="1">
      <alignment vertical="center"/>
      <protection/>
    </xf>
    <xf numFmtId="179" fontId="7" fillId="0" borderId="12" xfId="33" applyNumberFormat="1" applyFont="1" applyFill="1" applyBorder="1" applyAlignment="1">
      <alignment vertical="center" wrapText="1"/>
      <protection/>
    </xf>
    <xf numFmtId="179" fontId="7" fillId="0" borderId="13" xfId="33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horizontal="right"/>
    </xf>
    <xf numFmtId="0" fontId="1" fillId="0" borderId="0" xfId="33" applyFont="1" applyBorder="1">
      <alignment vertical="center"/>
      <protection/>
    </xf>
    <xf numFmtId="0" fontId="1" fillId="0" borderId="0" xfId="33" applyFont="1">
      <alignment vertical="center"/>
      <protection/>
    </xf>
    <xf numFmtId="187" fontId="1" fillId="0" borderId="0" xfId="33" applyNumberFormat="1" applyFont="1" applyBorder="1" applyAlignment="1">
      <alignment horizontal="right" vertical="center"/>
      <protection/>
    </xf>
    <xf numFmtId="187" fontId="1" fillId="0" borderId="0" xfId="33" applyNumberFormat="1" applyFont="1" applyAlignment="1">
      <alignment horizontal="right" vertical="center"/>
      <protection/>
    </xf>
    <xf numFmtId="41" fontId="18" fillId="0" borderId="12" xfId="0" applyNumberFormat="1" applyFont="1" applyFill="1" applyBorder="1" applyAlignment="1">
      <alignment horizontal="right" vertical="center" wrapText="1"/>
    </xf>
    <xf numFmtId="41" fontId="15" fillId="0" borderId="12" xfId="0" applyNumberFormat="1" applyFont="1" applyFill="1" applyBorder="1" applyAlignment="1">
      <alignment horizontal="right" vertical="center" wrapText="1"/>
    </xf>
    <xf numFmtId="0" fontId="57" fillId="0" borderId="12" xfId="0" applyFont="1" applyFill="1" applyBorder="1" applyAlignment="1">
      <alignment horizontal="right" vertical="center" wrapText="1"/>
    </xf>
    <xf numFmtId="3" fontId="57" fillId="0" borderId="12" xfId="0" applyNumberFormat="1" applyFont="1" applyFill="1" applyBorder="1" applyAlignment="1">
      <alignment horizontal="right" vertical="center" wrapText="1"/>
    </xf>
    <xf numFmtId="41" fontId="15" fillId="0" borderId="13" xfId="0" applyNumberFormat="1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right" vertical="center" wrapText="1"/>
    </xf>
    <xf numFmtId="3" fontId="57" fillId="0" borderId="13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82" fontId="15" fillId="0" borderId="12" xfId="0" applyNumberFormat="1" applyFont="1" applyFill="1" applyBorder="1" applyAlignment="1">
      <alignment horizontal="right" vertical="center" wrapText="1"/>
    </xf>
    <xf numFmtId="182" fontId="15" fillId="0" borderId="13" xfId="0" applyNumberFormat="1" applyFont="1" applyFill="1" applyBorder="1" applyAlignment="1">
      <alignment horizontal="right" vertical="center" wrapText="1"/>
    </xf>
    <xf numFmtId="182" fontId="18" fillId="0" borderId="12" xfId="0" applyNumberFormat="1" applyFont="1" applyFill="1" applyBorder="1" applyAlignment="1">
      <alignment horizontal="right" vertical="center" wrapText="1"/>
    </xf>
    <xf numFmtId="182" fontId="58" fillId="33" borderId="12" xfId="0" applyNumberFormat="1" applyFont="1" applyFill="1" applyBorder="1" applyAlignment="1">
      <alignment horizontal="right" vertical="center" wrapText="1"/>
    </xf>
    <xf numFmtId="182" fontId="18" fillId="0" borderId="13" xfId="0" applyNumberFormat="1" applyFont="1" applyFill="1" applyBorder="1" applyAlignment="1">
      <alignment horizontal="right" vertical="center" wrapText="1"/>
    </xf>
    <xf numFmtId="182" fontId="58" fillId="33" borderId="13" xfId="0" applyNumberFormat="1" applyFont="1" applyFill="1" applyBorder="1" applyAlignment="1">
      <alignment horizontal="right" vertical="center" wrapText="1"/>
    </xf>
    <xf numFmtId="182" fontId="58" fillId="0" borderId="12" xfId="0" applyNumberFormat="1" applyFont="1" applyFill="1" applyBorder="1" applyAlignment="1">
      <alignment horizontal="right" vertical="center" wrapText="1"/>
    </xf>
    <xf numFmtId="182" fontId="58" fillId="0" borderId="13" xfId="0" applyNumberFormat="1" applyFont="1" applyFill="1" applyBorder="1" applyAlignment="1">
      <alignment horizontal="right" vertical="center" wrapText="1"/>
    </xf>
    <xf numFmtId="41" fontId="18" fillId="0" borderId="14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vertical="center" wrapText="1"/>
    </xf>
    <xf numFmtId="3" fontId="58" fillId="0" borderId="12" xfId="0" applyNumberFormat="1" applyFont="1" applyFill="1" applyBorder="1" applyAlignment="1">
      <alignment horizontal="right" vertical="center" wrapText="1"/>
    </xf>
    <xf numFmtId="41" fontId="18" fillId="0" borderId="13" xfId="0" applyNumberFormat="1" applyFont="1" applyFill="1" applyBorder="1" applyAlignment="1">
      <alignment horizontal="right" vertical="center" wrapText="1"/>
    </xf>
    <xf numFmtId="0" fontId="58" fillId="0" borderId="13" xfId="0" applyFont="1" applyFill="1" applyBorder="1" applyAlignment="1">
      <alignment horizontal="right" vertical="center" wrapText="1"/>
    </xf>
    <xf numFmtId="3" fontId="58" fillId="0" borderId="13" xfId="0" applyNumberFormat="1" applyFont="1" applyFill="1" applyBorder="1" applyAlignment="1">
      <alignment horizontal="right" vertical="center" wrapText="1"/>
    </xf>
    <xf numFmtId="181" fontId="1" fillId="0" borderId="10" xfId="34" applyNumberFormat="1" applyFont="1" applyFill="1" applyBorder="1" applyAlignment="1">
      <alignment/>
    </xf>
    <xf numFmtId="0" fontId="5" fillId="0" borderId="0" xfId="3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4" fontId="1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13" fillId="0" borderId="0" xfId="33" applyFont="1" applyAlignment="1">
      <alignment horizontal="center" vertical="center"/>
      <protection/>
    </xf>
    <xf numFmtId="0" fontId="14" fillId="0" borderId="0" xfId="3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44" fontId="6" fillId="0" borderId="17" xfId="0" applyNumberFormat="1" applyFont="1" applyBorder="1" applyAlignment="1">
      <alignment horizontal="center" vertical="center" wrapText="1"/>
    </xf>
    <xf numFmtId="44" fontId="6" fillId="0" borderId="18" xfId="0" applyNumberFormat="1" applyFont="1" applyBorder="1" applyAlignment="1">
      <alignment horizontal="center" vertical="center" wrapText="1"/>
    </xf>
    <xf numFmtId="44" fontId="6" fillId="0" borderId="11" xfId="0" applyNumberFormat="1" applyFont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44" fontId="1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9" fontId="1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center" vertical="center" wrapText="1"/>
    </xf>
    <xf numFmtId="187" fontId="9" fillId="0" borderId="20" xfId="33" applyNumberFormat="1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179" fontId="12" fillId="0" borderId="14" xfId="33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7" fontId="1" fillId="0" borderId="14" xfId="33" applyNumberFormat="1" applyFont="1" applyFill="1" applyBorder="1" applyAlignment="1">
      <alignment horizontal="center" vertical="center" wrapText="1"/>
      <protection/>
    </xf>
    <xf numFmtId="187" fontId="1" fillId="0" borderId="20" xfId="33" applyNumberFormat="1" applyFont="1" applyFill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187" fontId="11" fillId="0" borderId="14" xfId="33" applyNumberFormat="1" applyFont="1" applyFill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187" fontId="5" fillId="0" borderId="0" xfId="33" applyNumberFormat="1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187" fontId="4" fillId="0" borderId="11" xfId="33" applyNumberFormat="1" applyFont="1" applyBorder="1" applyAlignment="1">
      <alignment horizontal="center" vertical="center"/>
      <protection/>
    </xf>
    <xf numFmtId="179" fontId="12" fillId="0" borderId="20" xfId="33" applyNumberFormat="1" applyFont="1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187" fontId="1" fillId="0" borderId="15" xfId="33" applyNumberFormat="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教育文化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本區歷年學生人數</a:t>
            </a:r>
          </a:p>
        </c:rich>
      </c:tx>
      <c:layout>
        <c:manualLayout>
          <c:xMode val="factor"/>
          <c:yMode val="factor"/>
          <c:x val="-0.02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25"/>
          <c:y val="0.1945"/>
          <c:w val="0.911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'學生人數 '!$B$1</c:f>
              <c:strCache>
                <c:ptCount val="1"/>
                <c:pt idx="0">
                  <c:v>國民中學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'學生人數 '!$A$2:$A$5</c:f>
              <c:numCache/>
            </c:numRef>
          </c:cat>
          <c:val>
            <c:numRef>
              <c:f>'學生人數 '!$B$2:$B$5</c:f>
              <c:numCache/>
            </c:numRef>
          </c:val>
          <c:smooth val="0"/>
        </c:ser>
        <c:ser>
          <c:idx val="1"/>
          <c:order val="1"/>
          <c:tx>
            <c:strRef>
              <c:f>'學生人數 '!$C$1</c:f>
              <c:strCache>
                <c:ptCount val="1"/>
                <c:pt idx="0">
                  <c:v>國民小學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'學生人數 '!$A$2:$A$5</c:f>
              <c:numCache/>
            </c:numRef>
          </c:cat>
          <c:val>
            <c:numRef>
              <c:f>'學生人數 '!$C$2:$C$5</c:f>
              <c:numCache/>
            </c:numRef>
          </c:val>
          <c:smooth val="0"/>
        </c:ser>
        <c:marker val="1"/>
        <c:axId val="2648221"/>
        <c:axId val="23833990"/>
      </c:lineChart>
      <c:catAx>
        <c:axId val="264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學年度</a:t>
                </a:r>
              </a:p>
            </c:rich>
          </c:tx>
          <c:layout>
            <c:manualLayout>
              <c:xMode val="factor"/>
              <c:yMode val="factor"/>
              <c:x val="0.01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990"/>
        <c:crossesAt val="0"/>
        <c:auto val="0"/>
        <c:lblOffset val="100"/>
        <c:tickLblSkip val="1"/>
        <c:noMultiLvlLbl val="0"/>
      </c:catAx>
      <c:valAx>
        <c:axId val="23833990"/>
        <c:scaling>
          <c:orientation val="minMax"/>
          <c:max val="16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FF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8221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475"/>
          <c:y val="0.93425"/>
          <c:w val="0.36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66675</xdr:rowOff>
    </xdr:from>
    <xdr:to>
      <xdr:col>8</xdr:col>
      <xdr:colOff>609600</xdr:colOff>
      <xdr:row>27</xdr:row>
      <xdr:rowOff>104775</xdr:rowOff>
    </xdr:to>
    <xdr:graphicFrame>
      <xdr:nvGraphicFramePr>
        <xdr:cNvPr id="1" name="圖表 1"/>
        <xdr:cNvGraphicFramePr/>
      </xdr:nvGraphicFramePr>
      <xdr:xfrm>
        <a:off x="38100" y="1323975"/>
        <a:ext cx="61817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4" sqref="A14"/>
    </sheetView>
  </sheetViews>
  <sheetFormatPr defaultColWidth="9.00390625" defaultRowHeight="16.5"/>
  <cols>
    <col min="1" max="1" width="76.625" style="0" customWidth="1"/>
  </cols>
  <sheetData>
    <row r="1" ht="32.25">
      <c r="A1" s="2" t="s">
        <v>37</v>
      </c>
    </row>
    <row r="2" ht="25.5" customHeight="1">
      <c r="A2" s="3" t="s">
        <v>38</v>
      </c>
    </row>
    <row r="3" ht="25.5" customHeight="1">
      <c r="A3" s="3" t="s">
        <v>39</v>
      </c>
    </row>
    <row r="4" ht="25.5" customHeight="1">
      <c r="A4" s="3" t="s">
        <v>40</v>
      </c>
    </row>
    <row r="5" ht="25.5" customHeight="1">
      <c r="A5" s="3" t="s">
        <v>41</v>
      </c>
    </row>
    <row r="6" ht="25.5" customHeight="1">
      <c r="A6" s="3" t="s">
        <v>32</v>
      </c>
    </row>
    <row r="7" ht="25.5" customHeight="1">
      <c r="A7" s="19" t="s">
        <v>42</v>
      </c>
    </row>
    <row r="8" ht="25.5" customHeight="1">
      <c r="A8" s="3" t="s">
        <v>119</v>
      </c>
    </row>
    <row r="9" ht="25.5" customHeight="1">
      <c r="A9" s="3" t="s">
        <v>120</v>
      </c>
    </row>
    <row r="10" ht="25.5" customHeight="1">
      <c r="A10" s="3" t="s">
        <v>121</v>
      </c>
    </row>
    <row r="11" ht="25.5" customHeight="1">
      <c r="A11" s="19" t="s">
        <v>43</v>
      </c>
    </row>
    <row r="12" ht="25.5" customHeight="1">
      <c r="A12" s="3" t="s">
        <v>122</v>
      </c>
    </row>
    <row r="13" ht="25.5" customHeight="1">
      <c r="A13" s="3" t="s">
        <v>123</v>
      </c>
    </row>
    <row r="14" ht="25.5" customHeight="1">
      <c r="A14" s="3"/>
    </row>
    <row r="15" ht="19.5">
      <c r="A15" s="3"/>
    </row>
    <row r="16" ht="19.5">
      <c r="A16" s="3"/>
    </row>
    <row r="17" ht="16.5">
      <c r="A17" s="1"/>
    </row>
    <row r="18" ht="16.5">
      <c r="A18" s="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67" useFirstPageNumber="1" horizontalDpi="600" verticalDpi="600" orientation="portrait" paperSize="9" r:id="rId1"/>
  <headerFooter alignWithMargins="0">
    <oddFooter>&amp;C第 &amp;P 頁</oddFooter>
  </headerFooter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Z30"/>
  <sheetViews>
    <sheetView showGridLines="0" zoomScale="75" zoomScaleNormal="75" zoomScaleSheetLayoutView="10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D10" sqref="D10"/>
    </sheetView>
  </sheetViews>
  <sheetFormatPr defaultColWidth="9.00390625" defaultRowHeight="16.5"/>
  <cols>
    <col min="1" max="1" width="26.75390625" style="0" customWidth="1"/>
    <col min="2" max="10" width="9.625" style="0" customWidth="1"/>
    <col min="11" max="12" width="11.625" style="0" bestFit="1" customWidth="1"/>
    <col min="13" max="13" width="10.00390625" style="0" customWidth="1"/>
    <col min="14" max="20" width="11.625" style="0" bestFit="1" customWidth="1"/>
  </cols>
  <sheetData>
    <row r="1" spans="1:26" ht="21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9" t="s">
        <v>29</v>
      </c>
      <c r="L1" s="64"/>
      <c r="M1" s="64"/>
      <c r="N1" s="64"/>
      <c r="O1" s="64"/>
      <c r="P1" s="64"/>
      <c r="Q1" s="64"/>
      <c r="R1" s="64"/>
      <c r="S1" s="64"/>
      <c r="T1" s="64"/>
      <c r="U1" s="13"/>
      <c r="V1" s="13"/>
      <c r="W1" s="13"/>
      <c r="X1" s="13"/>
      <c r="Y1" s="13"/>
      <c r="Z1" s="13"/>
    </row>
    <row r="2" spans="1:26" ht="19.5">
      <c r="A2" s="65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70" t="s">
        <v>31</v>
      </c>
      <c r="L2" s="71"/>
      <c r="M2" s="71"/>
      <c r="N2" s="71"/>
      <c r="O2" s="71"/>
      <c r="P2" s="71"/>
      <c r="Q2" s="71"/>
      <c r="R2" s="71"/>
      <c r="S2" s="71"/>
      <c r="T2" s="71"/>
      <c r="V2" s="14"/>
      <c r="W2" s="14"/>
      <c r="X2" s="14"/>
      <c r="Y2" s="14"/>
      <c r="Z2" s="14"/>
    </row>
    <row r="3" spans="11:26" ht="16.5">
      <c r="K3" s="16"/>
      <c r="L3" s="16"/>
      <c r="M3" s="16"/>
      <c r="N3" s="16"/>
      <c r="O3" s="16"/>
      <c r="P3" s="16"/>
      <c r="Q3" s="16"/>
      <c r="R3" s="16"/>
      <c r="S3" s="16"/>
      <c r="T3" s="16"/>
      <c r="V3" s="15"/>
      <c r="W3" s="15"/>
      <c r="X3" s="15"/>
      <c r="Y3" s="15"/>
      <c r="Z3" s="15"/>
    </row>
    <row r="4" spans="1:20" ht="21" customHeight="1">
      <c r="A4" s="75" t="s">
        <v>5</v>
      </c>
      <c r="B4" s="84" t="s">
        <v>6</v>
      </c>
      <c r="C4" s="67" t="s">
        <v>8</v>
      </c>
      <c r="D4" s="68"/>
      <c r="E4" s="68"/>
      <c r="F4" s="84" t="s">
        <v>9</v>
      </c>
      <c r="G4" s="78" t="s">
        <v>10</v>
      </c>
      <c r="H4" s="79"/>
      <c r="I4" s="79"/>
      <c r="J4" s="80"/>
      <c r="K4" s="87" t="s">
        <v>15</v>
      </c>
      <c r="L4" s="88"/>
      <c r="M4" s="88"/>
      <c r="N4" s="88"/>
      <c r="O4" s="88"/>
      <c r="P4" s="88"/>
      <c r="Q4" s="88"/>
      <c r="R4" s="88"/>
      <c r="S4" s="89"/>
      <c r="T4" s="72" t="s">
        <v>25</v>
      </c>
    </row>
    <row r="5" spans="1:20" ht="21" customHeight="1">
      <c r="A5" s="76"/>
      <c r="B5" s="85"/>
      <c r="C5" s="68"/>
      <c r="D5" s="68"/>
      <c r="E5" s="68"/>
      <c r="F5" s="85"/>
      <c r="G5" s="81"/>
      <c r="H5" s="82"/>
      <c r="I5" s="82"/>
      <c r="J5" s="83"/>
      <c r="K5" s="90"/>
      <c r="L5" s="91"/>
      <c r="M5" s="91"/>
      <c r="N5" s="91"/>
      <c r="O5" s="91"/>
      <c r="P5" s="91"/>
      <c r="Q5" s="91"/>
      <c r="R5" s="91"/>
      <c r="S5" s="92"/>
      <c r="T5" s="73"/>
    </row>
    <row r="6" spans="1:20" ht="21" customHeight="1">
      <c r="A6" s="76"/>
      <c r="B6" s="85"/>
      <c r="C6" s="67" t="s">
        <v>0</v>
      </c>
      <c r="D6" s="67" t="s">
        <v>7</v>
      </c>
      <c r="E6" s="67" t="s">
        <v>1</v>
      </c>
      <c r="F6" s="85"/>
      <c r="G6" s="84" t="s">
        <v>0</v>
      </c>
      <c r="H6" s="84" t="s">
        <v>2</v>
      </c>
      <c r="I6" s="84" t="s">
        <v>3</v>
      </c>
      <c r="J6" s="84" t="s">
        <v>4</v>
      </c>
      <c r="K6" s="93" t="s">
        <v>11</v>
      </c>
      <c r="L6" s="94"/>
      <c r="M6" s="95"/>
      <c r="N6" s="93" t="s">
        <v>12</v>
      </c>
      <c r="O6" s="95"/>
      <c r="P6" s="93" t="s">
        <v>13</v>
      </c>
      <c r="Q6" s="95"/>
      <c r="R6" s="93" t="s">
        <v>14</v>
      </c>
      <c r="S6" s="95"/>
      <c r="T6" s="73"/>
    </row>
    <row r="7" spans="1:20" ht="30" customHeight="1">
      <c r="A7" s="77"/>
      <c r="B7" s="86"/>
      <c r="C7" s="68"/>
      <c r="D7" s="68"/>
      <c r="E7" s="68"/>
      <c r="F7" s="86"/>
      <c r="G7" s="96"/>
      <c r="H7" s="96"/>
      <c r="I7" s="96"/>
      <c r="J7" s="96"/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24</v>
      </c>
      <c r="T7" s="74"/>
    </row>
    <row r="8" spans="1:21" s="15" customFormat="1" ht="34.5" customHeight="1">
      <c r="A8" s="44" t="s">
        <v>58</v>
      </c>
      <c r="B8" s="38">
        <v>3</v>
      </c>
      <c r="C8" s="38">
        <v>277</v>
      </c>
      <c r="D8" s="38">
        <v>85</v>
      </c>
      <c r="E8" s="38">
        <v>192</v>
      </c>
      <c r="F8" s="38">
        <v>25</v>
      </c>
      <c r="G8" s="38">
        <v>157</v>
      </c>
      <c r="H8" s="38">
        <v>51</v>
      </c>
      <c r="I8" s="38">
        <v>52</v>
      </c>
      <c r="J8" s="38">
        <v>54</v>
      </c>
      <c r="K8" s="38">
        <v>4588</v>
      </c>
      <c r="L8" s="38">
        <v>2372</v>
      </c>
      <c r="M8" s="38">
        <v>2216</v>
      </c>
      <c r="N8" s="38">
        <v>745</v>
      </c>
      <c r="O8" s="38">
        <v>674</v>
      </c>
      <c r="P8" s="38">
        <v>764</v>
      </c>
      <c r="Q8" s="38">
        <v>748</v>
      </c>
      <c r="R8" s="38">
        <v>863</v>
      </c>
      <c r="S8" s="38">
        <v>794</v>
      </c>
      <c r="T8" s="38">
        <v>1541</v>
      </c>
      <c r="U8" s="32"/>
    </row>
    <row r="9" spans="1:20" ht="39.75" customHeight="1">
      <c r="A9" s="45" t="s">
        <v>33</v>
      </c>
      <c r="B9" s="38"/>
      <c r="C9" s="38">
        <v>108</v>
      </c>
      <c r="D9" s="39">
        <v>35</v>
      </c>
      <c r="E9" s="39">
        <v>73</v>
      </c>
      <c r="F9" s="38">
        <v>11</v>
      </c>
      <c r="G9" s="39">
        <v>45</v>
      </c>
      <c r="H9" s="39">
        <v>14</v>
      </c>
      <c r="I9" s="39">
        <v>15</v>
      </c>
      <c r="J9" s="39">
        <v>16</v>
      </c>
      <c r="K9" s="40">
        <v>1158</v>
      </c>
      <c r="L9" s="39">
        <v>597</v>
      </c>
      <c r="M9" s="39">
        <v>561</v>
      </c>
      <c r="N9" s="39">
        <v>185</v>
      </c>
      <c r="O9" s="39">
        <v>173</v>
      </c>
      <c r="P9" s="39">
        <v>188</v>
      </c>
      <c r="Q9" s="39">
        <v>180</v>
      </c>
      <c r="R9" s="39">
        <v>224</v>
      </c>
      <c r="S9" s="39">
        <v>208</v>
      </c>
      <c r="T9" s="39">
        <v>378</v>
      </c>
    </row>
    <row r="10" spans="1:20" ht="39.75" customHeight="1">
      <c r="A10" s="45" t="s">
        <v>34</v>
      </c>
      <c r="B10" s="38"/>
      <c r="C10" s="38">
        <v>169</v>
      </c>
      <c r="D10" s="39">
        <v>50</v>
      </c>
      <c r="E10" s="39">
        <v>119</v>
      </c>
      <c r="F10" s="38">
        <v>14</v>
      </c>
      <c r="G10" s="39">
        <v>73</v>
      </c>
      <c r="H10" s="39">
        <v>24</v>
      </c>
      <c r="I10" s="39">
        <v>24</v>
      </c>
      <c r="J10" s="39">
        <v>25</v>
      </c>
      <c r="K10" s="40">
        <v>2199</v>
      </c>
      <c r="L10" s="40">
        <v>1166</v>
      </c>
      <c r="M10" s="40">
        <v>1033</v>
      </c>
      <c r="N10" s="39">
        <v>367</v>
      </c>
      <c r="O10" s="39">
        <v>305</v>
      </c>
      <c r="P10" s="39">
        <v>368</v>
      </c>
      <c r="Q10" s="39">
        <v>360</v>
      </c>
      <c r="R10" s="39">
        <v>431</v>
      </c>
      <c r="S10" s="39">
        <v>368</v>
      </c>
      <c r="T10" s="39">
        <v>734</v>
      </c>
    </row>
    <row r="11" spans="1:20" ht="39.75" customHeight="1">
      <c r="A11" s="46" t="s">
        <v>35</v>
      </c>
      <c r="B11" s="38"/>
      <c r="C11" s="38">
        <v>0</v>
      </c>
      <c r="D11" s="38">
        <v>0</v>
      </c>
      <c r="E11" s="38">
        <v>0</v>
      </c>
      <c r="F11" s="38">
        <v>0</v>
      </c>
      <c r="G11" s="39">
        <v>39</v>
      </c>
      <c r="H11" s="39">
        <v>13</v>
      </c>
      <c r="I11" s="39">
        <v>13</v>
      </c>
      <c r="J11" s="39">
        <v>13</v>
      </c>
      <c r="K11" s="40">
        <v>1231</v>
      </c>
      <c r="L11" s="39">
        <v>609</v>
      </c>
      <c r="M11" s="39">
        <v>622</v>
      </c>
      <c r="N11" s="39">
        <v>193</v>
      </c>
      <c r="O11" s="39">
        <v>196</v>
      </c>
      <c r="P11" s="39">
        <v>208</v>
      </c>
      <c r="Q11" s="39">
        <v>208</v>
      </c>
      <c r="R11" s="39">
        <v>208</v>
      </c>
      <c r="S11" s="39">
        <v>218</v>
      </c>
      <c r="T11" s="38">
        <v>429</v>
      </c>
    </row>
    <row r="12" spans="1:20" s="15" customFormat="1" ht="34.5" customHeight="1">
      <c r="A12" s="44" t="s">
        <v>60</v>
      </c>
      <c r="B12" s="38">
        <v>3</v>
      </c>
      <c r="C12" s="38">
        <f>SUM(C13:C14)</f>
        <v>283</v>
      </c>
      <c r="D12" s="38">
        <f>SUM(D13:D14)</f>
        <v>89</v>
      </c>
      <c r="E12" s="38">
        <f>SUM(E13:E14)</f>
        <v>194</v>
      </c>
      <c r="F12" s="38">
        <f>SUM(F13:F14)</f>
        <v>25</v>
      </c>
      <c r="G12" s="38">
        <f aca="true" t="shared" si="0" ref="G12:G19">SUM(H12:J12)</f>
        <v>154</v>
      </c>
      <c r="H12" s="38">
        <f>SUM(H13:H15)</f>
        <v>50</v>
      </c>
      <c r="I12" s="38">
        <f>SUM(I13:I15)</f>
        <v>52</v>
      </c>
      <c r="J12" s="38">
        <f>SUM(J13:J15)</f>
        <v>52</v>
      </c>
      <c r="K12" s="38">
        <f aca="true" t="shared" si="1" ref="K12:K19">SUM(L12:M12)</f>
        <v>4390</v>
      </c>
      <c r="L12" s="38">
        <f aca="true" t="shared" si="2" ref="L12:T12">SUM(L13:L15)</f>
        <v>2241</v>
      </c>
      <c r="M12" s="38">
        <f t="shared" si="2"/>
        <v>2149</v>
      </c>
      <c r="N12" s="38">
        <f t="shared" si="2"/>
        <v>730</v>
      </c>
      <c r="O12" s="38">
        <f t="shared" si="2"/>
        <v>713</v>
      </c>
      <c r="P12" s="38">
        <f t="shared" si="2"/>
        <v>749</v>
      </c>
      <c r="Q12" s="38">
        <f t="shared" si="2"/>
        <v>689</v>
      </c>
      <c r="R12" s="38">
        <f t="shared" si="2"/>
        <v>762</v>
      </c>
      <c r="S12" s="38">
        <f t="shared" si="2"/>
        <v>747</v>
      </c>
      <c r="T12" s="38">
        <f t="shared" si="2"/>
        <v>1541</v>
      </c>
    </row>
    <row r="13" spans="1:20" ht="39.75" customHeight="1">
      <c r="A13" s="45" t="s">
        <v>33</v>
      </c>
      <c r="B13" s="38"/>
      <c r="C13" s="38">
        <f>SUM(D13:E13)</f>
        <v>107</v>
      </c>
      <c r="D13" s="39">
        <v>36</v>
      </c>
      <c r="E13" s="39">
        <v>71</v>
      </c>
      <c r="F13" s="38">
        <v>12</v>
      </c>
      <c r="G13" s="39">
        <f t="shared" si="0"/>
        <v>43</v>
      </c>
      <c r="H13" s="39">
        <v>13</v>
      </c>
      <c r="I13" s="39">
        <v>15</v>
      </c>
      <c r="J13" s="39">
        <v>15</v>
      </c>
      <c r="K13" s="40">
        <f t="shared" si="1"/>
        <v>1062</v>
      </c>
      <c r="L13" s="39">
        <v>528</v>
      </c>
      <c r="M13" s="39">
        <v>534</v>
      </c>
      <c r="N13" s="39">
        <v>156</v>
      </c>
      <c r="O13" s="39">
        <v>176</v>
      </c>
      <c r="P13" s="39">
        <v>182</v>
      </c>
      <c r="Q13" s="39">
        <v>179</v>
      </c>
      <c r="R13" s="39">
        <v>190</v>
      </c>
      <c r="S13" s="39">
        <v>179</v>
      </c>
      <c r="T13" s="39">
        <v>378</v>
      </c>
    </row>
    <row r="14" spans="1:20" ht="39.75" customHeight="1">
      <c r="A14" s="45" t="s">
        <v>34</v>
      </c>
      <c r="B14" s="38"/>
      <c r="C14" s="38">
        <f>SUM(D14:E14)</f>
        <v>176</v>
      </c>
      <c r="D14" s="39">
        <v>53</v>
      </c>
      <c r="E14" s="39">
        <v>123</v>
      </c>
      <c r="F14" s="38">
        <v>13</v>
      </c>
      <c r="G14" s="39">
        <f t="shared" si="0"/>
        <v>72</v>
      </c>
      <c r="H14" s="39">
        <v>24</v>
      </c>
      <c r="I14" s="39">
        <v>24</v>
      </c>
      <c r="J14" s="39">
        <v>24</v>
      </c>
      <c r="K14" s="40">
        <f t="shared" si="1"/>
        <v>2158</v>
      </c>
      <c r="L14" s="40">
        <v>1115</v>
      </c>
      <c r="M14" s="40">
        <v>1043</v>
      </c>
      <c r="N14" s="39">
        <v>375</v>
      </c>
      <c r="O14" s="39">
        <v>369</v>
      </c>
      <c r="P14" s="39">
        <v>373</v>
      </c>
      <c r="Q14" s="39">
        <v>314</v>
      </c>
      <c r="R14" s="39">
        <v>367</v>
      </c>
      <c r="S14" s="39">
        <v>360</v>
      </c>
      <c r="T14" s="39">
        <v>734</v>
      </c>
    </row>
    <row r="15" spans="1:20" ht="39.75" customHeight="1">
      <c r="A15" s="46" t="s">
        <v>35</v>
      </c>
      <c r="B15" s="38"/>
      <c r="C15" s="38">
        <v>0</v>
      </c>
      <c r="D15" s="38">
        <v>0</v>
      </c>
      <c r="E15" s="38">
        <v>0</v>
      </c>
      <c r="F15" s="38">
        <v>0</v>
      </c>
      <c r="G15" s="39">
        <f t="shared" si="0"/>
        <v>39</v>
      </c>
      <c r="H15" s="39">
        <v>13</v>
      </c>
      <c r="I15" s="39">
        <v>13</v>
      </c>
      <c r="J15" s="39">
        <v>13</v>
      </c>
      <c r="K15" s="40">
        <f t="shared" si="1"/>
        <v>1170</v>
      </c>
      <c r="L15" s="39">
        <v>598</v>
      </c>
      <c r="M15" s="39">
        <v>572</v>
      </c>
      <c r="N15" s="39">
        <v>199</v>
      </c>
      <c r="O15" s="39">
        <v>168</v>
      </c>
      <c r="P15" s="39">
        <v>194</v>
      </c>
      <c r="Q15" s="39">
        <v>196</v>
      </c>
      <c r="R15" s="39">
        <v>205</v>
      </c>
      <c r="S15" s="39">
        <v>208</v>
      </c>
      <c r="T15" s="38">
        <v>429</v>
      </c>
    </row>
    <row r="16" spans="1:20" s="15" customFormat="1" ht="34.5" customHeight="1">
      <c r="A16" s="44" t="s">
        <v>96</v>
      </c>
      <c r="B16" s="38">
        <v>3</v>
      </c>
      <c r="C16" s="38">
        <f>SUM(C17:C18)</f>
        <v>284</v>
      </c>
      <c r="D16" s="38">
        <f>SUM(D17:D18)</f>
        <v>92</v>
      </c>
      <c r="E16" s="38">
        <f>SUM(E17:E18)</f>
        <v>192</v>
      </c>
      <c r="F16" s="38">
        <f>SUM(F17:F18)</f>
        <v>26</v>
      </c>
      <c r="G16" s="38">
        <f t="shared" si="0"/>
        <v>153</v>
      </c>
      <c r="H16" s="38">
        <f>SUM(H17:H19)</f>
        <v>50</v>
      </c>
      <c r="I16" s="38">
        <f>SUM(I17:I19)</f>
        <v>51</v>
      </c>
      <c r="J16" s="38">
        <f>SUM(J17:J19)</f>
        <v>52</v>
      </c>
      <c r="K16" s="38">
        <f t="shared" si="1"/>
        <v>4286</v>
      </c>
      <c r="L16" s="38">
        <f aca="true" t="shared" si="3" ref="L16:T16">SUM(L17:L19)</f>
        <v>2234</v>
      </c>
      <c r="M16" s="38">
        <f t="shared" si="3"/>
        <v>2052</v>
      </c>
      <c r="N16" s="38">
        <f t="shared" si="3"/>
        <v>759</v>
      </c>
      <c r="O16" s="38">
        <f t="shared" si="3"/>
        <v>652</v>
      </c>
      <c r="P16" s="38">
        <f t="shared" si="3"/>
        <v>726</v>
      </c>
      <c r="Q16" s="38">
        <f t="shared" si="3"/>
        <v>703</v>
      </c>
      <c r="R16" s="38">
        <f t="shared" si="3"/>
        <v>749</v>
      </c>
      <c r="S16" s="38">
        <f t="shared" si="3"/>
        <v>697</v>
      </c>
      <c r="T16" s="38">
        <f t="shared" si="3"/>
        <v>1475</v>
      </c>
    </row>
    <row r="17" spans="1:20" ht="39.75" customHeight="1">
      <c r="A17" s="45" t="s">
        <v>33</v>
      </c>
      <c r="B17" s="38"/>
      <c r="C17" s="38">
        <f>SUM(D17:E17)</f>
        <v>107</v>
      </c>
      <c r="D17" s="39">
        <v>36</v>
      </c>
      <c r="E17" s="39">
        <v>71</v>
      </c>
      <c r="F17" s="38">
        <v>12</v>
      </c>
      <c r="G17" s="39">
        <f t="shared" si="0"/>
        <v>42</v>
      </c>
      <c r="H17" s="39">
        <v>13</v>
      </c>
      <c r="I17" s="39">
        <v>14</v>
      </c>
      <c r="J17" s="39">
        <v>15</v>
      </c>
      <c r="K17" s="40">
        <f t="shared" si="1"/>
        <v>1055</v>
      </c>
      <c r="L17" s="39">
        <f aca="true" t="shared" si="4" ref="L17:M19">N17+P17+R17</f>
        <v>506</v>
      </c>
      <c r="M17" s="39">
        <f t="shared" si="4"/>
        <v>549</v>
      </c>
      <c r="N17" s="39">
        <v>156</v>
      </c>
      <c r="O17" s="39">
        <v>179</v>
      </c>
      <c r="P17" s="39">
        <v>163</v>
      </c>
      <c r="Q17" s="39">
        <v>179</v>
      </c>
      <c r="R17" s="39">
        <v>187</v>
      </c>
      <c r="S17" s="39">
        <v>191</v>
      </c>
      <c r="T17" s="39">
        <v>359</v>
      </c>
    </row>
    <row r="18" spans="1:20" ht="39.75" customHeight="1">
      <c r="A18" s="45" t="s">
        <v>34</v>
      </c>
      <c r="B18" s="38"/>
      <c r="C18" s="38">
        <f>SUM(D18:E18)</f>
        <v>177</v>
      </c>
      <c r="D18" s="39">
        <v>56</v>
      </c>
      <c r="E18" s="39">
        <v>121</v>
      </c>
      <c r="F18" s="38">
        <v>14</v>
      </c>
      <c r="G18" s="39">
        <f t="shared" si="0"/>
        <v>72</v>
      </c>
      <c r="H18" s="39">
        <v>24</v>
      </c>
      <c r="I18" s="39">
        <v>24</v>
      </c>
      <c r="J18" s="39">
        <v>24</v>
      </c>
      <c r="K18" s="40">
        <f t="shared" si="1"/>
        <v>2107</v>
      </c>
      <c r="L18" s="40">
        <f t="shared" si="4"/>
        <v>1129</v>
      </c>
      <c r="M18" s="40">
        <f t="shared" si="4"/>
        <v>978</v>
      </c>
      <c r="N18" s="39">
        <v>393</v>
      </c>
      <c r="O18" s="39">
        <v>307</v>
      </c>
      <c r="P18" s="39">
        <v>367</v>
      </c>
      <c r="Q18" s="39">
        <v>360</v>
      </c>
      <c r="R18" s="39">
        <v>369</v>
      </c>
      <c r="S18" s="39">
        <v>311</v>
      </c>
      <c r="T18" s="39">
        <v>714</v>
      </c>
    </row>
    <row r="19" spans="1:20" ht="39.75" customHeight="1">
      <c r="A19" s="46" t="s">
        <v>35</v>
      </c>
      <c r="B19" s="38"/>
      <c r="C19" s="38">
        <v>0</v>
      </c>
      <c r="D19" s="38">
        <v>0</v>
      </c>
      <c r="E19" s="38">
        <v>0</v>
      </c>
      <c r="F19" s="38">
        <v>0</v>
      </c>
      <c r="G19" s="39">
        <f t="shared" si="0"/>
        <v>39</v>
      </c>
      <c r="H19" s="39">
        <v>13</v>
      </c>
      <c r="I19" s="39">
        <v>13</v>
      </c>
      <c r="J19" s="39">
        <v>13</v>
      </c>
      <c r="K19" s="40">
        <f t="shared" si="1"/>
        <v>1124</v>
      </c>
      <c r="L19" s="39">
        <f t="shared" si="4"/>
        <v>599</v>
      </c>
      <c r="M19" s="39">
        <f t="shared" si="4"/>
        <v>525</v>
      </c>
      <c r="N19" s="39">
        <v>210</v>
      </c>
      <c r="O19" s="39">
        <v>166</v>
      </c>
      <c r="P19" s="39">
        <v>196</v>
      </c>
      <c r="Q19" s="39">
        <v>164</v>
      </c>
      <c r="R19" s="39">
        <v>193</v>
      </c>
      <c r="S19" s="39">
        <v>195</v>
      </c>
      <c r="T19" s="38">
        <v>402</v>
      </c>
    </row>
    <row r="20" spans="1:20" s="15" customFormat="1" ht="34.5" customHeight="1">
      <c r="A20" s="44" t="s">
        <v>114</v>
      </c>
      <c r="B20" s="38">
        <v>3</v>
      </c>
      <c r="C20" s="38">
        <f>SUM(C21:C22)</f>
        <v>289</v>
      </c>
      <c r="D20" s="38">
        <f>SUM(D21:D22)</f>
        <v>90</v>
      </c>
      <c r="E20" s="38">
        <f>SUM(E21:E22)</f>
        <v>199</v>
      </c>
      <c r="F20" s="38">
        <f>SUM(F21:F22)</f>
        <v>26</v>
      </c>
      <c r="G20" s="38">
        <f aca="true" t="shared" si="5" ref="G20:G27">SUM(H20:J20)</f>
        <v>152</v>
      </c>
      <c r="H20" s="38">
        <f>SUM(H21:H23)</f>
        <v>51</v>
      </c>
      <c r="I20" s="38">
        <f>SUM(I21:I23)</f>
        <v>50</v>
      </c>
      <c r="J20" s="38">
        <f>SUM(J21:J23)</f>
        <v>51</v>
      </c>
      <c r="K20" s="38">
        <f aca="true" t="shared" si="6" ref="K20:K27">SUM(L20:M20)</f>
        <v>4278</v>
      </c>
      <c r="L20" s="38">
        <f aca="true" t="shared" si="7" ref="L20:T20">SUM(L21:L23)</f>
        <v>2224</v>
      </c>
      <c r="M20" s="38">
        <f t="shared" si="7"/>
        <v>2054</v>
      </c>
      <c r="N20" s="38">
        <f t="shared" si="7"/>
        <v>735</v>
      </c>
      <c r="O20" s="38">
        <f t="shared" si="7"/>
        <v>713</v>
      </c>
      <c r="P20" s="38">
        <f t="shared" si="7"/>
        <v>754</v>
      </c>
      <c r="Q20" s="38">
        <f t="shared" si="7"/>
        <v>643</v>
      </c>
      <c r="R20" s="38">
        <f t="shared" si="7"/>
        <v>735</v>
      </c>
      <c r="S20" s="38">
        <f t="shared" si="7"/>
        <v>698</v>
      </c>
      <c r="T20" s="38">
        <f t="shared" si="7"/>
        <v>1408</v>
      </c>
    </row>
    <row r="21" spans="1:20" ht="39.75" customHeight="1">
      <c r="A21" s="45" t="s">
        <v>33</v>
      </c>
      <c r="B21" s="38"/>
      <c r="C21" s="38">
        <f>SUM(D21:E21)</f>
        <v>106</v>
      </c>
      <c r="D21" s="39">
        <v>36</v>
      </c>
      <c r="E21" s="39">
        <v>70</v>
      </c>
      <c r="F21" s="38">
        <v>12</v>
      </c>
      <c r="G21" s="39">
        <f t="shared" si="5"/>
        <v>41</v>
      </c>
      <c r="H21" s="39">
        <v>14</v>
      </c>
      <c r="I21" s="39">
        <v>13</v>
      </c>
      <c r="J21" s="39">
        <v>14</v>
      </c>
      <c r="K21" s="40">
        <f t="shared" si="6"/>
        <v>1016</v>
      </c>
      <c r="L21" s="39">
        <f>N21+P21+R21</f>
        <v>496</v>
      </c>
      <c r="M21" s="39">
        <f>O21+Q21+S21</f>
        <v>520</v>
      </c>
      <c r="N21" s="39">
        <v>167</v>
      </c>
      <c r="O21" s="39">
        <v>167</v>
      </c>
      <c r="P21" s="39">
        <v>159</v>
      </c>
      <c r="Q21" s="39">
        <v>175</v>
      </c>
      <c r="R21" s="39">
        <v>170</v>
      </c>
      <c r="S21" s="39">
        <v>178</v>
      </c>
      <c r="T21" s="39">
        <v>358</v>
      </c>
    </row>
    <row r="22" spans="1:20" ht="39.75" customHeight="1">
      <c r="A22" s="45" t="s">
        <v>34</v>
      </c>
      <c r="B22" s="38"/>
      <c r="C22" s="38">
        <f>SUM(D22:E22)</f>
        <v>183</v>
      </c>
      <c r="D22" s="39">
        <v>54</v>
      </c>
      <c r="E22" s="39">
        <v>129</v>
      </c>
      <c r="F22" s="38">
        <v>14</v>
      </c>
      <c r="G22" s="39">
        <f t="shared" si="5"/>
        <v>72</v>
      </c>
      <c r="H22" s="39">
        <v>24</v>
      </c>
      <c r="I22" s="39">
        <v>24</v>
      </c>
      <c r="J22" s="39">
        <v>24</v>
      </c>
      <c r="K22" s="40">
        <f t="shared" si="6"/>
        <v>2148</v>
      </c>
      <c r="L22" s="40">
        <v>1132</v>
      </c>
      <c r="M22" s="40">
        <f>O22+Q22+S22</f>
        <v>1016</v>
      </c>
      <c r="N22" s="39">
        <v>374</v>
      </c>
      <c r="O22" s="39">
        <v>357</v>
      </c>
      <c r="P22" s="39">
        <v>392</v>
      </c>
      <c r="Q22" s="39">
        <v>303</v>
      </c>
      <c r="R22" s="39">
        <v>366</v>
      </c>
      <c r="S22" s="39">
        <v>356</v>
      </c>
      <c r="T22" s="39">
        <v>665</v>
      </c>
    </row>
    <row r="23" spans="1:20" ht="39.75" customHeight="1">
      <c r="A23" s="46" t="s">
        <v>35</v>
      </c>
      <c r="B23" s="38"/>
      <c r="C23" s="38">
        <v>0</v>
      </c>
      <c r="D23" s="38">
        <v>0</v>
      </c>
      <c r="E23" s="38">
        <v>0</v>
      </c>
      <c r="F23" s="38">
        <v>0</v>
      </c>
      <c r="G23" s="39">
        <f t="shared" si="5"/>
        <v>39</v>
      </c>
      <c r="H23" s="39">
        <v>13</v>
      </c>
      <c r="I23" s="39">
        <v>13</v>
      </c>
      <c r="J23" s="39">
        <v>13</v>
      </c>
      <c r="K23" s="40">
        <f t="shared" si="6"/>
        <v>1114</v>
      </c>
      <c r="L23" s="39">
        <f>N23+P23+R23</f>
        <v>596</v>
      </c>
      <c r="M23" s="39">
        <f>O23+Q23+S23</f>
        <v>518</v>
      </c>
      <c r="N23" s="39">
        <v>194</v>
      </c>
      <c r="O23" s="39">
        <v>189</v>
      </c>
      <c r="P23" s="39">
        <v>203</v>
      </c>
      <c r="Q23" s="39">
        <v>165</v>
      </c>
      <c r="R23" s="39">
        <v>199</v>
      </c>
      <c r="S23" s="39">
        <v>164</v>
      </c>
      <c r="T23" s="38">
        <v>385</v>
      </c>
    </row>
    <row r="24" spans="1:20" s="15" customFormat="1" ht="34.5" customHeight="1">
      <c r="A24" s="44" t="s">
        <v>117</v>
      </c>
      <c r="B24" s="38">
        <v>3</v>
      </c>
      <c r="C24" s="38">
        <f>SUM(C25:C26)</f>
        <v>292</v>
      </c>
      <c r="D24" s="38">
        <f>SUM(D25:D26)</f>
        <v>94</v>
      </c>
      <c r="E24" s="38">
        <f>SUM(E25:E26)</f>
        <v>198</v>
      </c>
      <c r="F24" s="38">
        <f>SUM(F25:F26)</f>
        <v>28</v>
      </c>
      <c r="G24" s="38">
        <f t="shared" si="5"/>
        <v>152</v>
      </c>
      <c r="H24" s="38">
        <f>SUM(H25:H27)</f>
        <v>51</v>
      </c>
      <c r="I24" s="38">
        <f>SUM(I25:I27)</f>
        <v>50</v>
      </c>
      <c r="J24" s="38">
        <f>SUM(J25:J27)</f>
        <v>51</v>
      </c>
      <c r="K24" s="38">
        <f t="shared" si="6"/>
        <v>4314</v>
      </c>
      <c r="L24" s="38">
        <f aca="true" t="shared" si="8" ref="L24:T24">SUM(L25:L27)</f>
        <v>2216</v>
      </c>
      <c r="M24" s="38">
        <f t="shared" si="8"/>
        <v>2098</v>
      </c>
      <c r="N24" s="38">
        <f t="shared" si="8"/>
        <v>727</v>
      </c>
      <c r="O24" s="38">
        <f t="shared" si="8"/>
        <v>737</v>
      </c>
      <c r="P24" s="38">
        <f t="shared" si="8"/>
        <v>728</v>
      </c>
      <c r="Q24" s="38">
        <f t="shared" si="8"/>
        <v>715</v>
      </c>
      <c r="R24" s="38">
        <f t="shared" si="8"/>
        <v>761</v>
      </c>
      <c r="S24" s="38">
        <f t="shared" si="8"/>
        <v>646</v>
      </c>
      <c r="T24" s="38">
        <f t="shared" si="8"/>
        <v>1771</v>
      </c>
    </row>
    <row r="25" spans="1:20" ht="39.75" customHeight="1">
      <c r="A25" s="45" t="s">
        <v>33</v>
      </c>
      <c r="B25" s="38"/>
      <c r="C25" s="38">
        <f>SUM(D25:E25)</f>
        <v>109</v>
      </c>
      <c r="D25" s="39">
        <v>36</v>
      </c>
      <c r="E25" s="39">
        <v>73</v>
      </c>
      <c r="F25" s="38">
        <v>13</v>
      </c>
      <c r="G25" s="39">
        <f t="shared" si="5"/>
        <v>41</v>
      </c>
      <c r="H25" s="39">
        <v>14</v>
      </c>
      <c r="I25" s="39">
        <v>13</v>
      </c>
      <c r="J25" s="39">
        <v>14</v>
      </c>
      <c r="K25" s="40">
        <f t="shared" si="6"/>
        <v>1033</v>
      </c>
      <c r="L25" s="39">
        <f aca="true" t="shared" si="9" ref="L25:M27">N25+P25+R25</f>
        <v>503</v>
      </c>
      <c r="M25" s="39">
        <f t="shared" si="9"/>
        <v>530</v>
      </c>
      <c r="N25" s="39">
        <v>168</v>
      </c>
      <c r="O25" s="39">
        <v>179</v>
      </c>
      <c r="P25" s="39">
        <v>169</v>
      </c>
      <c r="Q25" s="39">
        <v>171</v>
      </c>
      <c r="R25" s="39">
        <v>166</v>
      </c>
      <c r="S25" s="39">
        <v>180</v>
      </c>
      <c r="T25" s="39">
        <v>333</v>
      </c>
    </row>
    <row r="26" spans="1:20" ht="39.75" customHeight="1">
      <c r="A26" s="45" t="s">
        <v>34</v>
      </c>
      <c r="B26" s="38"/>
      <c r="C26" s="38">
        <f>SUM(D26:E26)</f>
        <v>183</v>
      </c>
      <c r="D26" s="39">
        <v>58</v>
      </c>
      <c r="E26" s="39">
        <v>125</v>
      </c>
      <c r="F26" s="38">
        <v>15</v>
      </c>
      <c r="G26" s="39">
        <f t="shared" si="5"/>
        <v>72</v>
      </c>
      <c r="H26" s="39">
        <v>24</v>
      </c>
      <c r="I26" s="39">
        <v>24</v>
      </c>
      <c r="J26" s="39">
        <v>24</v>
      </c>
      <c r="K26" s="40">
        <f t="shared" si="6"/>
        <v>2190</v>
      </c>
      <c r="L26" s="40">
        <f t="shared" si="9"/>
        <v>1156</v>
      </c>
      <c r="M26" s="40">
        <f t="shared" si="9"/>
        <v>1034</v>
      </c>
      <c r="N26" s="39">
        <v>393</v>
      </c>
      <c r="O26" s="39">
        <v>372</v>
      </c>
      <c r="P26" s="39">
        <v>370</v>
      </c>
      <c r="Q26" s="39">
        <v>359</v>
      </c>
      <c r="R26" s="39">
        <v>393</v>
      </c>
      <c r="S26" s="39">
        <v>303</v>
      </c>
      <c r="T26" s="39">
        <v>1082</v>
      </c>
    </row>
    <row r="27" spans="1:20" ht="39.75" customHeight="1">
      <c r="A27" s="47" t="s">
        <v>35</v>
      </c>
      <c r="B27" s="41"/>
      <c r="C27" s="41">
        <v>0</v>
      </c>
      <c r="D27" s="41">
        <v>0</v>
      </c>
      <c r="E27" s="41">
        <v>0</v>
      </c>
      <c r="F27" s="41">
        <v>0</v>
      </c>
      <c r="G27" s="42">
        <f t="shared" si="5"/>
        <v>39</v>
      </c>
      <c r="H27" s="42">
        <v>13</v>
      </c>
      <c r="I27" s="42">
        <v>13</v>
      </c>
      <c r="J27" s="42">
        <v>13</v>
      </c>
      <c r="K27" s="43">
        <f t="shared" si="6"/>
        <v>1091</v>
      </c>
      <c r="L27" s="42">
        <f t="shared" si="9"/>
        <v>557</v>
      </c>
      <c r="M27" s="42">
        <f t="shared" si="9"/>
        <v>534</v>
      </c>
      <c r="N27" s="42">
        <v>166</v>
      </c>
      <c r="O27" s="42">
        <v>186</v>
      </c>
      <c r="P27" s="42">
        <v>189</v>
      </c>
      <c r="Q27" s="42">
        <v>185</v>
      </c>
      <c r="R27" s="42">
        <v>202</v>
      </c>
      <c r="S27" s="42">
        <v>163</v>
      </c>
      <c r="T27" s="41">
        <v>356</v>
      </c>
    </row>
    <row r="28" spans="1:10" ht="16.5">
      <c r="A28" s="4" t="s">
        <v>115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6.5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2:10" ht="16.5"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22">
    <mergeCell ref="D6:D7"/>
    <mergeCell ref="C4:E5"/>
    <mergeCell ref="G6:G7"/>
    <mergeCell ref="H6:H7"/>
    <mergeCell ref="J6:J7"/>
    <mergeCell ref="F4:F7"/>
    <mergeCell ref="K4:S5"/>
    <mergeCell ref="K6:M6"/>
    <mergeCell ref="R6:S6"/>
    <mergeCell ref="P6:Q6"/>
    <mergeCell ref="I6:I7"/>
    <mergeCell ref="N6:O6"/>
    <mergeCell ref="A1:J1"/>
    <mergeCell ref="A2:J2"/>
    <mergeCell ref="C6:C7"/>
    <mergeCell ref="K1:T1"/>
    <mergeCell ref="K2:T2"/>
    <mergeCell ref="T4:T7"/>
    <mergeCell ref="A4:A7"/>
    <mergeCell ref="G4:J5"/>
    <mergeCell ref="B4:B7"/>
    <mergeCell ref="E6:E7"/>
  </mergeCells>
  <printOptions horizontalCentered="1"/>
  <pageMargins left="0.7480314960629921" right="0.7480314960629921" top="0.984251968503937" bottom="0.984251968503937" header="0.5118110236220472" footer="0.5118110236220472"/>
  <pageSetup firstPageNumber="68" useFirstPageNumber="1" horizontalDpi="600" verticalDpi="600" orientation="portrait" paperSize="9" scale="74" r:id="rId1"/>
  <headerFooter alignWithMargins="0">
    <oddFooter>&amp;C第 &amp;P 頁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L858"/>
  <sheetViews>
    <sheetView showGridLines="0" zoomScale="80" zoomScaleNormal="80" zoomScaleSheetLayoutView="70" zoomScalePageLayoutView="0" workbookViewId="0" topLeftCell="A1">
      <selection activeCell="D12" sqref="D12"/>
    </sheetView>
  </sheetViews>
  <sheetFormatPr defaultColWidth="9.00390625" defaultRowHeight="16.5"/>
  <cols>
    <col min="1" max="1" width="23.75390625" style="34" customWidth="1"/>
    <col min="2" max="2" width="5.875" style="34" customWidth="1"/>
    <col min="3" max="11" width="7.50390625" style="34" customWidth="1"/>
    <col min="12" max="12" width="6.50390625" style="34" bestFit="1" customWidth="1"/>
    <col min="13" max="13" width="6.50390625" style="34" customWidth="1"/>
    <col min="14" max="29" width="7.50390625" style="36" customWidth="1"/>
    <col min="30" max="31" width="9.00390625" style="34" customWidth="1"/>
    <col min="32" max="64" width="9.00390625" style="33" customWidth="1"/>
    <col min="65" max="16384" width="9.00390625" style="34" customWidth="1"/>
  </cols>
  <sheetData>
    <row r="1" spans="1:42" ht="31.5" customHeight="1">
      <c r="A1" s="106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 t="s">
        <v>29</v>
      </c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31.5" customHeight="1">
      <c r="A2" s="109" t="s">
        <v>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36</v>
      </c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31.5" customHeight="1">
      <c r="A3" s="99" t="s">
        <v>65</v>
      </c>
      <c r="B3" s="99" t="s">
        <v>66</v>
      </c>
      <c r="C3" s="112" t="s">
        <v>67</v>
      </c>
      <c r="D3" s="113"/>
      <c r="E3" s="104"/>
      <c r="F3" s="99" t="s">
        <v>68</v>
      </c>
      <c r="G3" s="112" t="s">
        <v>86</v>
      </c>
      <c r="H3" s="113"/>
      <c r="I3" s="113"/>
      <c r="J3" s="113"/>
      <c r="K3" s="113"/>
      <c r="L3" s="113"/>
      <c r="M3" s="104"/>
      <c r="N3" s="114" t="s">
        <v>87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6"/>
      <c r="AC3" s="105" t="s">
        <v>88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2.25" customHeight="1">
      <c r="A4" s="100"/>
      <c r="B4" s="100"/>
      <c r="C4" s="99" t="s">
        <v>71</v>
      </c>
      <c r="D4" s="99" t="s">
        <v>85</v>
      </c>
      <c r="E4" s="99" t="s">
        <v>84</v>
      </c>
      <c r="F4" s="100"/>
      <c r="G4" s="99" t="s">
        <v>71</v>
      </c>
      <c r="H4" s="99" t="s">
        <v>89</v>
      </c>
      <c r="I4" s="99" t="s">
        <v>73</v>
      </c>
      <c r="J4" s="99" t="s">
        <v>74</v>
      </c>
      <c r="K4" s="99" t="s">
        <v>75</v>
      </c>
      <c r="L4" s="99" t="s">
        <v>76</v>
      </c>
      <c r="M4" s="99" t="s">
        <v>77</v>
      </c>
      <c r="N4" s="117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8"/>
      <c r="AC4" s="100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1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2" t="s">
        <v>78</v>
      </c>
      <c r="O5" s="103" t="s">
        <v>71</v>
      </c>
      <c r="P5" s="104"/>
      <c r="Q5" s="97" t="s">
        <v>89</v>
      </c>
      <c r="R5" s="98"/>
      <c r="S5" s="97" t="s">
        <v>73</v>
      </c>
      <c r="T5" s="98"/>
      <c r="U5" s="97" t="s">
        <v>90</v>
      </c>
      <c r="V5" s="98"/>
      <c r="W5" s="97" t="s">
        <v>75</v>
      </c>
      <c r="X5" s="98"/>
      <c r="Y5" s="97" t="s">
        <v>76</v>
      </c>
      <c r="Z5" s="98"/>
      <c r="AA5" s="97" t="s">
        <v>81</v>
      </c>
      <c r="AB5" s="98"/>
      <c r="AC5" s="10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24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8" t="s">
        <v>85</v>
      </c>
      <c r="P6" s="18" t="s">
        <v>83</v>
      </c>
      <c r="Q6" s="18" t="s">
        <v>85</v>
      </c>
      <c r="R6" s="18" t="s">
        <v>83</v>
      </c>
      <c r="S6" s="18" t="s">
        <v>85</v>
      </c>
      <c r="T6" s="18" t="s">
        <v>83</v>
      </c>
      <c r="U6" s="18" t="s">
        <v>82</v>
      </c>
      <c r="V6" s="18" t="s">
        <v>83</v>
      </c>
      <c r="W6" s="18" t="s">
        <v>85</v>
      </c>
      <c r="X6" s="18" t="s">
        <v>84</v>
      </c>
      <c r="Y6" s="18" t="s">
        <v>85</v>
      </c>
      <c r="Z6" s="18" t="s">
        <v>84</v>
      </c>
      <c r="AA6" s="18" t="s">
        <v>82</v>
      </c>
      <c r="AB6" s="18" t="s">
        <v>84</v>
      </c>
      <c r="AC6" s="101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33.75" customHeight="1">
      <c r="A7" s="26" t="s">
        <v>45</v>
      </c>
      <c r="B7" s="48">
        <v>9</v>
      </c>
      <c r="C7" s="50">
        <f>C10+C8+C9+C11+C12+C13+C14+C15+C16</f>
        <v>626</v>
      </c>
      <c r="D7" s="50">
        <f>D10+D8+D9+D11+D12+D13+D14+D15+D16</f>
        <v>195</v>
      </c>
      <c r="E7" s="50">
        <f>E10+E8+E9+E11+E12+E13+E14+E15+E16</f>
        <v>431</v>
      </c>
      <c r="F7" s="50">
        <f aca="true" t="shared" si="0" ref="F7:AC7">SUM(F8:F16)</f>
        <v>34</v>
      </c>
      <c r="G7" s="50">
        <f t="shared" si="0"/>
        <v>358</v>
      </c>
      <c r="H7" s="50">
        <f t="shared" si="0"/>
        <v>57</v>
      </c>
      <c r="I7" s="50">
        <f t="shared" si="0"/>
        <v>55</v>
      </c>
      <c r="J7" s="50">
        <f t="shared" si="0"/>
        <v>60</v>
      </c>
      <c r="K7" s="50">
        <f t="shared" si="0"/>
        <v>60</v>
      </c>
      <c r="L7" s="50">
        <f t="shared" si="0"/>
        <v>63</v>
      </c>
      <c r="M7" s="50">
        <f t="shared" si="0"/>
        <v>63</v>
      </c>
      <c r="N7" s="50">
        <f t="shared" si="0"/>
        <v>9227</v>
      </c>
      <c r="O7" s="50">
        <f t="shared" si="0"/>
        <v>4787</v>
      </c>
      <c r="P7" s="50">
        <f t="shared" si="0"/>
        <v>4440</v>
      </c>
      <c r="Q7" s="50">
        <f t="shared" si="0"/>
        <v>747</v>
      </c>
      <c r="R7" s="50">
        <f t="shared" si="0"/>
        <v>717</v>
      </c>
      <c r="S7" s="50">
        <f t="shared" si="0"/>
        <v>724</v>
      </c>
      <c r="T7" s="50">
        <f t="shared" si="0"/>
        <v>748</v>
      </c>
      <c r="U7" s="50">
        <f t="shared" si="0"/>
        <v>828</v>
      </c>
      <c r="V7" s="50">
        <f t="shared" si="0"/>
        <v>672</v>
      </c>
      <c r="W7" s="50">
        <f t="shared" si="0"/>
        <v>777</v>
      </c>
      <c r="X7" s="50">
        <f t="shared" si="0"/>
        <v>765</v>
      </c>
      <c r="Y7" s="50">
        <f t="shared" si="0"/>
        <v>825</v>
      </c>
      <c r="Z7" s="50">
        <f t="shared" si="0"/>
        <v>718</v>
      </c>
      <c r="AA7" s="50">
        <f t="shared" si="0"/>
        <v>886</v>
      </c>
      <c r="AB7" s="50">
        <f t="shared" si="0"/>
        <v>820</v>
      </c>
      <c r="AC7" s="50">
        <f t="shared" si="0"/>
        <v>1908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39.75" customHeight="1">
      <c r="A8" s="27" t="s">
        <v>101</v>
      </c>
      <c r="B8" s="48"/>
      <c r="C8" s="50">
        <f>D8+E8</f>
        <v>148</v>
      </c>
      <c r="D8" s="51">
        <v>42</v>
      </c>
      <c r="E8" s="51">
        <v>106</v>
      </c>
      <c r="F8" s="51">
        <v>7</v>
      </c>
      <c r="G8" s="51">
        <v>84</v>
      </c>
      <c r="H8" s="51">
        <v>14</v>
      </c>
      <c r="I8" s="51">
        <v>13</v>
      </c>
      <c r="J8" s="51">
        <v>13</v>
      </c>
      <c r="K8" s="51">
        <v>14</v>
      </c>
      <c r="L8" s="51">
        <v>15</v>
      </c>
      <c r="M8" s="51">
        <v>15</v>
      </c>
      <c r="N8" s="51">
        <v>2235</v>
      </c>
      <c r="O8" s="51">
        <v>1160</v>
      </c>
      <c r="P8" s="51">
        <v>1075</v>
      </c>
      <c r="Q8" s="51">
        <v>185</v>
      </c>
      <c r="R8" s="51">
        <v>170</v>
      </c>
      <c r="S8" s="51">
        <v>191</v>
      </c>
      <c r="T8" s="51">
        <v>175</v>
      </c>
      <c r="U8" s="51">
        <v>186</v>
      </c>
      <c r="V8" s="51">
        <v>153</v>
      </c>
      <c r="W8" s="51">
        <v>182</v>
      </c>
      <c r="X8" s="51">
        <v>188</v>
      </c>
      <c r="Y8" s="51">
        <v>196</v>
      </c>
      <c r="Z8" s="51">
        <v>176</v>
      </c>
      <c r="AA8" s="51">
        <v>220</v>
      </c>
      <c r="AB8" s="51">
        <v>213</v>
      </c>
      <c r="AC8" s="51">
        <v>463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39.75" customHeight="1">
      <c r="A9" s="27" t="s">
        <v>102</v>
      </c>
      <c r="B9" s="48"/>
      <c r="C9" s="50">
        <f>D9+E9</f>
        <v>113</v>
      </c>
      <c r="D9" s="51">
        <v>38</v>
      </c>
      <c r="E9" s="51">
        <v>75</v>
      </c>
      <c r="F9" s="51">
        <v>4</v>
      </c>
      <c r="G9" s="51">
        <v>65</v>
      </c>
      <c r="H9" s="51">
        <v>10</v>
      </c>
      <c r="I9" s="51">
        <v>10</v>
      </c>
      <c r="J9" s="51">
        <v>11</v>
      </c>
      <c r="K9" s="51">
        <v>11</v>
      </c>
      <c r="L9" s="51">
        <v>12</v>
      </c>
      <c r="M9" s="51">
        <v>11</v>
      </c>
      <c r="N9" s="51">
        <v>1727</v>
      </c>
      <c r="O9" s="51">
        <v>907</v>
      </c>
      <c r="P9" s="51">
        <v>820</v>
      </c>
      <c r="Q9" s="51">
        <v>149</v>
      </c>
      <c r="R9" s="51">
        <v>123</v>
      </c>
      <c r="S9" s="51">
        <v>114</v>
      </c>
      <c r="T9" s="51">
        <v>158</v>
      </c>
      <c r="U9" s="51">
        <v>168</v>
      </c>
      <c r="V9" s="51">
        <v>116</v>
      </c>
      <c r="W9" s="51">
        <v>147</v>
      </c>
      <c r="X9" s="51">
        <v>145</v>
      </c>
      <c r="Y9" s="51">
        <v>161</v>
      </c>
      <c r="Z9" s="51">
        <v>147</v>
      </c>
      <c r="AA9" s="51">
        <v>168</v>
      </c>
      <c r="AB9" s="51">
        <v>131</v>
      </c>
      <c r="AC9" s="51">
        <v>331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39.75" customHeight="1">
      <c r="A10" s="27" t="s">
        <v>103</v>
      </c>
      <c r="B10" s="48"/>
      <c r="C10" s="50">
        <f>D10+E10</f>
        <v>57</v>
      </c>
      <c r="D10" s="51">
        <v>17</v>
      </c>
      <c r="E10" s="51">
        <v>40</v>
      </c>
      <c r="F10" s="51">
        <v>4</v>
      </c>
      <c r="G10" s="51">
        <v>33</v>
      </c>
      <c r="H10" s="51">
        <v>6</v>
      </c>
      <c r="I10" s="51">
        <v>5</v>
      </c>
      <c r="J10" s="51">
        <v>5</v>
      </c>
      <c r="K10" s="51">
        <v>6</v>
      </c>
      <c r="L10" s="51">
        <v>5</v>
      </c>
      <c r="M10" s="51">
        <v>6</v>
      </c>
      <c r="N10" s="51">
        <v>915</v>
      </c>
      <c r="O10" s="51">
        <v>460</v>
      </c>
      <c r="P10" s="51">
        <v>455</v>
      </c>
      <c r="Q10" s="51">
        <v>90</v>
      </c>
      <c r="R10" s="51">
        <v>75</v>
      </c>
      <c r="S10" s="51">
        <v>72</v>
      </c>
      <c r="T10" s="51">
        <v>76</v>
      </c>
      <c r="U10" s="51">
        <v>70</v>
      </c>
      <c r="V10" s="51">
        <v>69</v>
      </c>
      <c r="W10" s="51">
        <v>75</v>
      </c>
      <c r="X10" s="51">
        <v>83</v>
      </c>
      <c r="Y10" s="51">
        <v>75</v>
      </c>
      <c r="Z10" s="51">
        <v>66</v>
      </c>
      <c r="AA10" s="51">
        <v>78</v>
      </c>
      <c r="AB10" s="51">
        <v>86</v>
      </c>
      <c r="AC10" s="51">
        <v>188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39.75" customHeight="1">
      <c r="A11" s="27" t="s">
        <v>104</v>
      </c>
      <c r="B11" s="48"/>
      <c r="C11" s="50">
        <f aca="true" t="shared" si="1" ref="C11:C16">D11+E11</f>
        <v>75</v>
      </c>
      <c r="D11" s="51">
        <v>28</v>
      </c>
      <c r="E11" s="51">
        <v>47</v>
      </c>
      <c r="F11" s="51">
        <v>5</v>
      </c>
      <c r="G11" s="51">
        <v>43</v>
      </c>
      <c r="H11" s="51">
        <v>6</v>
      </c>
      <c r="I11" s="51">
        <v>7</v>
      </c>
      <c r="J11" s="51">
        <v>7</v>
      </c>
      <c r="K11" s="51">
        <v>8</v>
      </c>
      <c r="L11" s="51">
        <v>7</v>
      </c>
      <c r="M11" s="51">
        <v>8</v>
      </c>
      <c r="N11" s="51">
        <v>1060</v>
      </c>
      <c r="O11" s="51">
        <v>531</v>
      </c>
      <c r="P11" s="51">
        <v>529</v>
      </c>
      <c r="Q11" s="51">
        <v>67</v>
      </c>
      <c r="R11" s="51">
        <v>94</v>
      </c>
      <c r="S11" s="51">
        <v>93</v>
      </c>
      <c r="T11" s="51">
        <v>78</v>
      </c>
      <c r="U11" s="51">
        <v>84</v>
      </c>
      <c r="V11" s="51">
        <v>94</v>
      </c>
      <c r="W11" s="51">
        <v>89</v>
      </c>
      <c r="X11" s="51">
        <v>85</v>
      </c>
      <c r="Y11" s="51">
        <v>90</v>
      </c>
      <c r="Z11" s="51">
        <v>80</v>
      </c>
      <c r="AA11" s="51">
        <v>108</v>
      </c>
      <c r="AB11" s="51">
        <v>98</v>
      </c>
      <c r="AC11" s="51">
        <v>210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39.75" customHeight="1">
      <c r="A12" s="27" t="s">
        <v>50</v>
      </c>
      <c r="B12" s="48"/>
      <c r="C12" s="50">
        <f t="shared" si="1"/>
        <v>19</v>
      </c>
      <c r="D12" s="51">
        <v>4</v>
      </c>
      <c r="E12" s="51">
        <v>15</v>
      </c>
      <c r="F12" s="51">
        <v>2</v>
      </c>
      <c r="G12" s="51">
        <v>10</v>
      </c>
      <c r="H12" s="51">
        <v>1</v>
      </c>
      <c r="I12" s="51">
        <v>1</v>
      </c>
      <c r="J12" s="51">
        <v>2</v>
      </c>
      <c r="K12" s="51">
        <v>2</v>
      </c>
      <c r="L12" s="51">
        <v>2</v>
      </c>
      <c r="M12" s="51">
        <v>2</v>
      </c>
      <c r="N12" s="51">
        <v>175</v>
      </c>
      <c r="O12" s="51">
        <v>89</v>
      </c>
      <c r="P12" s="51">
        <v>86</v>
      </c>
      <c r="Q12" s="51">
        <v>12</v>
      </c>
      <c r="R12" s="51">
        <v>16</v>
      </c>
      <c r="S12" s="51">
        <v>10</v>
      </c>
      <c r="T12" s="51">
        <v>9</v>
      </c>
      <c r="U12" s="51">
        <v>15</v>
      </c>
      <c r="V12" s="51">
        <v>15</v>
      </c>
      <c r="W12" s="51">
        <v>14</v>
      </c>
      <c r="X12" s="51">
        <v>17</v>
      </c>
      <c r="Y12" s="51">
        <v>21</v>
      </c>
      <c r="Z12" s="51">
        <v>15</v>
      </c>
      <c r="AA12" s="51">
        <v>17</v>
      </c>
      <c r="AB12" s="51">
        <v>14</v>
      </c>
      <c r="AC12" s="51">
        <v>56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39.75" customHeight="1">
      <c r="A13" s="27" t="s">
        <v>105</v>
      </c>
      <c r="B13" s="48"/>
      <c r="C13" s="50">
        <f t="shared" si="1"/>
        <v>40</v>
      </c>
      <c r="D13" s="51">
        <v>13</v>
      </c>
      <c r="E13" s="51">
        <v>27</v>
      </c>
      <c r="F13" s="51">
        <v>2</v>
      </c>
      <c r="G13" s="51">
        <v>23</v>
      </c>
      <c r="H13" s="51">
        <v>3</v>
      </c>
      <c r="I13" s="51">
        <v>4</v>
      </c>
      <c r="J13" s="51">
        <v>4</v>
      </c>
      <c r="K13" s="51">
        <v>4</v>
      </c>
      <c r="L13" s="51">
        <v>4</v>
      </c>
      <c r="M13" s="51">
        <v>4</v>
      </c>
      <c r="N13" s="51">
        <v>521</v>
      </c>
      <c r="O13" s="51">
        <v>286</v>
      </c>
      <c r="P13" s="51">
        <v>235</v>
      </c>
      <c r="Q13" s="51">
        <v>38</v>
      </c>
      <c r="R13" s="51">
        <v>29</v>
      </c>
      <c r="S13" s="51">
        <v>42</v>
      </c>
      <c r="T13" s="51">
        <v>43</v>
      </c>
      <c r="U13" s="51">
        <v>52</v>
      </c>
      <c r="V13" s="51">
        <v>34</v>
      </c>
      <c r="W13" s="51">
        <v>44</v>
      </c>
      <c r="X13" s="51">
        <v>48</v>
      </c>
      <c r="Y13" s="51">
        <v>54</v>
      </c>
      <c r="Z13" s="51">
        <v>40</v>
      </c>
      <c r="AA13" s="51">
        <v>56</v>
      </c>
      <c r="AB13" s="51">
        <v>41</v>
      </c>
      <c r="AC13" s="51">
        <v>111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39.75" customHeight="1">
      <c r="A14" s="27" t="s">
        <v>106</v>
      </c>
      <c r="B14" s="48"/>
      <c r="C14" s="50">
        <f t="shared" si="1"/>
        <v>55</v>
      </c>
      <c r="D14" s="51">
        <v>12</v>
      </c>
      <c r="E14" s="51">
        <v>43</v>
      </c>
      <c r="F14" s="51">
        <v>4</v>
      </c>
      <c r="G14" s="51">
        <v>30</v>
      </c>
      <c r="H14" s="51">
        <v>5</v>
      </c>
      <c r="I14" s="51">
        <v>4</v>
      </c>
      <c r="J14" s="51">
        <v>6</v>
      </c>
      <c r="K14" s="51">
        <v>4</v>
      </c>
      <c r="L14" s="51">
        <v>6</v>
      </c>
      <c r="M14" s="51">
        <v>5</v>
      </c>
      <c r="N14" s="51">
        <v>709</v>
      </c>
      <c r="O14" s="51">
        <v>356</v>
      </c>
      <c r="P14" s="51">
        <v>353</v>
      </c>
      <c r="Q14" s="51">
        <v>54</v>
      </c>
      <c r="R14" s="51">
        <v>68</v>
      </c>
      <c r="S14" s="51">
        <v>52</v>
      </c>
      <c r="T14" s="51">
        <v>51</v>
      </c>
      <c r="U14" s="51">
        <v>67</v>
      </c>
      <c r="V14" s="51">
        <v>57</v>
      </c>
      <c r="W14" s="51">
        <v>64</v>
      </c>
      <c r="X14" s="51">
        <v>44</v>
      </c>
      <c r="Y14" s="51">
        <v>55</v>
      </c>
      <c r="Z14" s="51">
        <v>60</v>
      </c>
      <c r="AA14" s="51">
        <v>64</v>
      </c>
      <c r="AB14" s="51">
        <v>73</v>
      </c>
      <c r="AC14" s="51">
        <v>184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39.75" customHeight="1">
      <c r="A15" s="27" t="s">
        <v>53</v>
      </c>
      <c r="B15" s="48"/>
      <c r="C15" s="50">
        <f t="shared" si="1"/>
        <v>20</v>
      </c>
      <c r="D15" s="51">
        <v>5</v>
      </c>
      <c r="E15" s="51">
        <v>15</v>
      </c>
      <c r="F15" s="51">
        <v>2</v>
      </c>
      <c r="G15" s="51">
        <v>12</v>
      </c>
      <c r="H15" s="51">
        <v>2</v>
      </c>
      <c r="I15" s="51">
        <v>2</v>
      </c>
      <c r="J15" s="51">
        <v>2</v>
      </c>
      <c r="K15" s="51">
        <v>2</v>
      </c>
      <c r="L15" s="51">
        <v>2</v>
      </c>
      <c r="M15" s="51">
        <v>2</v>
      </c>
      <c r="N15" s="51">
        <v>188</v>
      </c>
      <c r="O15" s="51">
        <v>98</v>
      </c>
      <c r="P15" s="51">
        <v>90</v>
      </c>
      <c r="Q15" s="51">
        <v>17</v>
      </c>
      <c r="R15" s="51">
        <v>10</v>
      </c>
      <c r="S15" s="51">
        <v>16</v>
      </c>
      <c r="T15" s="51">
        <v>15</v>
      </c>
      <c r="U15" s="51">
        <v>19</v>
      </c>
      <c r="V15" s="51">
        <v>13</v>
      </c>
      <c r="W15" s="51">
        <v>9</v>
      </c>
      <c r="X15" s="51">
        <v>22</v>
      </c>
      <c r="Y15" s="51">
        <v>17</v>
      </c>
      <c r="Z15" s="51">
        <v>14</v>
      </c>
      <c r="AA15" s="51">
        <v>20</v>
      </c>
      <c r="AB15" s="51">
        <v>16</v>
      </c>
      <c r="AC15" s="51">
        <v>38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39.75" customHeight="1">
      <c r="A16" s="28" t="s">
        <v>107</v>
      </c>
      <c r="B16" s="49"/>
      <c r="C16" s="52">
        <f t="shared" si="1"/>
        <v>99</v>
      </c>
      <c r="D16" s="53">
        <v>36</v>
      </c>
      <c r="E16" s="53">
        <v>63</v>
      </c>
      <c r="F16" s="53">
        <v>4</v>
      </c>
      <c r="G16" s="53">
        <v>58</v>
      </c>
      <c r="H16" s="53">
        <v>10</v>
      </c>
      <c r="I16" s="53">
        <v>9</v>
      </c>
      <c r="J16" s="53">
        <v>10</v>
      </c>
      <c r="K16" s="53">
        <v>9</v>
      </c>
      <c r="L16" s="53">
        <v>10</v>
      </c>
      <c r="M16" s="53">
        <v>10</v>
      </c>
      <c r="N16" s="53">
        <v>1697</v>
      </c>
      <c r="O16" s="53">
        <v>900</v>
      </c>
      <c r="P16" s="53">
        <v>797</v>
      </c>
      <c r="Q16" s="53">
        <v>135</v>
      </c>
      <c r="R16" s="53">
        <v>132</v>
      </c>
      <c r="S16" s="53">
        <v>134</v>
      </c>
      <c r="T16" s="53">
        <v>143</v>
      </c>
      <c r="U16" s="53">
        <v>167</v>
      </c>
      <c r="V16" s="53">
        <v>121</v>
      </c>
      <c r="W16" s="53">
        <v>153</v>
      </c>
      <c r="X16" s="53">
        <v>133</v>
      </c>
      <c r="Y16" s="53">
        <v>156</v>
      </c>
      <c r="Z16" s="53">
        <v>120</v>
      </c>
      <c r="AA16" s="53">
        <v>155</v>
      </c>
      <c r="AB16" s="53">
        <v>148</v>
      </c>
      <c r="AC16" s="53">
        <v>327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168" s="33" customFormat="1" ht="33.75" customHeight="1">
      <c r="A17" s="26" t="s">
        <v>55</v>
      </c>
      <c r="B17" s="48">
        <v>9</v>
      </c>
      <c r="C17" s="50">
        <f>C20+C18+C19+C21+C22+C23+C24+C25+C26</f>
        <v>623</v>
      </c>
      <c r="D17" s="50">
        <f>D20+D18+D19+D21+D22+D23+D24+D25+D26</f>
        <v>187</v>
      </c>
      <c r="E17" s="50">
        <f>E20+E18+E19+E21+E22+E23+E24+E25+E26</f>
        <v>436</v>
      </c>
      <c r="F17" s="50">
        <f aca="true" t="shared" si="2" ref="F17:AC17">SUM(F18:F26)</f>
        <v>32</v>
      </c>
      <c r="G17" s="50">
        <f t="shared" si="2"/>
        <v>354</v>
      </c>
      <c r="H17" s="50">
        <f t="shared" si="2"/>
        <v>55</v>
      </c>
      <c r="I17" s="50">
        <f t="shared" si="2"/>
        <v>57</v>
      </c>
      <c r="J17" s="50">
        <f t="shared" si="2"/>
        <v>57</v>
      </c>
      <c r="K17" s="50">
        <f t="shared" si="2"/>
        <v>61</v>
      </c>
      <c r="L17" s="50">
        <f t="shared" si="2"/>
        <v>62</v>
      </c>
      <c r="M17" s="50">
        <f t="shared" si="2"/>
        <v>62</v>
      </c>
      <c r="N17" s="50">
        <f t="shared" si="2"/>
        <v>9013</v>
      </c>
      <c r="O17" s="50">
        <f t="shared" si="2"/>
        <v>4664</v>
      </c>
      <c r="P17" s="50">
        <f t="shared" si="2"/>
        <v>4349</v>
      </c>
      <c r="Q17" s="50">
        <f t="shared" si="2"/>
        <v>726</v>
      </c>
      <c r="R17" s="50">
        <f t="shared" si="2"/>
        <v>706</v>
      </c>
      <c r="S17" s="50">
        <f t="shared" si="2"/>
        <v>758</v>
      </c>
      <c r="T17" s="50">
        <f t="shared" si="2"/>
        <v>729</v>
      </c>
      <c r="U17" s="50">
        <f t="shared" si="2"/>
        <v>722</v>
      </c>
      <c r="V17" s="50">
        <f t="shared" si="2"/>
        <v>743</v>
      </c>
      <c r="W17" s="50">
        <f t="shared" si="2"/>
        <v>833</v>
      </c>
      <c r="X17" s="50">
        <f t="shared" si="2"/>
        <v>672</v>
      </c>
      <c r="Y17" s="50">
        <f t="shared" si="2"/>
        <v>792</v>
      </c>
      <c r="Z17" s="50">
        <f t="shared" si="2"/>
        <v>769</v>
      </c>
      <c r="AA17" s="50">
        <f t="shared" si="2"/>
        <v>833</v>
      </c>
      <c r="AB17" s="50">
        <f t="shared" si="2"/>
        <v>730</v>
      </c>
      <c r="AC17" s="50">
        <f t="shared" si="2"/>
        <v>1708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</row>
    <row r="18" spans="1:168" s="20" customFormat="1" ht="39.75" customHeight="1">
      <c r="A18" s="30" t="s">
        <v>47</v>
      </c>
      <c r="B18" s="48"/>
      <c r="C18" s="50">
        <f>D18+E18</f>
        <v>145</v>
      </c>
      <c r="D18" s="54">
        <v>42</v>
      </c>
      <c r="E18" s="54">
        <v>103</v>
      </c>
      <c r="F18" s="54">
        <v>7</v>
      </c>
      <c r="G18" s="54">
        <v>82</v>
      </c>
      <c r="H18" s="54">
        <v>12</v>
      </c>
      <c r="I18" s="54">
        <v>13</v>
      </c>
      <c r="J18" s="54">
        <v>15</v>
      </c>
      <c r="K18" s="54">
        <v>13</v>
      </c>
      <c r="L18" s="54">
        <v>14</v>
      </c>
      <c r="M18" s="54">
        <v>15</v>
      </c>
      <c r="N18" s="54">
        <v>2122</v>
      </c>
      <c r="O18" s="54">
        <v>1099</v>
      </c>
      <c r="P18" s="54">
        <v>1023</v>
      </c>
      <c r="Q18" s="54">
        <v>169</v>
      </c>
      <c r="R18" s="54">
        <v>157</v>
      </c>
      <c r="S18" s="54">
        <v>181</v>
      </c>
      <c r="T18" s="54">
        <v>170</v>
      </c>
      <c r="U18" s="54">
        <v>189</v>
      </c>
      <c r="V18" s="54">
        <v>179</v>
      </c>
      <c r="W18" s="54">
        <v>182</v>
      </c>
      <c r="X18" s="54">
        <v>150</v>
      </c>
      <c r="Y18" s="54">
        <v>185</v>
      </c>
      <c r="Z18" s="54">
        <v>185</v>
      </c>
      <c r="AA18" s="54">
        <v>193</v>
      </c>
      <c r="AB18" s="54">
        <v>182</v>
      </c>
      <c r="AC18" s="54">
        <v>432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</row>
    <row r="19" spans="1:168" s="20" customFormat="1" ht="39.75" customHeight="1">
      <c r="A19" s="30" t="s">
        <v>102</v>
      </c>
      <c r="B19" s="48"/>
      <c r="C19" s="50">
        <f>D19+E19</f>
        <v>113</v>
      </c>
      <c r="D19" s="54">
        <v>38</v>
      </c>
      <c r="E19" s="54">
        <v>75</v>
      </c>
      <c r="F19" s="54">
        <v>4</v>
      </c>
      <c r="G19" s="54">
        <v>65</v>
      </c>
      <c r="H19" s="54">
        <v>10</v>
      </c>
      <c r="I19" s="54">
        <v>10</v>
      </c>
      <c r="J19" s="54">
        <v>10</v>
      </c>
      <c r="K19" s="54">
        <v>11</v>
      </c>
      <c r="L19" s="54">
        <v>12</v>
      </c>
      <c r="M19" s="54">
        <v>12</v>
      </c>
      <c r="N19" s="54">
        <v>1733</v>
      </c>
      <c r="O19" s="54">
        <v>899</v>
      </c>
      <c r="P19" s="54">
        <v>834</v>
      </c>
      <c r="Q19" s="54">
        <v>142</v>
      </c>
      <c r="R19" s="54">
        <v>144</v>
      </c>
      <c r="S19" s="54">
        <v>156</v>
      </c>
      <c r="T19" s="54">
        <v>123</v>
      </c>
      <c r="U19" s="54">
        <v>112</v>
      </c>
      <c r="V19" s="54">
        <v>154</v>
      </c>
      <c r="W19" s="54">
        <v>175</v>
      </c>
      <c r="X19" s="54">
        <v>116</v>
      </c>
      <c r="Y19" s="54">
        <v>153</v>
      </c>
      <c r="Z19" s="54">
        <v>149</v>
      </c>
      <c r="AA19" s="54">
        <v>161</v>
      </c>
      <c r="AB19" s="54">
        <v>148</v>
      </c>
      <c r="AC19" s="54">
        <v>298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</row>
    <row r="20" spans="1:168" s="20" customFormat="1" ht="39.75" customHeight="1">
      <c r="A20" s="30" t="s">
        <v>108</v>
      </c>
      <c r="B20" s="48"/>
      <c r="C20" s="50">
        <f>D20+E20</f>
        <v>63</v>
      </c>
      <c r="D20" s="54">
        <v>17</v>
      </c>
      <c r="E20" s="54">
        <v>46</v>
      </c>
      <c r="F20" s="54">
        <v>4</v>
      </c>
      <c r="G20" s="54">
        <v>36</v>
      </c>
      <c r="H20" s="54">
        <v>6</v>
      </c>
      <c r="I20" s="54">
        <v>7</v>
      </c>
      <c r="J20" s="54">
        <v>6</v>
      </c>
      <c r="K20" s="54">
        <v>6</v>
      </c>
      <c r="L20" s="54">
        <v>6</v>
      </c>
      <c r="M20" s="54">
        <v>5</v>
      </c>
      <c r="N20" s="54">
        <v>962</v>
      </c>
      <c r="O20" s="54">
        <v>492</v>
      </c>
      <c r="P20" s="54">
        <v>470</v>
      </c>
      <c r="Q20" s="54">
        <v>79</v>
      </c>
      <c r="R20" s="54">
        <v>82</v>
      </c>
      <c r="S20" s="54">
        <v>100</v>
      </c>
      <c r="T20" s="54">
        <v>78</v>
      </c>
      <c r="U20" s="54">
        <v>78</v>
      </c>
      <c r="V20" s="54">
        <v>81</v>
      </c>
      <c r="W20" s="54">
        <v>78</v>
      </c>
      <c r="X20" s="54">
        <v>74</v>
      </c>
      <c r="Y20" s="54">
        <v>74</v>
      </c>
      <c r="Z20" s="54">
        <v>86</v>
      </c>
      <c r="AA20" s="54">
        <v>83</v>
      </c>
      <c r="AB20" s="54">
        <v>69</v>
      </c>
      <c r="AC20" s="54">
        <v>166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</row>
    <row r="21" spans="1:168" s="20" customFormat="1" ht="39.75" customHeight="1">
      <c r="A21" s="30" t="s">
        <v>109</v>
      </c>
      <c r="B21" s="48"/>
      <c r="C21" s="50">
        <f aca="true" t="shared" si="3" ref="C21:C26">D21+E21</f>
        <v>74</v>
      </c>
      <c r="D21" s="54">
        <v>27</v>
      </c>
      <c r="E21" s="54">
        <v>47</v>
      </c>
      <c r="F21" s="54">
        <v>5</v>
      </c>
      <c r="G21" s="54">
        <v>41</v>
      </c>
      <c r="H21" s="54">
        <v>7</v>
      </c>
      <c r="I21" s="54">
        <v>6</v>
      </c>
      <c r="J21" s="54">
        <v>7</v>
      </c>
      <c r="K21" s="54">
        <v>7</v>
      </c>
      <c r="L21" s="54">
        <v>7</v>
      </c>
      <c r="M21" s="54">
        <v>7</v>
      </c>
      <c r="N21" s="54">
        <v>1017</v>
      </c>
      <c r="O21" s="54">
        <v>520</v>
      </c>
      <c r="P21" s="54">
        <v>497</v>
      </c>
      <c r="Q21" s="54">
        <v>90</v>
      </c>
      <c r="R21" s="54">
        <v>69</v>
      </c>
      <c r="S21" s="54">
        <v>66</v>
      </c>
      <c r="T21" s="54">
        <v>95</v>
      </c>
      <c r="U21" s="54">
        <v>96</v>
      </c>
      <c r="V21" s="54">
        <v>78</v>
      </c>
      <c r="W21" s="54">
        <v>87</v>
      </c>
      <c r="X21" s="54">
        <v>91</v>
      </c>
      <c r="Y21" s="54">
        <v>90</v>
      </c>
      <c r="Z21" s="54">
        <v>84</v>
      </c>
      <c r="AA21" s="54">
        <v>91</v>
      </c>
      <c r="AB21" s="54">
        <v>80</v>
      </c>
      <c r="AC21" s="54">
        <v>205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</row>
    <row r="22" spans="1:168" s="20" customFormat="1" ht="39.75" customHeight="1">
      <c r="A22" s="30" t="s">
        <v>50</v>
      </c>
      <c r="B22" s="48"/>
      <c r="C22" s="50">
        <f t="shared" si="3"/>
        <v>19</v>
      </c>
      <c r="D22" s="54">
        <v>5</v>
      </c>
      <c r="E22" s="54">
        <v>14</v>
      </c>
      <c r="F22" s="54">
        <v>2</v>
      </c>
      <c r="G22" s="54">
        <v>10</v>
      </c>
      <c r="H22" s="54">
        <v>2</v>
      </c>
      <c r="I22" s="54">
        <v>1</v>
      </c>
      <c r="J22" s="54">
        <v>1</v>
      </c>
      <c r="K22" s="54">
        <v>2</v>
      </c>
      <c r="L22" s="54">
        <v>2</v>
      </c>
      <c r="M22" s="54">
        <v>2</v>
      </c>
      <c r="N22" s="54">
        <v>179</v>
      </c>
      <c r="O22" s="54">
        <v>86</v>
      </c>
      <c r="P22" s="54">
        <v>93</v>
      </c>
      <c r="Q22" s="54">
        <v>14</v>
      </c>
      <c r="R22" s="54">
        <v>21</v>
      </c>
      <c r="S22" s="54">
        <v>10</v>
      </c>
      <c r="T22" s="54">
        <v>17</v>
      </c>
      <c r="U22" s="54">
        <v>9</v>
      </c>
      <c r="V22" s="54">
        <v>10</v>
      </c>
      <c r="W22" s="54">
        <v>15</v>
      </c>
      <c r="X22" s="54">
        <v>12</v>
      </c>
      <c r="Y22" s="54">
        <v>16</v>
      </c>
      <c r="Z22" s="54">
        <v>17</v>
      </c>
      <c r="AA22" s="54">
        <v>22</v>
      </c>
      <c r="AB22" s="54">
        <v>16</v>
      </c>
      <c r="AC22" s="54">
        <v>32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</row>
    <row r="23" spans="1:168" s="20" customFormat="1" ht="39.75" customHeight="1">
      <c r="A23" s="30" t="s">
        <v>110</v>
      </c>
      <c r="B23" s="48"/>
      <c r="C23" s="50">
        <f t="shared" si="3"/>
        <v>37</v>
      </c>
      <c r="D23" s="54">
        <v>10</v>
      </c>
      <c r="E23" s="54">
        <v>27</v>
      </c>
      <c r="F23" s="54">
        <v>2</v>
      </c>
      <c r="G23" s="54">
        <v>21</v>
      </c>
      <c r="H23" s="54">
        <v>3</v>
      </c>
      <c r="I23" s="54">
        <v>3</v>
      </c>
      <c r="J23" s="54">
        <v>3</v>
      </c>
      <c r="K23" s="54">
        <v>4</v>
      </c>
      <c r="L23" s="54">
        <v>4</v>
      </c>
      <c r="M23" s="54">
        <v>4</v>
      </c>
      <c r="N23" s="54">
        <v>470</v>
      </c>
      <c r="O23" s="54">
        <v>239</v>
      </c>
      <c r="P23" s="54">
        <v>231</v>
      </c>
      <c r="Q23" s="54">
        <v>22</v>
      </c>
      <c r="R23" s="54">
        <v>36</v>
      </c>
      <c r="S23" s="54">
        <v>36</v>
      </c>
      <c r="T23" s="54">
        <v>33</v>
      </c>
      <c r="U23" s="54">
        <v>38</v>
      </c>
      <c r="V23" s="54">
        <v>40</v>
      </c>
      <c r="W23" s="54">
        <v>48</v>
      </c>
      <c r="X23" s="54">
        <v>35</v>
      </c>
      <c r="Y23" s="54">
        <v>43</v>
      </c>
      <c r="Z23" s="54">
        <v>47</v>
      </c>
      <c r="AA23" s="54">
        <v>52</v>
      </c>
      <c r="AB23" s="54">
        <v>40</v>
      </c>
      <c r="AC23" s="54">
        <v>97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</row>
    <row r="24" spans="1:168" s="20" customFormat="1" ht="39.75" customHeight="1">
      <c r="A24" s="30" t="s">
        <v>111</v>
      </c>
      <c r="B24" s="48"/>
      <c r="C24" s="50">
        <f t="shared" si="3"/>
        <v>53</v>
      </c>
      <c r="D24" s="54">
        <v>10</v>
      </c>
      <c r="E24" s="54">
        <v>43</v>
      </c>
      <c r="F24" s="54">
        <v>4</v>
      </c>
      <c r="G24" s="54">
        <v>29</v>
      </c>
      <c r="H24" s="54">
        <v>4</v>
      </c>
      <c r="I24" s="54">
        <v>5</v>
      </c>
      <c r="J24" s="54">
        <v>4</v>
      </c>
      <c r="K24" s="54">
        <v>6</v>
      </c>
      <c r="L24" s="54">
        <v>5</v>
      </c>
      <c r="M24" s="54">
        <v>5</v>
      </c>
      <c r="N24" s="54">
        <v>658</v>
      </c>
      <c r="O24" s="54">
        <v>328</v>
      </c>
      <c r="P24" s="54">
        <v>330</v>
      </c>
      <c r="Q24" s="54">
        <v>38</v>
      </c>
      <c r="R24" s="54">
        <v>50</v>
      </c>
      <c r="S24" s="54">
        <v>51</v>
      </c>
      <c r="T24" s="54">
        <v>71</v>
      </c>
      <c r="U24" s="54">
        <v>52</v>
      </c>
      <c r="V24" s="54">
        <v>48</v>
      </c>
      <c r="W24" s="54">
        <v>65</v>
      </c>
      <c r="X24" s="54">
        <v>56</v>
      </c>
      <c r="Y24" s="54">
        <v>67</v>
      </c>
      <c r="Z24" s="54">
        <v>45</v>
      </c>
      <c r="AA24" s="54">
        <v>55</v>
      </c>
      <c r="AB24" s="54">
        <v>60</v>
      </c>
      <c r="AC24" s="54">
        <v>137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</row>
    <row r="25" spans="1:168" s="20" customFormat="1" ht="39.75" customHeight="1">
      <c r="A25" s="30" t="s">
        <v>112</v>
      </c>
      <c r="B25" s="48"/>
      <c r="C25" s="50">
        <f t="shared" si="3"/>
        <v>20</v>
      </c>
      <c r="D25" s="54">
        <v>5</v>
      </c>
      <c r="E25" s="54">
        <v>15</v>
      </c>
      <c r="F25" s="54" t="s">
        <v>56</v>
      </c>
      <c r="G25" s="54">
        <v>12</v>
      </c>
      <c r="H25" s="54">
        <v>2</v>
      </c>
      <c r="I25" s="54">
        <v>2</v>
      </c>
      <c r="J25" s="54">
        <v>2</v>
      </c>
      <c r="K25" s="54">
        <v>2</v>
      </c>
      <c r="L25" s="54">
        <v>2</v>
      </c>
      <c r="M25" s="54">
        <v>2</v>
      </c>
      <c r="N25" s="54">
        <v>201</v>
      </c>
      <c r="O25" s="54">
        <v>105</v>
      </c>
      <c r="P25" s="54">
        <v>96</v>
      </c>
      <c r="Q25" s="54">
        <v>20</v>
      </c>
      <c r="R25" s="54">
        <v>17</v>
      </c>
      <c r="S25" s="54">
        <v>19</v>
      </c>
      <c r="T25" s="54">
        <v>11</v>
      </c>
      <c r="U25" s="54">
        <v>17</v>
      </c>
      <c r="V25" s="54">
        <v>15</v>
      </c>
      <c r="W25" s="54">
        <v>20</v>
      </c>
      <c r="X25" s="54">
        <v>17</v>
      </c>
      <c r="Y25" s="54">
        <v>10</v>
      </c>
      <c r="Z25" s="54">
        <v>22</v>
      </c>
      <c r="AA25" s="54">
        <v>19</v>
      </c>
      <c r="AB25" s="54">
        <v>14</v>
      </c>
      <c r="AC25" s="54">
        <v>36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</row>
    <row r="26" spans="1:168" s="20" customFormat="1" ht="39.75" customHeight="1">
      <c r="A26" s="31" t="s">
        <v>113</v>
      </c>
      <c r="B26" s="49"/>
      <c r="C26" s="52">
        <f t="shared" si="3"/>
        <v>99</v>
      </c>
      <c r="D26" s="55">
        <v>33</v>
      </c>
      <c r="E26" s="55">
        <v>66</v>
      </c>
      <c r="F26" s="55">
        <v>4</v>
      </c>
      <c r="G26" s="55">
        <v>58</v>
      </c>
      <c r="H26" s="55">
        <v>9</v>
      </c>
      <c r="I26" s="55">
        <v>10</v>
      </c>
      <c r="J26" s="55">
        <v>9</v>
      </c>
      <c r="K26" s="55">
        <v>10</v>
      </c>
      <c r="L26" s="55">
        <v>10</v>
      </c>
      <c r="M26" s="55">
        <v>10</v>
      </c>
      <c r="N26" s="55">
        <v>1671</v>
      </c>
      <c r="O26" s="55">
        <v>896</v>
      </c>
      <c r="P26" s="55">
        <v>775</v>
      </c>
      <c r="Q26" s="55">
        <v>152</v>
      </c>
      <c r="R26" s="55">
        <v>130</v>
      </c>
      <c r="S26" s="55">
        <v>139</v>
      </c>
      <c r="T26" s="55">
        <v>131</v>
      </c>
      <c r="U26" s="55">
        <v>131</v>
      </c>
      <c r="V26" s="55">
        <v>138</v>
      </c>
      <c r="W26" s="55">
        <v>163</v>
      </c>
      <c r="X26" s="55">
        <v>121</v>
      </c>
      <c r="Y26" s="55">
        <v>154</v>
      </c>
      <c r="Z26" s="55">
        <v>134</v>
      </c>
      <c r="AA26" s="55">
        <v>157</v>
      </c>
      <c r="AB26" s="55">
        <v>121</v>
      </c>
      <c r="AC26" s="55">
        <v>305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</row>
    <row r="27" spans="1:168" s="20" customFormat="1" ht="33.75" customHeight="1">
      <c r="A27" s="23"/>
      <c r="B27" s="24"/>
      <c r="C27" s="24"/>
      <c r="D27" s="21"/>
      <c r="E27" s="21"/>
      <c r="F27" s="25"/>
      <c r="G27" s="21"/>
      <c r="H27" s="21"/>
      <c r="I27" s="21"/>
      <c r="J27" s="21"/>
      <c r="K27" s="21"/>
      <c r="L27" s="21"/>
      <c r="M27" s="21"/>
      <c r="N27" s="2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</row>
    <row r="28" spans="1:168" s="20" customFormat="1" ht="33.75" customHeight="1">
      <c r="A28" s="23"/>
      <c r="B28" s="24"/>
      <c r="C28" s="24"/>
      <c r="D28" s="21"/>
      <c r="E28" s="21"/>
      <c r="F28" s="25"/>
      <c r="G28" s="21"/>
      <c r="H28" s="21"/>
      <c r="I28" s="21"/>
      <c r="J28" s="21"/>
      <c r="K28" s="21"/>
      <c r="L28" s="21"/>
      <c r="M28" s="21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</row>
    <row r="29" spans="1:168" s="20" customFormat="1" ht="33.75" customHeight="1">
      <c r="A29" s="23"/>
      <c r="B29" s="24"/>
      <c r="C29" s="24"/>
      <c r="D29" s="21"/>
      <c r="E29" s="21"/>
      <c r="F29" s="25"/>
      <c r="G29" s="21"/>
      <c r="H29" s="21"/>
      <c r="I29" s="21"/>
      <c r="J29" s="21"/>
      <c r="K29" s="21"/>
      <c r="L29" s="21"/>
      <c r="M29" s="21"/>
      <c r="N29" s="2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</row>
    <row r="30" spans="1:42" ht="31.5" customHeight="1">
      <c r="A30" s="106" t="s">
        <v>28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 t="s">
        <v>29</v>
      </c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31.5" customHeight="1">
      <c r="A31" s="109" t="s">
        <v>98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 t="s">
        <v>44</v>
      </c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31.5" customHeight="1">
      <c r="A32" s="99" t="s">
        <v>91</v>
      </c>
      <c r="B32" s="99" t="s">
        <v>92</v>
      </c>
      <c r="C32" s="112" t="s">
        <v>93</v>
      </c>
      <c r="D32" s="113"/>
      <c r="E32" s="104"/>
      <c r="F32" s="99" t="s">
        <v>68</v>
      </c>
      <c r="G32" s="112" t="s">
        <v>69</v>
      </c>
      <c r="H32" s="113"/>
      <c r="I32" s="113"/>
      <c r="J32" s="113"/>
      <c r="K32" s="113"/>
      <c r="L32" s="113"/>
      <c r="M32" s="104"/>
      <c r="N32" s="114" t="s">
        <v>70</v>
      </c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6"/>
      <c r="AC32" s="105" t="s">
        <v>94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2.25" customHeight="1">
      <c r="A33" s="100"/>
      <c r="B33" s="100"/>
      <c r="C33" s="99" t="s">
        <v>71</v>
      </c>
      <c r="D33" s="99" t="s">
        <v>82</v>
      </c>
      <c r="E33" s="99" t="s">
        <v>83</v>
      </c>
      <c r="F33" s="100"/>
      <c r="G33" s="99" t="s">
        <v>71</v>
      </c>
      <c r="H33" s="99" t="s">
        <v>89</v>
      </c>
      <c r="I33" s="99" t="s">
        <v>73</v>
      </c>
      <c r="J33" s="99" t="s">
        <v>90</v>
      </c>
      <c r="K33" s="99" t="s">
        <v>95</v>
      </c>
      <c r="L33" s="99" t="s">
        <v>80</v>
      </c>
      <c r="M33" s="99" t="s">
        <v>81</v>
      </c>
      <c r="N33" s="117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8"/>
      <c r="AC33" s="100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31.5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2" t="s">
        <v>78</v>
      </c>
      <c r="O34" s="103" t="s">
        <v>71</v>
      </c>
      <c r="P34" s="104"/>
      <c r="Q34" s="97" t="s">
        <v>89</v>
      </c>
      <c r="R34" s="98"/>
      <c r="S34" s="97" t="s">
        <v>79</v>
      </c>
      <c r="T34" s="98"/>
      <c r="U34" s="97" t="s">
        <v>90</v>
      </c>
      <c r="V34" s="98"/>
      <c r="W34" s="97" t="s">
        <v>95</v>
      </c>
      <c r="X34" s="98"/>
      <c r="Y34" s="97" t="s">
        <v>76</v>
      </c>
      <c r="Z34" s="98"/>
      <c r="AA34" s="97" t="s">
        <v>81</v>
      </c>
      <c r="AB34" s="98"/>
      <c r="AC34" s="100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24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8" t="s">
        <v>85</v>
      </c>
      <c r="P35" s="18" t="s">
        <v>83</v>
      </c>
      <c r="Q35" s="18" t="s">
        <v>85</v>
      </c>
      <c r="R35" s="18" t="s">
        <v>83</v>
      </c>
      <c r="S35" s="18" t="s">
        <v>85</v>
      </c>
      <c r="T35" s="18" t="s">
        <v>84</v>
      </c>
      <c r="U35" s="18" t="s">
        <v>85</v>
      </c>
      <c r="V35" s="18" t="s">
        <v>83</v>
      </c>
      <c r="W35" s="18" t="s">
        <v>85</v>
      </c>
      <c r="X35" s="18" t="s">
        <v>83</v>
      </c>
      <c r="Y35" s="18" t="s">
        <v>85</v>
      </c>
      <c r="Z35" s="18" t="s">
        <v>83</v>
      </c>
      <c r="AA35" s="18" t="s">
        <v>82</v>
      </c>
      <c r="AB35" s="18" t="s">
        <v>84</v>
      </c>
      <c r="AC35" s="10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168" s="33" customFormat="1" ht="33.75" customHeight="1">
      <c r="A36" s="29" t="s">
        <v>59</v>
      </c>
      <c r="B36" s="56">
        <v>9</v>
      </c>
      <c r="C36" s="37">
        <f>SUM(C37:C45)</f>
        <v>611</v>
      </c>
      <c r="D36" s="37">
        <f aca="true" t="shared" si="4" ref="D36:AC36">SUM(D37:D45)</f>
        <v>187</v>
      </c>
      <c r="E36" s="37">
        <f t="shared" si="4"/>
        <v>424</v>
      </c>
      <c r="F36" s="37">
        <f t="shared" si="4"/>
        <v>37</v>
      </c>
      <c r="G36" s="37">
        <f t="shared" si="4"/>
        <v>347</v>
      </c>
      <c r="H36" s="37">
        <f t="shared" si="4"/>
        <v>52</v>
      </c>
      <c r="I36" s="37">
        <f t="shared" si="4"/>
        <v>56</v>
      </c>
      <c r="J36" s="37">
        <f t="shared" si="4"/>
        <v>58</v>
      </c>
      <c r="K36" s="37">
        <f t="shared" si="4"/>
        <v>56</v>
      </c>
      <c r="L36" s="37">
        <f t="shared" si="4"/>
        <v>63</v>
      </c>
      <c r="M36" s="37">
        <f t="shared" si="4"/>
        <v>62</v>
      </c>
      <c r="N36" s="37">
        <f t="shared" si="4"/>
        <v>8857</v>
      </c>
      <c r="O36" s="37">
        <f t="shared" si="4"/>
        <v>4587</v>
      </c>
      <c r="P36" s="37">
        <f t="shared" si="4"/>
        <v>4270</v>
      </c>
      <c r="Q36" s="37">
        <f t="shared" si="4"/>
        <v>701</v>
      </c>
      <c r="R36" s="37">
        <f t="shared" si="4"/>
        <v>618</v>
      </c>
      <c r="S36" s="37">
        <f t="shared" si="4"/>
        <v>744</v>
      </c>
      <c r="T36" s="37">
        <f t="shared" si="4"/>
        <v>714</v>
      </c>
      <c r="U36" s="37">
        <f t="shared" si="4"/>
        <v>764</v>
      </c>
      <c r="V36" s="37">
        <f t="shared" si="4"/>
        <v>729</v>
      </c>
      <c r="W36" s="37">
        <f t="shared" si="4"/>
        <v>738</v>
      </c>
      <c r="X36" s="37">
        <f t="shared" si="4"/>
        <v>746</v>
      </c>
      <c r="Y36" s="37">
        <f t="shared" si="4"/>
        <v>844</v>
      </c>
      <c r="Z36" s="37">
        <f t="shared" si="4"/>
        <v>688</v>
      </c>
      <c r="AA36" s="37">
        <f t="shared" si="4"/>
        <v>796</v>
      </c>
      <c r="AB36" s="37">
        <f t="shared" si="4"/>
        <v>775</v>
      </c>
      <c r="AC36" s="37">
        <f t="shared" si="4"/>
        <v>1562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</row>
    <row r="37" spans="1:168" s="20" customFormat="1" ht="39.75" customHeight="1">
      <c r="A37" s="30" t="s">
        <v>47</v>
      </c>
      <c r="B37" s="37"/>
      <c r="C37" s="37">
        <v>141</v>
      </c>
      <c r="D37" s="57">
        <v>40</v>
      </c>
      <c r="E37" s="57">
        <v>101</v>
      </c>
      <c r="F37" s="57">
        <v>7</v>
      </c>
      <c r="G37" s="57">
        <v>79</v>
      </c>
      <c r="H37" s="57">
        <v>12</v>
      </c>
      <c r="I37" s="57">
        <v>12</v>
      </c>
      <c r="J37" s="57">
        <v>13</v>
      </c>
      <c r="K37" s="57">
        <v>14</v>
      </c>
      <c r="L37" s="57">
        <v>14</v>
      </c>
      <c r="M37" s="57">
        <v>14</v>
      </c>
      <c r="N37" s="58">
        <v>2053</v>
      </c>
      <c r="O37" s="58">
        <v>1061</v>
      </c>
      <c r="P37" s="57">
        <v>992</v>
      </c>
      <c r="Q37" s="57">
        <v>159</v>
      </c>
      <c r="R37" s="57">
        <v>136</v>
      </c>
      <c r="S37" s="57">
        <v>168</v>
      </c>
      <c r="T37" s="57">
        <v>158</v>
      </c>
      <c r="U37" s="57">
        <v>178</v>
      </c>
      <c r="V37" s="57">
        <v>173</v>
      </c>
      <c r="W37" s="57">
        <v>189</v>
      </c>
      <c r="X37" s="57">
        <v>181</v>
      </c>
      <c r="Y37" s="57">
        <v>183</v>
      </c>
      <c r="Z37" s="57">
        <v>157</v>
      </c>
      <c r="AA37" s="57">
        <v>184</v>
      </c>
      <c r="AB37" s="57">
        <v>187</v>
      </c>
      <c r="AC37" s="57">
        <v>374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</row>
    <row r="38" spans="1:168" s="20" customFormat="1" ht="39.75" customHeight="1">
      <c r="A38" s="30" t="s">
        <v>48</v>
      </c>
      <c r="B38" s="37"/>
      <c r="C38" s="37">
        <v>114</v>
      </c>
      <c r="D38" s="57">
        <v>37</v>
      </c>
      <c r="E38" s="57">
        <v>77</v>
      </c>
      <c r="F38" s="57">
        <v>4</v>
      </c>
      <c r="G38" s="57">
        <v>66</v>
      </c>
      <c r="H38" s="57">
        <v>10</v>
      </c>
      <c r="I38" s="57">
        <v>11</v>
      </c>
      <c r="J38" s="57">
        <v>11</v>
      </c>
      <c r="K38" s="57">
        <v>10</v>
      </c>
      <c r="L38" s="57">
        <v>12</v>
      </c>
      <c r="M38" s="57">
        <v>12</v>
      </c>
      <c r="N38" s="58">
        <v>1731</v>
      </c>
      <c r="O38" s="57">
        <v>906</v>
      </c>
      <c r="P38" s="57">
        <v>825</v>
      </c>
      <c r="Q38" s="57">
        <v>137</v>
      </c>
      <c r="R38" s="57">
        <v>132</v>
      </c>
      <c r="S38" s="57">
        <v>148</v>
      </c>
      <c r="T38" s="57">
        <v>148</v>
      </c>
      <c r="U38" s="57">
        <v>160</v>
      </c>
      <c r="V38" s="57">
        <v>126</v>
      </c>
      <c r="W38" s="57">
        <v>122</v>
      </c>
      <c r="X38" s="57">
        <v>152</v>
      </c>
      <c r="Y38" s="57">
        <v>185</v>
      </c>
      <c r="Z38" s="57">
        <v>116</v>
      </c>
      <c r="AA38" s="57">
        <v>154</v>
      </c>
      <c r="AB38" s="57">
        <v>151</v>
      </c>
      <c r="AC38" s="57">
        <v>311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</row>
    <row r="39" spans="1:168" s="20" customFormat="1" ht="39.75" customHeight="1">
      <c r="A39" s="30" t="s">
        <v>46</v>
      </c>
      <c r="B39" s="37"/>
      <c r="C39" s="37">
        <v>66</v>
      </c>
      <c r="D39" s="57">
        <v>17</v>
      </c>
      <c r="E39" s="57">
        <v>49</v>
      </c>
      <c r="F39" s="57">
        <v>4</v>
      </c>
      <c r="G39" s="57">
        <v>38</v>
      </c>
      <c r="H39" s="57">
        <v>6</v>
      </c>
      <c r="I39" s="57">
        <v>7</v>
      </c>
      <c r="J39" s="57">
        <v>7</v>
      </c>
      <c r="K39" s="57">
        <v>6</v>
      </c>
      <c r="L39" s="57">
        <v>6</v>
      </c>
      <c r="M39" s="57">
        <v>6</v>
      </c>
      <c r="N39" s="58">
        <v>1038</v>
      </c>
      <c r="O39" s="57">
        <v>543</v>
      </c>
      <c r="P39" s="57">
        <v>495</v>
      </c>
      <c r="Q39" s="57">
        <v>100</v>
      </c>
      <c r="R39" s="57">
        <v>71</v>
      </c>
      <c r="S39" s="57">
        <v>90</v>
      </c>
      <c r="T39" s="57">
        <v>88</v>
      </c>
      <c r="U39" s="57">
        <v>107</v>
      </c>
      <c r="V39" s="57">
        <v>83</v>
      </c>
      <c r="W39" s="57">
        <v>81</v>
      </c>
      <c r="X39" s="57">
        <v>85</v>
      </c>
      <c r="Y39" s="57">
        <v>82</v>
      </c>
      <c r="Z39" s="57">
        <v>82</v>
      </c>
      <c r="AA39" s="57">
        <v>83</v>
      </c>
      <c r="AB39" s="57">
        <v>86</v>
      </c>
      <c r="AC39" s="57">
        <v>153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</row>
    <row r="40" spans="1:168" s="20" customFormat="1" ht="39.75" customHeight="1">
      <c r="A40" s="30" t="s">
        <v>49</v>
      </c>
      <c r="B40" s="37"/>
      <c r="C40" s="37">
        <v>69</v>
      </c>
      <c r="D40" s="57">
        <v>27</v>
      </c>
      <c r="E40" s="57">
        <v>42</v>
      </c>
      <c r="F40" s="57">
        <v>4</v>
      </c>
      <c r="G40" s="57">
        <v>39</v>
      </c>
      <c r="H40" s="57">
        <v>6</v>
      </c>
      <c r="I40" s="57">
        <v>6</v>
      </c>
      <c r="J40" s="57">
        <v>6</v>
      </c>
      <c r="K40" s="57">
        <v>7</v>
      </c>
      <c r="L40" s="57">
        <v>7</v>
      </c>
      <c r="M40" s="57">
        <v>7</v>
      </c>
      <c r="N40" s="57">
        <v>967</v>
      </c>
      <c r="O40" s="57">
        <v>500</v>
      </c>
      <c r="P40" s="57">
        <v>467</v>
      </c>
      <c r="Q40" s="57">
        <v>80</v>
      </c>
      <c r="R40" s="57">
        <v>53</v>
      </c>
      <c r="S40" s="57">
        <v>91</v>
      </c>
      <c r="T40" s="57">
        <v>67</v>
      </c>
      <c r="U40" s="57">
        <v>65</v>
      </c>
      <c r="V40" s="57">
        <v>95</v>
      </c>
      <c r="W40" s="57">
        <v>95</v>
      </c>
      <c r="X40" s="57">
        <v>76</v>
      </c>
      <c r="Y40" s="57">
        <v>83</v>
      </c>
      <c r="Z40" s="57">
        <v>91</v>
      </c>
      <c r="AA40" s="57">
        <v>86</v>
      </c>
      <c r="AB40" s="57">
        <v>85</v>
      </c>
      <c r="AC40" s="57">
        <v>171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</row>
    <row r="41" spans="1:168" s="20" customFormat="1" ht="39.75" customHeight="1">
      <c r="A41" s="30" t="s">
        <v>50</v>
      </c>
      <c r="B41" s="37"/>
      <c r="C41" s="37">
        <v>17</v>
      </c>
      <c r="D41" s="57">
        <v>3</v>
      </c>
      <c r="E41" s="57">
        <v>14</v>
      </c>
      <c r="F41" s="57">
        <v>2</v>
      </c>
      <c r="G41" s="57">
        <v>9</v>
      </c>
      <c r="H41" s="57">
        <v>1</v>
      </c>
      <c r="I41" s="57">
        <v>2</v>
      </c>
      <c r="J41" s="57">
        <v>1</v>
      </c>
      <c r="K41" s="57">
        <v>1</v>
      </c>
      <c r="L41" s="57">
        <v>2</v>
      </c>
      <c r="M41" s="57">
        <v>2</v>
      </c>
      <c r="N41" s="57">
        <v>163</v>
      </c>
      <c r="O41" s="57">
        <v>76</v>
      </c>
      <c r="P41" s="57">
        <v>87</v>
      </c>
      <c r="Q41" s="57">
        <v>8</v>
      </c>
      <c r="R41" s="57">
        <v>8</v>
      </c>
      <c r="S41" s="57">
        <v>13</v>
      </c>
      <c r="T41" s="57">
        <v>20</v>
      </c>
      <c r="U41" s="57">
        <v>11</v>
      </c>
      <c r="V41" s="57">
        <v>17</v>
      </c>
      <c r="W41" s="57">
        <v>11</v>
      </c>
      <c r="X41" s="57">
        <v>12</v>
      </c>
      <c r="Y41" s="57">
        <v>16</v>
      </c>
      <c r="Z41" s="57">
        <v>13</v>
      </c>
      <c r="AA41" s="57">
        <v>17</v>
      </c>
      <c r="AB41" s="57">
        <v>17</v>
      </c>
      <c r="AC41" s="57">
        <v>38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</row>
    <row r="42" spans="1:168" s="20" customFormat="1" ht="39.75" customHeight="1">
      <c r="A42" s="30" t="s">
        <v>51</v>
      </c>
      <c r="B42" s="37"/>
      <c r="C42" s="37">
        <v>32</v>
      </c>
      <c r="D42" s="57">
        <v>11</v>
      </c>
      <c r="E42" s="57">
        <v>21</v>
      </c>
      <c r="F42" s="57">
        <v>4</v>
      </c>
      <c r="G42" s="57">
        <v>19</v>
      </c>
      <c r="H42" s="57">
        <v>2</v>
      </c>
      <c r="I42" s="57">
        <v>3</v>
      </c>
      <c r="J42" s="57">
        <v>3</v>
      </c>
      <c r="K42" s="57">
        <v>3</v>
      </c>
      <c r="L42" s="57">
        <v>4</v>
      </c>
      <c r="M42" s="57">
        <v>4</v>
      </c>
      <c r="N42" s="57">
        <v>429</v>
      </c>
      <c r="O42" s="57">
        <v>218</v>
      </c>
      <c r="P42" s="57">
        <v>211</v>
      </c>
      <c r="Q42" s="57">
        <v>34</v>
      </c>
      <c r="R42" s="57">
        <v>21</v>
      </c>
      <c r="S42" s="57">
        <v>26</v>
      </c>
      <c r="T42" s="57">
        <v>36</v>
      </c>
      <c r="U42" s="57">
        <v>35</v>
      </c>
      <c r="V42" s="57">
        <v>32</v>
      </c>
      <c r="W42" s="57">
        <v>39</v>
      </c>
      <c r="X42" s="57">
        <v>40</v>
      </c>
      <c r="Y42" s="57">
        <v>45</v>
      </c>
      <c r="Z42" s="57">
        <v>35</v>
      </c>
      <c r="AA42" s="57">
        <v>39</v>
      </c>
      <c r="AB42" s="57">
        <v>47</v>
      </c>
      <c r="AC42" s="57">
        <v>90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</row>
    <row r="43" spans="1:168" s="20" customFormat="1" ht="39.75" customHeight="1">
      <c r="A43" s="30" t="s">
        <v>52</v>
      </c>
      <c r="B43" s="37"/>
      <c r="C43" s="37">
        <v>53</v>
      </c>
      <c r="D43" s="57">
        <v>14</v>
      </c>
      <c r="E43" s="57">
        <v>39</v>
      </c>
      <c r="F43" s="57">
        <v>4</v>
      </c>
      <c r="G43" s="57">
        <v>27</v>
      </c>
      <c r="H43" s="57">
        <v>3</v>
      </c>
      <c r="I43" s="57">
        <v>4</v>
      </c>
      <c r="J43" s="57">
        <v>5</v>
      </c>
      <c r="K43" s="57">
        <v>4</v>
      </c>
      <c r="L43" s="57">
        <v>6</v>
      </c>
      <c r="M43" s="57">
        <v>5</v>
      </c>
      <c r="N43" s="57">
        <v>622</v>
      </c>
      <c r="O43" s="57">
        <v>308</v>
      </c>
      <c r="P43" s="57">
        <v>314</v>
      </c>
      <c r="Q43" s="57">
        <v>38</v>
      </c>
      <c r="R43" s="57">
        <v>47</v>
      </c>
      <c r="S43" s="57">
        <v>36</v>
      </c>
      <c r="T43" s="57">
        <v>50</v>
      </c>
      <c r="U43" s="57">
        <v>51</v>
      </c>
      <c r="V43" s="57">
        <v>67</v>
      </c>
      <c r="W43" s="57">
        <v>50</v>
      </c>
      <c r="X43" s="57">
        <v>48</v>
      </c>
      <c r="Y43" s="57">
        <v>66</v>
      </c>
      <c r="Z43" s="57">
        <v>57</v>
      </c>
      <c r="AA43" s="57">
        <v>67</v>
      </c>
      <c r="AB43" s="57">
        <v>45</v>
      </c>
      <c r="AC43" s="57">
        <v>114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</row>
    <row r="44" spans="1:168" s="20" customFormat="1" ht="39.75" customHeight="1">
      <c r="A44" s="30" t="s">
        <v>53</v>
      </c>
      <c r="B44" s="37"/>
      <c r="C44" s="37">
        <v>20</v>
      </c>
      <c r="D44" s="57">
        <v>7</v>
      </c>
      <c r="E44" s="57">
        <v>13</v>
      </c>
      <c r="F44" s="57">
        <v>4</v>
      </c>
      <c r="G44" s="57">
        <v>12</v>
      </c>
      <c r="H44" s="57">
        <v>2</v>
      </c>
      <c r="I44" s="57">
        <v>2</v>
      </c>
      <c r="J44" s="57">
        <v>2</v>
      </c>
      <c r="K44" s="57">
        <v>2</v>
      </c>
      <c r="L44" s="57">
        <v>2</v>
      </c>
      <c r="M44" s="57">
        <v>2</v>
      </c>
      <c r="N44" s="57">
        <v>201</v>
      </c>
      <c r="O44" s="57">
        <v>105</v>
      </c>
      <c r="P44" s="57">
        <v>96</v>
      </c>
      <c r="Q44" s="57">
        <v>18</v>
      </c>
      <c r="R44" s="57">
        <v>14</v>
      </c>
      <c r="S44" s="57">
        <v>21</v>
      </c>
      <c r="T44" s="57">
        <v>18</v>
      </c>
      <c r="U44" s="57">
        <v>18</v>
      </c>
      <c r="V44" s="57">
        <v>10</v>
      </c>
      <c r="W44" s="57">
        <v>18</v>
      </c>
      <c r="X44" s="57">
        <v>15</v>
      </c>
      <c r="Y44" s="57">
        <v>20</v>
      </c>
      <c r="Z44" s="57">
        <v>17</v>
      </c>
      <c r="AA44" s="57">
        <v>10</v>
      </c>
      <c r="AB44" s="57">
        <v>22</v>
      </c>
      <c r="AC44" s="57">
        <v>33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</row>
    <row r="45" spans="1:168" s="20" customFormat="1" ht="39.75" customHeight="1">
      <c r="A45" s="31" t="s">
        <v>54</v>
      </c>
      <c r="B45" s="59"/>
      <c r="C45" s="59">
        <v>99</v>
      </c>
      <c r="D45" s="60">
        <v>31</v>
      </c>
      <c r="E45" s="60">
        <v>68</v>
      </c>
      <c r="F45" s="60">
        <v>4</v>
      </c>
      <c r="G45" s="60">
        <v>58</v>
      </c>
      <c r="H45" s="60">
        <v>10</v>
      </c>
      <c r="I45" s="60">
        <v>9</v>
      </c>
      <c r="J45" s="60">
        <v>10</v>
      </c>
      <c r="K45" s="60">
        <v>9</v>
      </c>
      <c r="L45" s="60">
        <v>10</v>
      </c>
      <c r="M45" s="60">
        <v>10</v>
      </c>
      <c r="N45" s="61">
        <v>1653</v>
      </c>
      <c r="O45" s="60">
        <v>870</v>
      </c>
      <c r="P45" s="60">
        <v>783</v>
      </c>
      <c r="Q45" s="60">
        <v>127</v>
      </c>
      <c r="R45" s="60">
        <v>136</v>
      </c>
      <c r="S45" s="60">
        <v>151</v>
      </c>
      <c r="T45" s="60">
        <v>129</v>
      </c>
      <c r="U45" s="60">
        <v>139</v>
      </c>
      <c r="V45" s="60">
        <v>126</v>
      </c>
      <c r="W45" s="60">
        <v>133</v>
      </c>
      <c r="X45" s="60">
        <v>137</v>
      </c>
      <c r="Y45" s="60">
        <v>164</v>
      </c>
      <c r="Z45" s="60">
        <v>120</v>
      </c>
      <c r="AA45" s="60">
        <v>156</v>
      </c>
      <c r="AB45" s="60">
        <v>135</v>
      </c>
      <c r="AC45" s="60">
        <v>278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</row>
    <row r="46" spans="1:168" s="33" customFormat="1" ht="33.75" customHeight="1">
      <c r="A46" s="26" t="s">
        <v>61</v>
      </c>
      <c r="B46" s="37">
        <v>9</v>
      </c>
      <c r="C46" s="37">
        <f>SUM(D46:E46)</f>
        <v>619</v>
      </c>
      <c r="D46" s="37">
        <f aca="true" t="shared" si="5" ref="D46:AC46">SUM(D47:D55)</f>
        <v>189</v>
      </c>
      <c r="E46" s="37">
        <f t="shared" si="5"/>
        <v>430</v>
      </c>
      <c r="F46" s="37">
        <f t="shared" si="5"/>
        <v>35</v>
      </c>
      <c r="G46" s="37">
        <f>SUM(H46:M46)</f>
        <v>351</v>
      </c>
      <c r="H46" s="37">
        <f t="shared" si="5"/>
        <v>59</v>
      </c>
      <c r="I46" s="37">
        <f t="shared" si="5"/>
        <v>51</v>
      </c>
      <c r="J46" s="37">
        <f t="shared" si="5"/>
        <v>57</v>
      </c>
      <c r="K46" s="37">
        <f t="shared" si="5"/>
        <v>61</v>
      </c>
      <c r="L46" s="37">
        <f t="shared" si="5"/>
        <v>61</v>
      </c>
      <c r="M46" s="37">
        <f t="shared" si="5"/>
        <v>62</v>
      </c>
      <c r="N46" s="37">
        <f>SUM(O46:P46)</f>
        <v>8866</v>
      </c>
      <c r="O46" s="37">
        <f>Q46+S46+U46+W46+Y46+AA46</f>
        <v>4597</v>
      </c>
      <c r="P46" s="37">
        <f>R46+T46+V46+X46+Z46+AB46</f>
        <v>4269</v>
      </c>
      <c r="Q46" s="37">
        <f t="shared" si="5"/>
        <v>789</v>
      </c>
      <c r="R46" s="37">
        <f t="shared" si="5"/>
        <v>742</v>
      </c>
      <c r="S46" s="37">
        <f t="shared" si="5"/>
        <v>707</v>
      </c>
      <c r="T46" s="37">
        <f t="shared" si="5"/>
        <v>620</v>
      </c>
      <c r="U46" s="37">
        <f t="shared" si="5"/>
        <v>738</v>
      </c>
      <c r="V46" s="37">
        <f t="shared" si="5"/>
        <v>731</v>
      </c>
      <c r="W46" s="37">
        <f t="shared" si="5"/>
        <v>768</v>
      </c>
      <c r="X46" s="37">
        <f t="shared" si="5"/>
        <v>733</v>
      </c>
      <c r="Y46" s="37">
        <f t="shared" si="5"/>
        <v>746</v>
      </c>
      <c r="Z46" s="37">
        <f t="shared" si="5"/>
        <v>749</v>
      </c>
      <c r="AA46" s="37">
        <f t="shared" si="5"/>
        <v>849</v>
      </c>
      <c r="AB46" s="37">
        <f t="shared" si="5"/>
        <v>694</v>
      </c>
      <c r="AC46" s="37">
        <f t="shared" si="5"/>
        <v>1567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</row>
    <row r="47" spans="1:168" s="20" customFormat="1" ht="39.75" customHeight="1">
      <c r="A47" s="30" t="s">
        <v>47</v>
      </c>
      <c r="B47" s="37"/>
      <c r="C47" s="37">
        <f aca="true" t="shared" si="6" ref="C47:C55">SUM(D47:E47)</f>
        <v>140</v>
      </c>
      <c r="D47" s="57">
        <v>41</v>
      </c>
      <c r="E47" s="57">
        <v>99</v>
      </c>
      <c r="F47" s="57">
        <v>7</v>
      </c>
      <c r="G47" s="57">
        <f aca="true" t="shared" si="7" ref="G47:G55">SUM(H47:M47)</f>
        <v>79</v>
      </c>
      <c r="H47" s="57">
        <v>12</v>
      </c>
      <c r="I47" s="57">
        <v>11</v>
      </c>
      <c r="J47" s="57">
        <v>13</v>
      </c>
      <c r="K47" s="57">
        <v>15</v>
      </c>
      <c r="L47" s="57">
        <v>15</v>
      </c>
      <c r="M47" s="57">
        <v>13</v>
      </c>
      <c r="N47" s="58">
        <f>SUM(O47:P47)</f>
        <v>2013</v>
      </c>
      <c r="O47" s="58">
        <f aca="true" t="shared" si="8" ref="O47:O55">Q47+S47+U47+W47+Y47+AA47</f>
        <v>1052</v>
      </c>
      <c r="P47" s="57">
        <f aca="true" t="shared" si="9" ref="P47:P55">R47+T47+V47+X47+Z47+AB47</f>
        <v>961</v>
      </c>
      <c r="Q47" s="57">
        <v>171</v>
      </c>
      <c r="R47" s="57">
        <v>160</v>
      </c>
      <c r="S47" s="57">
        <v>162</v>
      </c>
      <c r="T47" s="57">
        <v>132</v>
      </c>
      <c r="U47" s="57">
        <v>168</v>
      </c>
      <c r="V47" s="57">
        <v>158</v>
      </c>
      <c r="W47" s="57">
        <v>178</v>
      </c>
      <c r="X47" s="57">
        <v>174</v>
      </c>
      <c r="Y47" s="57">
        <v>186</v>
      </c>
      <c r="Z47" s="57">
        <v>182</v>
      </c>
      <c r="AA47" s="57">
        <v>187</v>
      </c>
      <c r="AB47" s="57">
        <v>155</v>
      </c>
      <c r="AC47" s="57">
        <v>371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</row>
    <row r="48" spans="1:168" s="20" customFormat="1" ht="39.75" customHeight="1">
      <c r="A48" s="30" t="s">
        <v>48</v>
      </c>
      <c r="B48" s="37"/>
      <c r="C48" s="37">
        <f t="shared" si="6"/>
        <v>116</v>
      </c>
      <c r="D48" s="57">
        <v>38</v>
      </c>
      <c r="E48" s="57">
        <v>78</v>
      </c>
      <c r="F48" s="57">
        <v>4</v>
      </c>
      <c r="G48" s="57">
        <f t="shared" si="7"/>
        <v>67</v>
      </c>
      <c r="H48" s="57">
        <v>12</v>
      </c>
      <c r="I48" s="57">
        <v>10</v>
      </c>
      <c r="J48" s="57">
        <v>11</v>
      </c>
      <c r="K48" s="57">
        <v>11</v>
      </c>
      <c r="L48" s="57">
        <v>11</v>
      </c>
      <c r="M48" s="57">
        <v>12</v>
      </c>
      <c r="N48" s="58">
        <f aca="true" t="shared" si="10" ref="N48:N55">SUM(O48:P48)</f>
        <v>1764</v>
      </c>
      <c r="O48" s="57">
        <f t="shared" si="8"/>
        <v>926</v>
      </c>
      <c r="P48" s="57">
        <f t="shared" si="9"/>
        <v>838</v>
      </c>
      <c r="Q48" s="57">
        <v>166</v>
      </c>
      <c r="R48" s="57">
        <v>157</v>
      </c>
      <c r="S48" s="57">
        <v>137</v>
      </c>
      <c r="T48" s="57">
        <v>134</v>
      </c>
      <c r="U48" s="57">
        <v>146</v>
      </c>
      <c r="V48" s="57">
        <v>155</v>
      </c>
      <c r="W48" s="57">
        <v>158</v>
      </c>
      <c r="X48" s="57">
        <v>125</v>
      </c>
      <c r="Y48" s="57">
        <v>131</v>
      </c>
      <c r="Z48" s="57">
        <v>148</v>
      </c>
      <c r="AA48" s="57">
        <v>188</v>
      </c>
      <c r="AB48" s="57">
        <v>119</v>
      </c>
      <c r="AC48" s="57">
        <v>305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</row>
    <row r="49" spans="1:168" s="20" customFormat="1" ht="39.75" customHeight="1">
      <c r="A49" s="30" t="s">
        <v>46</v>
      </c>
      <c r="B49" s="37"/>
      <c r="C49" s="37">
        <f t="shared" si="6"/>
        <v>73</v>
      </c>
      <c r="D49" s="57">
        <v>20</v>
      </c>
      <c r="E49" s="57">
        <v>53</v>
      </c>
      <c r="F49" s="57">
        <v>4</v>
      </c>
      <c r="G49" s="57">
        <f t="shared" si="7"/>
        <v>42</v>
      </c>
      <c r="H49" s="57">
        <v>8</v>
      </c>
      <c r="I49" s="57">
        <v>7</v>
      </c>
      <c r="J49" s="57">
        <v>7</v>
      </c>
      <c r="K49" s="57">
        <v>7</v>
      </c>
      <c r="L49" s="57">
        <v>7</v>
      </c>
      <c r="M49" s="57">
        <v>6</v>
      </c>
      <c r="N49" s="58">
        <f t="shared" si="10"/>
        <v>1139</v>
      </c>
      <c r="O49" s="57">
        <f t="shared" si="8"/>
        <v>596</v>
      </c>
      <c r="P49" s="57">
        <f t="shared" si="9"/>
        <v>543</v>
      </c>
      <c r="Q49" s="57">
        <v>113</v>
      </c>
      <c r="R49" s="57">
        <v>103</v>
      </c>
      <c r="S49" s="57">
        <v>101</v>
      </c>
      <c r="T49" s="57">
        <v>77</v>
      </c>
      <c r="U49" s="57">
        <v>98</v>
      </c>
      <c r="V49" s="57">
        <v>94</v>
      </c>
      <c r="W49" s="57">
        <v>112</v>
      </c>
      <c r="X49" s="57">
        <v>92</v>
      </c>
      <c r="Y49" s="57">
        <v>86</v>
      </c>
      <c r="Z49" s="57">
        <v>90</v>
      </c>
      <c r="AA49" s="57">
        <v>86</v>
      </c>
      <c r="AB49" s="57">
        <v>87</v>
      </c>
      <c r="AC49" s="57">
        <v>169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</row>
    <row r="50" spans="1:168" s="20" customFormat="1" ht="39.75" customHeight="1">
      <c r="A50" s="30" t="s">
        <v>49</v>
      </c>
      <c r="B50" s="37"/>
      <c r="C50" s="37">
        <f t="shared" si="6"/>
        <v>69</v>
      </c>
      <c r="D50" s="57">
        <v>26</v>
      </c>
      <c r="E50" s="57">
        <v>43</v>
      </c>
      <c r="F50" s="57">
        <v>4</v>
      </c>
      <c r="G50" s="57">
        <f t="shared" si="7"/>
        <v>39</v>
      </c>
      <c r="H50" s="57">
        <v>8</v>
      </c>
      <c r="I50" s="57">
        <v>5</v>
      </c>
      <c r="J50" s="57">
        <v>6</v>
      </c>
      <c r="K50" s="57">
        <v>6</v>
      </c>
      <c r="L50" s="57">
        <v>7</v>
      </c>
      <c r="M50" s="57">
        <v>7</v>
      </c>
      <c r="N50" s="57">
        <f t="shared" si="10"/>
        <v>977</v>
      </c>
      <c r="O50" s="57">
        <f t="shared" si="8"/>
        <v>517</v>
      </c>
      <c r="P50" s="57">
        <f t="shared" si="9"/>
        <v>460</v>
      </c>
      <c r="Q50" s="57">
        <v>106</v>
      </c>
      <c r="R50" s="57">
        <v>76</v>
      </c>
      <c r="S50" s="57">
        <v>80</v>
      </c>
      <c r="T50" s="57">
        <v>52</v>
      </c>
      <c r="U50" s="57">
        <v>90</v>
      </c>
      <c r="V50" s="57">
        <v>73</v>
      </c>
      <c r="W50" s="57">
        <v>65</v>
      </c>
      <c r="X50" s="57">
        <v>92</v>
      </c>
      <c r="Y50" s="57">
        <v>93</v>
      </c>
      <c r="Z50" s="57">
        <v>76</v>
      </c>
      <c r="AA50" s="57">
        <v>83</v>
      </c>
      <c r="AB50" s="57">
        <v>91</v>
      </c>
      <c r="AC50" s="57">
        <v>170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</row>
    <row r="51" spans="1:168" s="20" customFormat="1" ht="39.75" customHeight="1">
      <c r="A51" s="30" t="s">
        <v>50</v>
      </c>
      <c r="B51" s="37"/>
      <c r="C51" s="37">
        <f t="shared" si="6"/>
        <v>17</v>
      </c>
      <c r="D51" s="57">
        <v>4</v>
      </c>
      <c r="E51" s="57">
        <v>13</v>
      </c>
      <c r="F51" s="57">
        <v>2</v>
      </c>
      <c r="G51" s="57">
        <f t="shared" si="7"/>
        <v>9</v>
      </c>
      <c r="H51" s="57">
        <v>1</v>
      </c>
      <c r="I51" s="57">
        <v>1</v>
      </c>
      <c r="J51" s="57">
        <v>2</v>
      </c>
      <c r="K51" s="57">
        <v>2</v>
      </c>
      <c r="L51" s="57">
        <v>1</v>
      </c>
      <c r="M51" s="57">
        <v>2</v>
      </c>
      <c r="N51" s="57">
        <f t="shared" si="10"/>
        <v>155</v>
      </c>
      <c r="O51" s="57">
        <f t="shared" si="8"/>
        <v>71</v>
      </c>
      <c r="P51" s="57">
        <f t="shared" si="9"/>
        <v>84</v>
      </c>
      <c r="Q51" s="57">
        <v>13</v>
      </c>
      <c r="R51" s="57">
        <v>14</v>
      </c>
      <c r="S51" s="57">
        <v>8</v>
      </c>
      <c r="T51" s="57">
        <v>8</v>
      </c>
      <c r="U51" s="57">
        <v>13</v>
      </c>
      <c r="V51" s="57">
        <v>21</v>
      </c>
      <c r="W51" s="57">
        <v>12</v>
      </c>
      <c r="X51" s="57">
        <v>18</v>
      </c>
      <c r="Y51" s="57">
        <v>10</v>
      </c>
      <c r="Z51" s="57">
        <v>10</v>
      </c>
      <c r="AA51" s="57">
        <v>15</v>
      </c>
      <c r="AB51" s="57">
        <v>13</v>
      </c>
      <c r="AC51" s="57">
        <v>34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</row>
    <row r="52" spans="1:168" s="20" customFormat="1" ht="39.75" customHeight="1">
      <c r="A52" s="30" t="s">
        <v>62</v>
      </c>
      <c r="B52" s="37"/>
      <c r="C52" s="37">
        <f t="shared" si="6"/>
        <v>34</v>
      </c>
      <c r="D52" s="57">
        <v>10</v>
      </c>
      <c r="E52" s="57">
        <v>24</v>
      </c>
      <c r="F52" s="57">
        <v>2</v>
      </c>
      <c r="G52" s="57">
        <f t="shared" si="7"/>
        <v>19</v>
      </c>
      <c r="H52" s="57">
        <v>3</v>
      </c>
      <c r="I52" s="57">
        <v>2</v>
      </c>
      <c r="J52" s="57">
        <v>3</v>
      </c>
      <c r="K52" s="57">
        <v>3</v>
      </c>
      <c r="L52" s="57">
        <v>4</v>
      </c>
      <c r="M52" s="57">
        <v>4</v>
      </c>
      <c r="N52" s="57">
        <f t="shared" si="10"/>
        <v>410</v>
      </c>
      <c r="O52" s="57">
        <f t="shared" si="8"/>
        <v>209</v>
      </c>
      <c r="P52" s="57">
        <f t="shared" si="9"/>
        <v>201</v>
      </c>
      <c r="Q52" s="57">
        <v>33</v>
      </c>
      <c r="R52" s="57">
        <v>34</v>
      </c>
      <c r="S52" s="57">
        <v>35</v>
      </c>
      <c r="T52" s="57">
        <v>20</v>
      </c>
      <c r="U52" s="57">
        <v>24</v>
      </c>
      <c r="V52" s="57">
        <v>34</v>
      </c>
      <c r="W52" s="57">
        <v>34</v>
      </c>
      <c r="X52" s="57">
        <v>32</v>
      </c>
      <c r="Y52" s="57">
        <v>39</v>
      </c>
      <c r="Z52" s="57">
        <v>43</v>
      </c>
      <c r="AA52" s="57">
        <v>44</v>
      </c>
      <c r="AB52" s="57">
        <v>38</v>
      </c>
      <c r="AC52" s="57">
        <v>85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</row>
    <row r="53" spans="1:168" s="20" customFormat="1" ht="39.75" customHeight="1">
      <c r="A53" s="30" t="s">
        <v>63</v>
      </c>
      <c r="B53" s="37"/>
      <c r="C53" s="37">
        <f t="shared" si="6"/>
        <v>49</v>
      </c>
      <c r="D53" s="57">
        <v>14</v>
      </c>
      <c r="E53" s="57">
        <v>35</v>
      </c>
      <c r="F53" s="57">
        <v>4</v>
      </c>
      <c r="G53" s="57">
        <f t="shared" si="7"/>
        <v>26</v>
      </c>
      <c r="H53" s="57">
        <v>4</v>
      </c>
      <c r="I53" s="57">
        <v>3</v>
      </c>
      <c r="J53" s="57">
        <v>4</v>
      </c>
      <c r="K53" s="57">
        <v>5</v>
      </c>
      <c r="L53" s="57">
        <v>4</v>
      </c>
      <c r="M53" s="57">
        <v>6</v>
      </c>
      <c r="N53" s="57">
        <f t="shared" si="10"/>
        <v>605</v>
      </c>
      <c r="O53" s="57">
        <f t="shared" si="8"/>
        <v>286</v>
      </c>
      <c r="P53" s="57">
        <f t="shared" si="9"/>
        <v>319</v>
      </c>
      <c r="Q53" s="57">
        <v>43</v>
      </c>
      <c r="R53" s="57">
        <v>46</v>
      </c>
      <c r="S53" s="57">
        <v>40</v>
      </c>
      <c r="T53" s="57">
        <v>49</v>
      </c>
      <c r="U53" s="57">
        <v>36</v>
      </c>
      <c r="V53" s="57">
        <v>52</v>
      </c>
      <c r="W53" s="57">
        <v>51</v>
      </c>
      <c r="X53" s="57">
        <v>69</v>
      </c>
      <c r="Y53" s="57">
        <v>52</v>
      </c>
      <c r="Z53" s="57">
        <v>47</v>
      </c>
      <c r="AA53" s="57">
        <v>64</v>
      </c>
      <c r="AB53" s="57">
        <v>56</v>
      </c>
      <c r="AC53" s="57">
        <v>111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</row>
    <row r="54" spans="1:168" s="20" customFormat="1" ht="39.75" customHeight="1">
      <c r="A54" s="30" t="s">
        <v>53</v>
      </c>
      <c r="B54" s="37"/>
      <c r="C54" s="37">
        <f t="shared" si="6"/>
        <v>20</v>
      </c>
      <c r="D54" s="57">
        <v>7</v>
      </c>
      <c r="E54" s="57">
        <v>13</v>
      </c>
      <c r="F54" s="57">
        <v>4</v>
      </c>
      <c r="G54" s="57">
        <f t="shared" si="7"/>
        <v>12</v>
      </c>
      <c r="H54" s="57">
        <v>2</v>
      </c>
      <c r="I54" s="57">
        <v>2</v>
      </c>
      <c r="J54" s="57">
        <v>2</v>
      </c>
      <c r="K54" s="57">
        <v>2</v>
      </c>
      <c r="L54" s="57">
        <v>2</v>
      </c>
      <c r="M54" s="57">
        <v>2</v>
      </c>
      <c r="N54" s="57">
        <f t="shared" si="10"/>
        <v>202</v>
      </c>
      <c r="O54" s="57">
        <f t="shared" si="8"/>
        <v>111</v>
      </c>
      <c r="P54" s="57">
        <f t="shared" si="9"/>
        <v>91</v>
      </c>
      <c r="Q54" s="57">
        <v>18</v>
      </c>
      <c r="R54" s="57">
        <v>17</v>
      </c>
      <c r="S54" s="57">
        <v>18</v>
      </c>
      <c r="T54" s="57">
        <v>12</v>
      </c>
      <c r="U54" s="57">
        <v>19</v>
      </c>
      <c r="V54" s="57">
        <v>19</v>
      </c>
      <c r="W54" s="57">
        <v>18</v>
      </c>
      <c r="X54" s="57">
        <v>10</v>
      </c>
      <c r="Y54" s="57">
        <v>17</v>
      </c>
      <c r="Z54" s="57">
        <v>16</v>
      </c>
      <c r="AA54" s="57">
        <v>21</v>
      </c>
      <c r="AB54" s="57">
        <v>17</v>
      </c>
      <c r="AC54" s="57">
        <v>32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</row>
    <row r="55" spans="1:168" s="20" customFormat="1" ht="39.75" customHeight="1">
      <c r="A55" s="31" t="s">
        <v>64</v>
      </c>
      <c r="B55" s="59"/>
      <c r="C55" s="59">
        <f t="shared" si="6"/>
        <v>101</v>
      </c>
      <c r="D55" s="60">
        <v>29</v>
      </c>
      <c r="E55" s="60">
        <v>72</v>
      </c>
      <c r="F55" s="60">
        <v>4</v>
      </c>
      <c r="G55" s="60">
        <f t="shared" si="7"/>
        <v>58</v>
      </c>
      <c r="H55" s="60">
        <v>9</v>
      </c>
      <c r="I55" s="60">
        <v>10</v>
      </c>
      <c r="J55" s="60">
        <v>9</v>
      </c>
      <c r="K55" s="60">
        <v>10</v>
      </c>
      <c r="L55" s="60">
        <v>10</v>
      </c>
      <c r="M55" s="60">
        <v>10</v>
      </c>
      <c r="N55" s="61">
        <f t="shared" si="10"/>
        <v>1601</v>
      </c>
      <c r="O55" s="60">
        <f t="shared" si="8"/>
        <v>829</v>
      </c>
      <c r="P55" s="60">
        <f t="shared" si="9"/>
        <v>772</v>
      </c>
      <c r="Q55" s="60">
        <v>126</v>
      </c>
      <c r="R55" s="60">
        <v>135</v>
      </c>
      <c r="S55" s="60">
        <v>126</v>
      </c>
      <c r="T55" s="60">
        <v>136</v>
      </c>
      <c r="U55" s="60">
        <v>144</v>
      </c>
      <c r="V55" s="60">
        <v>125</v>
      </c>
      <c r="W55" s="60">
        <v>140</v>
      </c>
      <c r="X55" s="60">
        <v>121</v>
      </c>
      <c r="Y55" s="60">
        <v>132</v>
      </c>
      <c r="Z55" s="60">
        <v>137</v>
      </c>
      <c r="AA55" s="60">
        <v>161</v>
      </c>
      <c r="AB55" s="60">
        <v>118</v>
      </c>
      <c r="AC55" s="60">
        <v>290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</row>
    <row r="56" spans="1:42" ht="33.75" customHeight="1">
      <c r="A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3:42" ht="33.75" customHeight="1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31.5" customHeight="1">
      <c r="A58" s="106" t="s">
        <v>28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8" t="s">
        <v>29</v>
      </c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31.5" customHeight="1">
      <c r="A59" s="109" t="s">
        <v>100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 t="s">
        <v>44</v>
      </c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31.5" customHeight="1">
      <c r="A60" s="99" t="s">
        <v>65</v>
      </c>
      <c r="B60" s="99" t="s">
        <v>66</v>
      </c>
      <c r="C60" s="112" t="s">
        <v>67</v>
      </c>
      <c r="D60" s="113"/>
      <c r="E60" s="104"/>
      <c r="F60" s="99" t="s">
        <v>68</v>
      </c>
      <c r="G60" s="112" t="s">
        <v>69</v>
      </c>
      <c r="H60" s="113"/>
      <c r="I60" s="113"/>
      <c r="J60" s="113"/>
      <c r="K60" s="113"/>
      <c r="L60" s="113"/>
      <c r="M60" s="104"/>
      <c r="N60" s="114" t="s">
        <v>70</v>
      </c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6"/>
      <c r="AC60" s="105" t="s">
        <v>88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6.5">
      <c r="A61" s="100"/>
      <c r="B61" s="100"/>
      <c r="C61" s="99" t="s">
        <v>71</v>
      </c>
      <c r="D61" s="99" t="s">
        <v>82</v>
      </c>
      <c r="E61" s="99" t="s">
        <v>83</v>
      </c>
      <c r="F61" s="100"/>
      <c r="G61" s="99" t="s">
        <v>71</v>
      </c>
      <c r="H61" s="99" t="s">
        <v>72</v>
      </c>
      <c r="I61" s="99" t="s">
        <v>73</v>
      </c>
      <c r="J61" s="99" t="s">
        <v>74</v>
      </c>
      <c r="K61" s="99" t="s">
        <v>75</v>
      </c>
      <c r="L61" s="99" t="s">
        <v>76</v>
      </c>
      <c r="M61" s="99" t="s">
        <v>77</v>
      </c>
      <c r="N61" s="117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8"/>
      <c r="AC61" s="100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31.5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2" t="s">
        <v>78</v>
      </c>
      <c r="O62" s="103" t="s">
        <v>71</v>
      </c>
      <c r="P62" s="104"/>
      <c r="Q62" s="97" t="s">
        <v>72</v>
      </c>
      <c r="R62" s="98"/>
      <c r="S62" s="97" t="s">
        <v>73</v>
      </c>
      <c r="T62" s="98"/>
      <c r="U62" s="97" t="s">
        <v>74</v>
      </c>
      <c r="V62" s="98"/>
      <c r="W62" s="97" t="s">
        <v>75</v>
      </c>
      <c r="X62" s="98"/>
      <c r="Y62" s="97" t="s">
        <v>76</v>
      </c>
      <c r="Z62" s="98"/>
      <c r="AA62" s="97" t="s">
        <v>77</v>
      </c>
      <c r="AB62" s="98"/>
      <c r="AC62" s="10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24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8" t="s">
        <v>82</v>
      </c>
      <c r="P63" s="18" t="s">
        <v>83</v>
      </c>
      <c r="Q63" s="18" t="s">
        <v>82</v>
      </c>
      <c r="R63" s="18" t="s">
        <v>83</v>
      </c>
      <c r="S63" s="18" t="s">
        <v>82</v>
      </c>
      <c r="T63" s="18" t="s">
        <v>83</v>
      </c>
      <c r="U63" s="18" t="s">
        <v>82</v>
      </c>
      <c r="V63" s="18" t="s">
        <v>83</v>
      </c>
      <c r="W63" s="18" t="s">
        <v>82</v>
      </c>
      <c r="X63" s="18" t="s">
        <v>83</v>
      </c>
      <c r="Y63" s="18" t="s">
        <v>82</v>
      </c>
      <c r="Z63" s="18" t="s">
        <v>83</v>
      </c>
      <c r="AA63" s="18" t="s">
        <v>82</v>
      </c>
      <c r="AB63" s="18" t="s">
        <v>83</v>
      </c>
      <c r="AC63" s="101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168" s="33" customFormat="1" ht="33.75" customHeight="1">
      <c r="A64" s="29" t="s">
        <v>99</v>
      </c>
      <c r="B64" s="56">
        <v>9</v>
      </c>
      <c r="C64" s="37">
        <f>D64+E64</f>
        <v>646</v>
      </c>
      <c r="D64" s="37">
        <f aca="true" t="shared" si="11" ref="D64:AC64">SUM(D65:D73)</f>
        <v>182</v>
      </c>
      <c r="E64" s="37">
        <f t="shared" si="11"/>
        <v>464</v>
      </c>
      <c r="F64" s="37">
        <f t="shared" si="11"/>
        <v>39</v>
      </c>
      <c r="G64" s="37">
        <f t="shared" si="11"/>
        <v>365</v>
      </c>
      <c r="H64" s="37">
        <f t="shared" si="11"/>
        <v>69</v>
      </c>
      <c r="I64" s="37">
        <f t="shared" si="11"/>
        <v>59</v>
      </c>
      <c r="J64" s="37">
        <f t="shared" si="11"/>
        <v>55</v>
      </c>
      <c r="K64" s="37">
        <f t="shared" si="11"/>
        <v>58</v>
      </c>
      <c r="L64" s="37">
        <f t="shared" si="11"/>
        <v>63</v>
      </c>
      <c r="M64" s="37">
        <f t="shared" si="11"/>
        <v>61</v>
      </c>
      <c r="N64" s="37">
        <f>O64+P64</f>
        <v>9218</v>
      </c>
      <c r="O64" s="37">
        <f t="shared" si="11"/>
        <v>4721</v>
      </c>
      <c r="P64" s="37">
        <f t="shared" si="11"/>
        <v>4497</v>
      </c>
      <c r="Q64" s="37">
        <f t="shared" si="11"/>
        <v>927</v>
      </c>
      <c r="R64" s="37">
        <f t="shared" si="11"/>
        <v>888</v>
      </c>
      <c r="S64" s="37">
        <f t="shared" si="11"/>
        <v>784</v>
      </c>
      <c r="T64" s="37">
        <f t="shared" si="11"/>
        <v>744</v>
      </c>
      <c r="U64" s="37">
        <f t="shared" si="11"/>
        <v>714</v>
      </c>
      <c r="V64" s="37">
        <f t="shared" si="11"/>
        <v>631</v>
      </c>
      <c r="W64" s="37">
        <f t="shared" si="11"/>
        <v>746</v>
      </c>
      <c r="X64" s="37">
        <f t="shared" si="11"/>
        <v>742</v>
      </c>
      <c r="Y64" s="37">
        <f t="shared" si="11"/>
        <v>798</v>
      </c>
      <c r="Z64" s="37">
        <f t="shared" si="11"/>
        <v>739</v>
      </c>
      <c r="AA64" s="37">
        <f t="shared" si="11"/>
        <v>752</v>
      </c>
      <c r="AB64" s="37">
        <f t="shared" si="11"/>
        <v>753</v>
      </c>
      <c r="AC64" s="37">
        <f t="shared" si="11"/>
        <v>1542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</row>
    <row r="65" spans="1:168" s="20" customFormat="1" ht="33.75" customHeight="1">
      <c r="A65" s="30" t="s">
        <v>47</v>
      </c>
      <c r="B65" s="37"/>
      <c r="C65" s="37">
        <f aca="true" t="shared" si="12" ref="C65:C73">D65+E65</f>
        <v>145</v>
      </c>
      <c r="D65" s="57">
        <v>39</v>
      </c>
      <c r="E65" s="57">
        <v>106</v>
      </c>
      <c r="F65" s="57">
        <v>7</v>
      </c>
      <c r="G65" s="57">
        <f>SUM(H65:M65)</f>
        <v>82</v>
      </c>
      <c r="H65" s="57">
        <v>15</v>
      </c>
      <c r="I65" s="57">
        <v>12</v>
      </c>
      <c r="J65" s="57">
        <v>12</v>
      </c>
      <c r="K65" s="57">
        <v>13</v>
      </c>
      <c r="L65" s="57">
        <v>15</v>
      </c>
      <c r="M65" s="57">
        <v>15</v>
      </c>
      <c r="N65" s="58">
        <f aca="true" t="shared" si="13" ref="N65:N73">O65+P65</f>
        <v>2056</v>
      </c>
      <c r="O65" s="58">
        <f>Q65+S65+U65+W65+Y65+AA65</f>
        <v>1052</v>
      </c>
      <c r="P65" s="57">
        <f>R65+T65+V65+X65+Z65+AB65</f>
        <v>1004</v>
      </c>
      <c r="Q65" s="57">
        <v>197</v>
      </c>
      <c r="R65" s="57">
        <v>194</v>
      </c>
      <c r="S65" s="57">
        <v>160</v>
      </c>
      <c r="T65" s="57">
        <v>163</v>
      </c>
      <c r="U65" s="57">
        <v>161</v>
      </c>
      <c r="V65" s="57">
        <v>133</v>
      </c>
      <c r="W65" s="57">
        <v>162</v>
      </c>
      <c r="X65" s="57">
        <v>160</v>
      </c>
      <c r="Y65" s="57">
        <v>184</v>
      </c>
      <c r="Z65" s="57">
        <v>175</v>
      </c>
      <c r="AA65" s="57">
        <v>188</v>
      </c>
      <c r="AB65" s="57">
        <v>179</v>
      </c>
      <c r="AC65" s="57">
        <v>342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</row>
    <row r="66" spans="1:168" s="20" customFormat="1" ht="33.75" customHeight="1">
      <c r="A66" s="30" t="s">
        <v>48</v>
      </c>
      <c r="B66" s="37"/>
      <c r="C66" s="37">
        <f t="shared" si="12"/>
        <v>118</v>
      </c>
      <c r="D66" s="57">
        <v>40</v>
      </c>
      <c r="E66" s="57">
        <v>78</v>
      </c>
      <c r="F66" s="57">
        <v>5</v>
      </c>
      <c r="G66" s="57">
        <f aca="true" t="shared" si="14" ref="G66:G73">SUM(H66:M66)</f>
        <v>68</v>
      </c>
      <c r="H66" s="57">
        <v>13</v>
      </c>
      <c r="I66" s="57">
        <v>12</v>
      </c>
      <c r="J66" s="57">
        <v>10</v>
      </c>
      <c r="K66" s="57">
        <v>11</v>
      </c>
      <c r="L66" s="57">
        <v>11</v>
      </c>
      <c r="M66" s="57">
        <v>11</v>
      </c>
      <c r="N66" s="58">
        <f t="shared" si="13"/>
        <v>1821</v>
      </c>
      <c r="O66" s="57">
        <f aca="true" t="shared" si="15" ref="O66:O73">Q66+S66+U66+W66+Y66+AA66</f>
        <v>933</v>
      </c>
      <c r="P66" s="57">
        <f aca="true" t="shared" si="16" ref="P66:P73">R66+T66+V66+X66+Z66+AB66</f>
        <v>888</v>
      </c>
      <c r="Q66" s="57">
        <v>184</v>
      </c>
      <c r="R66" s="57">
        <v>168</v>
      </c>
      <c r="S66" s="57">
        <v>167</v>
      </c>
      <c r="T66" s="57">
        <v>157</v>
      </c>
      <c r="U66" s="57">
        <v>132</v>
      </c>
      <c r="V66" s="57">
        <v>131</v>
      </c>
      <c r="W66" s="57">
        <v>150</v>
      </c>
      <c r="X66" s="57">
        <v>154</v>
      </c>
      <c r="Y66" s="57">
        <v>166</v>
      </c>
      <c r="Z66" s="57">
        <v>124</v>
      </c>
      <c r="AA66" s="57">
        <v>134</v>
      </c>
      <c r="AB66" s="57">
        <v>154</v>
      </c>
      <c r="AC66" s="57">
        <v>308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</row>
    <row r="67" spans="1:168" s="20" customFormat="1" ht="33.75" customHeight="1">
      <c r="A67" s="30" t="s">
        <v>46</v>
      </c>
      <c r="B67" s="37"/>
      <c r="C67" s="37">
        <f t="shared" si="12"/>
        <v>82</v>
      </c>
      <c r="D67" s="57">
        <v>19</v>
      </c>
      <c r="E67" s="57">
        <v>63</v>
      </c>
      <c r="F67" s="57">
        <v>4</v>
      </c>
      <c r="G67" s="57">
        <f t="shared" si="14"/>
        <v>47</v>
      </c>
      <c r="H67" s="57">
        <v>10</v>
      </c>
      <c r="I67" s="57">
        <v>8</v>
      </c>
      <c r="J67" s="57">
        <v>7</v>
      </c>
      <c r="K67" s="57">
        <v>7</v>
      </c>
      <c r="L67" s="57">
        <v>8</v>
      </c>
      <c r="M67" s="57">
        <v>7</v>
      </c>
      <c r="N67" s="58">
        <f t="shared" si="13"/>
        <v>1262</v>
      </c>
      <c r="O67" s="57">
        <f t="shared" si="15"/>
        <v>652</v>
      </c>
      <c r="P67" s="57">
        <f t="shared" si="16"/>
        <v>610</v>
      </c>
      <c r="Q67" s="57">
        <v>133</v>
      </c>
      <c r="R67" s="57">
        <v>144</v>
      </c>
      <c r="S67" s="57">
        <v>117</v>
      </c>
      <c r="T67" s="57">
        <v>106</v>
      </c>
      <c r="U67" s="57">
        <v>104</v>
      </c>
      <c r="V67" s="57">
        <v>83</v>
      </c>
      <c r="W67" s="57">
        <v>100</v>
      </c>
      <c r="X67" s="57">
        <v>95</v>
      </c>
      <c r="Y67" s="57">
        <v>113</v>
      </c>
      <c r="Z67" s="57">
        <v>92</v>
      </c>
      <c r="AA67" s="57">
        <v>85</v>
      </c>
      <c r="AB67" s="57">
        <v>90</v>
      </c>
      <c r="AC67" s="57">
        <v>172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</row>
    <row r="68" spans="1:168" s="20" customFormat="1" ht="33.75" customHeight="1">
      <c r="A68" s="30" t="s">
        <v>49</v>
      </c>
      <c r="B68" s="37"/>
      <c r="C68" s="37">
        <f t="shared" si="12"/>
        <v>73</v>
      </c>
      <c r="D68" s="57">
        <v>22</v>
      </c>
      <c r="E68" s="57">
        <v>51</v>
      </c>
      <c r="F68" s="57">
        <v>4</v>
      </c>
      <c r="G68" s="57">
        <f t="shared" si="14"/>
        <v>41</v>
      </c>
      <c r="H68" s="57">
        <v>8</v>
      </c>
      <c r="I68" s="57">
        <v>7</v>
      </c>
      <c r="J68" s="57">
        <v>6</v>
      </c>
      <c r="K68" s="57">
        <v>7</v>
      </c>
      <c r="L68" s="57">
        <v>6</v>
      </c>
      <c r="M68" s="57">
        <v>7</v>
      </c>
      <c r="N68" s="57">
        <f t="shared" si="13"/>
        <v>1034</v>
      </c>
      <c r="O68" s="57">
        <f t="shared" si="15"/>
        <v>545</v>
      </c>
      <c r="P68" s="57">
        <f t="shared" si="16"/>
        <v>489</v>
      </c>
      <c r="Q68" s="57">
        <v>103</v>
      </c>
      <c r="R68" s="57">
        <v>99</v>
      </c>
      <c r="S68" s="57">
        <v>104</v>
      </c>
      <c r="T68" s="57">
        <v>78</v>
      </c>
      <c r="U68" s="57">
        <v>84</v>
      </c>
      <c r="V68" s="57">
        <v>59</v>
      </c>
      <c r="W68" s="57">
        <v>95</v>
      </c>
      <c r="X68" s="57">
        <v>82</v>
      </c>
      <c r="Y68" s="57">
        <v>69</v>
      </c>
      <c r="Z68" s="57">
        <v>93</v>
      </c>
      <c r="AA68" s="57">
        <v>90</v>
      </c>
      <c r="AB68" s="57">
        <v>78</v>
      </c>
      <c r="AC68" s="57">
        <v>173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</row>
    <row r="69" spans="1:168" s="20" customFormat="1" ht="40.5" customHeight="1">
      <c r="A69" s="30" t="s">
        <v>50</v>
      </c>
      <c r="B69" s="37"/>
      <c r="C69" s="37">
        <f t="shared" si="12"/>
        <v>19</v>
      </c>
      <c r="D69" s="57">
        <v>3</v>
      </c>
      <c r="E69" s="57">
        <v>16</v>
      </c>
      <c r="F69" s="57">
        <v>2</v>
      </c>
      <c r="G69" s="57">
        <f t="shared" si="14"/>
        <v>10</v>
      </c>
      <c r="H69" s="57">
        <v>2</v>
      </c>
      <c r="I69" s="57">
        <v>2</v>
      </c>
      <c r="J69" s="57">
        <v>1</v>
      </c>
      <c r="K69" s="57">
        <v>2</v>
      </c>
      <c r="L69" s="57">
        <v>2</v>
      </c>
      <c r="M69" s="57">
        <v>1</v>
      </c>
      <c r="N69" s="57">
        <f t="shared" si="13"/>
        <v>184</v>
      </c>
      <c r="O69" s="57">
        <f t="shared" si="15"/>
        <v>91</v>
      </c>
      <c r="P69" s="57">
        <f t="shared" si="16"/>
        <v>93</v>
      </c>
      <c r="Q69" s="57">
        <v>19</v>
      </c>
      <c r="R69" s="57">
        <v>18</v>
      </c>
      <c r="S69" s="57">
        <v>14</v>
      </c>
      <c r="T69" s="57">
        <v>15</v>
      </c>
      <c r="U69" s="57">
        <v>14</v>
      </c>
      <c r="V69" s="57">
        <v>9</v>
      </c>
      <c r="W69" s="57">
        <v>17</v>
      </c>
      <c r="X69" s="57">
        <v>24</v>
      </c>
      <c r="Y69" s="57">
        <v>14</v>
      </c>
      <c r="Z69" s="57">
        <v>16</v>
      </c>
      <c r="AA69" s="57">
        <v>13</v>
      </c>
      <c r="AB69" s="57">
        <v>11</v>
      </c>
      <c r="AC69" s="57">
        <v>28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</row>
    <row r="70" spans="1:168" s="20" customFormat="1" ht="44.25" customHeight="1">
      <c r="A70" s="30" t="s">
        <v>51</v>
      </c>
      <c r="B70" s="37"/>
      <c r="C70" s="37">
        <f t="shared" si="12"/>
        <v>37</v>
      </c>
      <c r="D70" s="57">
        <v>14</v>
      </c>
      <c r="E70" s="57">
        <v>23</v>
      </c>
      <c r="F70" s="57">
        <v>4</v>
      </c>
      <c r="G70" s="57">
        <f t="shared" si="14"/>
        <v>20</v>
      </c>
      <c r="H70" s="57">
        <v>4</v>
      </c>
      <c r="I70" s="57">
        <v>3</v>
      </c>
      <c r="J70" s="57">
        <v>3</v>
      </c>
      <c r="K70" s="57">
        <v>3</v>
      </c>
      <c r="L70" s="57">
        <v>3</v>
      </c>
      <c r="M70" s="57">
        <v>4</v>
      </c>
      <c r="N70" s="57">
        <f t="shared" si="13"/>
        <v>411</v>
      </c>
      <c r="O70" s="57">
        <f t="shared" si="15"/>
        <v>210</v>
      </c>
      <c r="P70" s="57">
        <f t="shared" si="16"/>
        <v>201</v>
      </c>
      <c r="Q70" s="57">
        <v>45</v>
      </c>
      <c r="R70" s="57">
        <v>37</v>
      </c>
      <c r="S70" s="57">
        <v>31</v>
      </c>
      <c r="T70" s="57">
        <v>31</v>
      </c>
      <c r="U70" s="57">
        <v>36</v>
      </c>
      <c r="V70" s="57">
        <v>19</v>
      </c>
      <c r="W70" s="57">
        <v>24</v>
      </c>
      <c r="X70" s="57">
        <v>36</v>
      </c>
      <c r="Y70" s="57">
        <v>37</v>
      </c>
      <c r="Z70" s="57">
        <v>34</v>
      </c>
      <c r="AA70" s="57">
        <v>37</v>
      </c>
      <c r="AB70" s="57">
        <v>44</v>
      </c>
      <c r="AC70" s="57">
        <v>82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</row>
    <row r="71" spans="1:168" s="20" customFormat="1" ht="39.75" customHeight="1">
      <c r="A71" s="30" t="s">
        <v>52</v>
      </c>
      <c r="B71" s="37"/>
      <c r="C71" s="37">
        <f t="shared" si="12"/>
        <v>51</v>
      </c>
      <c r="D71" s="57">
        <v>12</v>
      </c>
      <c r="E71" s="57">
        <v>39</v>
      </c>
      <c r="F71" s="57">
        <v>4</v>
      </c>
      <c r="G71" s="57">
        <f t="shared" si="14"/>
        <v>27</v>
      </c>
      <c r="H71" s="57">
        <v>5</v>
      </c>
      <c r="I71" s="57">
        <v>4</v>
      </c>
      <c r="J71" s="57">
        <v>4</v>
      </c>
      <c r="K71" s="57">
        <v>4</v>
      </c>
      <c r="L71" s="57">
        <v>6</v>
      </c>
      <c r="M71" s="57">
        <v>4</v>
      </c>
      <c r="N71" s="57">
        <f t="shared" si="13"/>
        <v>613</v>
      </c>
      <c r="O71" s="57">
        <f t="shared" si="15"/>
        <v>290</v>
      </c>
      <c r="P71" s="57">
        <f t="shared" si="16"/>
        <v>323</v>
      </c>
      <c r="Q71" s="57">
        <v>67</v>
      </c>
      <c r="R71" s="57">
        <v>61</v>
      </c>
      <c r="S71" s="57">
        <v>43</v>
      </c>
      <c r="T71" s="57">
        <v>46</v>
      </c>
      <c r="U71" s="57">
        <v>40</v>
      </c>
      <c r="V71" s="57">
        <v>51</v>
      </c>
      <c r="W71" s="57">
        <v>36</v>
      </c>
      <c r="X71" s="57">
        <v>51</v>
      </c>
      <c r="Y71" s="57">
        <v>52</v>
      </c>
      <c r="Z71" s="57">
        <v>68</v>
      </c>
      <c r="AA71" s="57">
        <v>52</v>
      </c>
      <c r="AB71" s="57">
        <v>46</v>
      </c>
      <c r="AC71" s="57">
        <v>120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</row>
    <row r="72" spans="1:168" s="20" customFormat="1" ht="42.75">
      <c r="A72" s="30" t="s">
        <v>53</v>
      </c>
      <c r="B72" s="37"/>
      <c r="C72" s="37">
        <f t="shared" si="12"/>
        <v>20</v>
      </c>
      <c r="D72" s="57">
        <v>7</v>
      </c>
      <c r="E72" s="57">
        <v>13</v>
      </c>
      <c r="F72" s="57">
        <v>4</v>
      </c>
      <c r="G72" s="57">
        <f t="shared" si="14"/>
        <v>12</v>
      </c>
      <c r="H72" s="57">
        <v>2</v>
      </c>
      <c r="I72" s="57">
        <v>2</v>
      </c>
      <c r="J72" s="57">
        <v>2</v>
      </c>
      <c r="K72" s="57">
        <v>2</v>
      </c>
      <c r="L72" s="57">
        <v>2</v>
      </c>
      <c r="M72" s="57">
        <v>2</v>
      </c>
      <c r="N72" s="57">
        <f t="shared" si="13"/>
        <v>201</v>
      </c>
      <c r="O72" s="57">
        <f t="shared" si="15"/>
        <v>108</v>
      </c>
      <c r="P72" s="57">
        <f t="shared" si="16"/>
        <v>93</v>
      </c>
      <c r="Q72" s="57">
        <v>13</v>
      </c>
      <c r="R72" s="57">
        <v>18</v>
      </c>
      <c r="S72" s="57">
        <v>20</v>
      </c>
      <c r="T72" s="57">
        <v>15</v>
      </c>
      <c r="U72" s="57">
        <v>16</v>
      </c>
      <c r="V72" s="57">
        <v>12</v>
      </c>
      <c r="W72" s="57">
        <v>21</v>
      </c>
      <c r="X72" s="57">
        <v>20</v>
      </c>
      <c r="Y72" s="57">
        <v>20</v>
      </c>
      <c r="Z72" s="57">
        <v>13</v>
      </c>
      <c r="AA72" s="57">
        <v>18</v>
      </c>
      <c r="AB72" s="57">
        <v>15</v>
      </c>
      <c r="AC72" s="57">
        <v>38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</row>
    <row r="73" spans="1:168" s="20" customFormat="1" ht="33.75" customHeight="1">
      <c r="A73" s="31" t="s">
        <v>54</v>
      </c>
      <c r="B73" s="59"/>
      <c r="C73" s="59">
        <f t="shared" si="12"/>
        <v>101</v>
      </c>
      <c r="D73" s="60">
        <v>26</v>
      </c>
      <c r="E73" s="60">
        <v>75</v>
      </c>
      <c r="F73" s="60">
        <v>5</v>
      </c>
      <c r="G73" s="60">
        <f t="shared" si="14"/>
        <v>58</v>
      </c>
      <c r="H73" s="60">
        <v>10</v>
      </c>
      <c r="I73" s="60">
        <v>9</v>
      </c>
      <c r="J73" s="60">
        <v>10</v>
      </c>
      <c r="K73" s="60">
        <v>9</v>
      </c>
      <c r="L73" s="60">
        <v>10</v>
      </c>
      <c r="M73" s="60">
        <v>10</v>
      </c>
      <c r="N73" s="61">
        <f t="shared" si="13"/>
        <v>1636</v>
      </c>
      <c r="O73" s="60">
        <f t="shared" si="15"/>
        <v>840</v>
      </c>
      <c r="P73" s="60">
        <f t="shared" si="16"/>
        <v>796</v>
      </c>
      <c r="Q73" s="60">
        <v>166</v>
      </c>
      <c r="R73" s="60">
        <v>149</v>
      </c>
      <c r="S73" s="60">
        <v>128</v>
      </c>
      <c r="T73" s="60">
        <v>133</v>
      </c>
      <c r="U73" s="60">
        <v>127</v>
      </c>
      <c r="V73" s="60">
        <v>134</v>
      </c>
      <c r="W73" s="60">
        <v>141</v>
      </c>
      <c r="X73" s="60">
        <v>120</v>
      </c>
      <c r="Y73" s="60">
        <v>143</v>
      </c>
      <c r="Z73" s="60">
        <v>124</v>
      </c>
      <c r="AA73" s="60">
        <v>135</v>
      </c>
      <c r="AB73" s="60">
        <v>136</v>
      </c>
      <c r="AC73" s="60">
        <v>279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</row>
    <row r="74" spans="1:168" s="33" customFormat="1" ht="39.75" customHeight="1">
      <c r="A74" s="29" t="s">
        <v>116</v>
      </c>
      <c r="B74" s="56">
        <v>9</v>
      </c>
      <c r="C74" s="37">
        <f>D74+E74</f>
        <v>659</v>
      </c>
      <c r="D74" s="37">
        <f aca="true" t="shared" si="17" ref="D74:M74">SUM(D75:D83)</f>
        <v>181</v>
      </c>
      <c r="E74" s="37">
        <f t="shared" si="17"/>
        <v>478</v>
      </c>
      <c r="F74" s="37">
        <f t="shared" si="17"/>
        <v>39</v>
      </c>
      <c r="G74" s="37">
        <f t="shared" si="17"/>
        <v>373</v>
      </c>
      <c r="H74" s="37">
        <f t="shared" si="17"/>
        <v>65</v>
      </c>
      <c r="I74" s="37">
        <f t="shared" si="17"/>
        <v>68</v>
      </c>
      <c r="J74" s="37">
        <f t="shared" si="17"/>
        <v>62</v>
      </c>
      <c r="K74" s="37">
        <f t="shared" si="17"/>
        <v>55</v>
      </c>
      <c r="L74" s="37">
        <f t="shared" si="17"/>
        <v>60</v>
      </c>
      <c r="M74" s="37">
        <f t="shared" si="17"/>
        <v>63</v>
      </c>
      <c r="N74" s="37">
        <f>O74+P74</f>
        <v>9575</v>
      </c>
      <c r="O74" s="37">
        <f aca="true" t="shared" si="18" ref="O74:AC74">SUM(O75:O83)</f>
        <v>4968</v>
      </c>
      <c r="P74" s="37">
        <f t="shared" si="18"/>
        <v>4607</v>
      </c>
      <c r="Q74" s="37">
        <f t="shared" si="18"/>
        <v>944</v>
      </c>
      <c r="R74" s="37">
        <f t="shared" si="18"/>
        <v>850</v>
      </c>
      <c r="S74" s="37">
        <f t="shared" si="18"/>
        <v>937</v>
      </c>
      <c r="T74" s="37">
        <f t="shared" si="18"/>
        <v>899</v>
      </c>
      <c r="U74" s="37">
        <f t="shared" si="18"/>
        <v>802</v>
      </c>
      <c r="V74" s="37">
        <f t="shared" si="18"/>
        <v>741</v>
      </c>
      <c r="W74" s="37">
        <f t="shared" si="18"/>
        <v>714</v>
      </c>
      <c r="X74" s="37">
        <f t="shared" si="18"/>
        <v>633</v>
      </c>
      <c r="Y74" s="37">
        <f t="shared" si="18"/>
        <v>768</v>
      </c>
      <c r="Z74" s="37">
        <f t="shared" si="18"/>
        <v>740</v>
      </c>
      <c r="AA74" s="37">
        <f t="shared" si="18"/>
        <v>803</v>
      </c>
      <c r="AB74" s="37">
        <f t="shared" si="18"/>
        <v>744</v>
      </c>
      <c r="AC74" s="37">
        <f t="shared" si="18"/>
        <v>1508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</row>
    <row r="75" spans="1:168" s="20" customFormat="1" ht="39.75" customHeight="1">
      <c r="A75" s="30" t="s">
        <v>47</v>
      </c>
      <c r="B75" s="37"/>
      <c r="C75" s="37">
        <f aca="true" t="shared" si="19" ref="C75:C83">D75+E75</f>
        <v>142</v>
      </c>
      <c r="D75" s="57">
        <v>35</v>
      </c>
      <c r="E75" s="57">
        <v>107</v>
      </c>
      <c r="F75" s="57">
        <v>7</v>
      </c>
      <c r="G75" s="57">
        <f>SUM(H75:M75)</f>
        <v>80</v>
      </c>
      <c r="H75" s="57">
        <v>12</v>
      </c>
      <c r="I75" s="57">
        <v>14</v>
      </c>
      <c r="J75" s="57">
        <v>14</v>
      </c>
      <c r="K75" s="57">
        <v>12</v>
      </c>
      <c r="L75" s="57">
        <v>13</v>
      </c>
      <c r="M75" s="57">
        <v>15</v>
      </c>
      <c r="N75" s="58">
        <f aca="true" t="shared" si="20" ref="N75:N83">O75+P75</f>
        <v>2028</v>
      </c>
      <c r="O75" s="58">
        <f>Q75+S75+U75+W75+Y75+AA75</f>
        <v>1037</v>
      </c>
      <c r="P75" s="57">
        <f>R75+T75+V75+X75+Z75+AB75</f>
        <v>991</v>
      </c>
      <c r="Q75" s="57">
        <v>170</v>
      </c>
      <c r="R75" s="57">
        <v>163</v>
      </c>
      <c r="S75" s="57">
        <v>196</v>
      </c>
      <c r="T75" s="57">
        <v>192</v>
      </c>
      <c r="U75" s="57">
        <v>167</v>
      </c>
      <c r="V75" s="57">
        <v>168</v>
      </c>
      <c r="W75" s="57">
        <v>154</v>
      </c>
      <c r="X75" s="57">
        <v>130</v>
      </c>
      <c r="Y75" s="57">
        <v>163</v>
      </c>
      <c r="Z75" s="57">
        <v>159</v>
      </c>
      <c r="AA75" s="57">
        <v>187</v>
      </c>
      <c r="AB75" s="57">
        <v>179</v>
      </c>
      <c r="AC75" s="57">
        <v>368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</row>
    <row r="76" spans="1:168" s="20" customFormat="1" ht="39.75" customHeight="1">
      <c r="A76" s="30" t="s">
        <v>48</v>
      </c>
      <c r="B76" s="37"/>
      <c r="C76" s="37">
        <f t="shared" si="19"/>
        <v>124</v>
      </c>
      <c r="D76" s="57">
        <v>40</v>
      </c>
      <c r="E76" s="57">
        <v>84</v>
      </c>
      <c r="F76" s="57">
        <v>5</v>
      </c>
      <c r="G76" s="57">
        <f aca="true" t="shared" si="21" ref="G76:G83">SUM(H76:M76)</f>
        <v>71</v>
      </c>
      <c r="H76" s="57">
        <v>13</v>
      </c>
      <c r="I76" s="57">
        <v>13</v>
      </c>
      <c r="J76" s="57">
        <v>12</v>
      </c>
      <c r="K76" s="57">
        <v>10</v>
      </c>
      <c r="L76" s="57">
        <v>12</v>
      </c>
      <c r="M76" s="57">
        <v>11</v>
      </c>
      <c r="N76" s="58">
        <f t="shared" si="20"/>
        <v>1903</v>
      </c>
      <c r="O76" s="57">
        <f aca="true" t="shared" si="22" ref="O76:O83">Q76+S76+U76+W76+Y76+AA76</f>
        <v>1014</v>
      </c>
      <c r="P76" s="57">
        <f aca="true" t="shared" si="23" ref="P76:P83">R76+T76+V76+X76+Z76+AB76</f>
        <v>889</v>
      </c>
      <c r="Q76" s="57">
        <v>197</v>
      </c>
      <c r="R76" s="57">
        <v>157</v>
      </c>
      <c r="S76" s="57">
        <v>185</v>
      </c>
      <c r="T76" s="57">
        <v>175</v>
      </c>
      <c r="U76" s="57">
        <v>167</v>
      </c>
      <c r="V76" s="57">
        <v>156</v>
      </c>
      <c r="W76" s="57">
        <v>137</v>
      </c>
      <c r="X76" s="57">
        <v>129</v>
      </c>
      <c r="Y76" s="57">
        <v>162</v>
      </c>
      <c r="Z76" s="57">
        <v>147</v>
      </c>
      <c r="AA76" s="57">
        <v>166</v>
      </c>
      <c r="AB76" s="57">
        <v>125</v>
      </c>
      <c r="AC76" s="57">
        <v>287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</row>
    <row r="77" spans="1:168" s="20" customFormat="1" ht="39.75" customHeight="1">
      <c r="A77" s="30" t="s">
        <v>46</v>
      </c>
      <c r="B77" s="37"/>
      <c r="C77" s="37">
        <f t="shared" si="19"/>
        <v>86</v>
      </c>
      <c r="D77" s="57">
        <v>20</v>
      </c>
      <c r="E77" s="57">
        <v>66</v>
      </c>
      <c r="F77" s="57">
        <v>4</v>
      </c>
      <c r="G77" s="57">
        <f t="shared" si="21"/>
        <v>50</v>
      </c>
      <c r="H77" s="57">
        <v>10</v>
      </c>
      <c r="I77" s="57">
        <v>10</v>
      </c>
      <c r="J77" s="57">
        <v>8</v>
      </c>
      <c r="K77" s="57">
        <v>7</v>
      </c>
      <c r="L77" s="57">
        <v>7</v>
      </c>
      <c r="M77" s="57">
        <v>8</v>
      </c>
      <c r="N77" s="58">
        <f t="shared" si="20"/>
        <v>1459</v>
      </c>
      <c r="O77" s="57">
        <f t="shared" si="22"/>
        <v>773</v>
      </c>
      <c r="P77" s="57">
        <f t="shared" si="23"/>
        <v>686</v>
      </c>
      <c r="Q77" s="57">
        <v>172</v>
      </c>
      <c r="R77" s="57">
        <v>146</v>
      </c>
      <c r="S77" s="57">
        <v>144</v>
      </c>
      <c r="T77" s="57">
        <v>153</v>
      </c>
      <c r="U77" s="57">
        <v>125</v>
      </c>
      <c r="V77" s="57">
        <v>107</v>
      </c>
      <c r="W77" s="57">
        <v>107</v>
      </c>
      <c r="X77" s="57">
        <v>85</v>
      </c>
      <c r="Y77" s="57">
        <v>110</v>
      </c>
      <c r="Z77" s="57">
        <v>102</v>
      </c>
      <c r="AA77" s="57">
        <v>115</v>
      </c>
      <c r="AB77" s="57">
        <v>93</v>
      </c>
      <c r="AC77" s="57">
        <v>178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</row>
    <row r="78" spans="1:168" s="20" customFormat="1" ht="39.75" customHeight="1">
      <c r="A78" s="30" t="s">
        <v>49</v>
      </c>
      <c r="B78" s="37"/>
      <c r="C78" s="37">
        <f t="shared" si="19"/>
        <v>76</v>
      </c>
      <c r="D78" s="57">
        <v>23</v>
      </c>
      <c r="E78" s="57">
        <v>53</v>
      </c>
      <c r="F78" s="57">
        <v>4</v>
      </c>
      <c r="G78" s="57">
        <f t="shared" si="21"/>
        <v>43</v>
      </c>
      <c r="H78" s="57">
        <v>8</v>
      </c>
      <c r="I78" s="57">
        <v>8</v>
      </c>
      <c r="J78" s="57">
        <v>8</v>
      </c>
      <c r="K78" s="57">
        <v>6</v>
      </c>
      <c r="L78" s="57">
        <v>7</v>
      </c>
      <c r="M78" s="57">
        <v>6</v>
      </c>
      <c r="N78" s="57">
        <f t="shared" si="20"/>
        <v>1088</v>
      </c>
      <c r="O78" s="57">
        <f t="shared" si="22"/>
        <v>556</v>
      </c>
      <c r="P78" s="57">
        <f t="shared" si="23"/>
        <v>532</v>
      </c>
      <c r="Q78" s="57">
        <v>97</v>
      </c>
      <c r="R78" s="57">
        <v>118</v>
      </c>
      <c r="S78" s="57">
        <v>105</v>
      </c>
      <c r="T78" s="57">
        <v>96</v>
      </c>
      <c r="U78" s="57">
        <v>105</v>
      </c>
      <c r="V78" s="57">
        <v>81</v>
      </c>
      <c r="W78" s="57">
        <v>85</v>
      </c>
      <c r="X78" s="57">
        <v>61</v>
      </c>
      <c r="Y78" s="57">
        <v>95</v>
      </c>
      <c r="Z78" s="57">
        <v>84</v>
      </c>
      <c r="AA78" s="57">
        <v>69</v>
      </c>
      <c r="AB78" s="57">
        <v>92</v>
      </c>
      <c r="AC78" s="57">
        <v>168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</row>
    <row r="79" spans="1:168" s="20" customFormat="1" ht="39.75" customHeight="1">
      <c r="A79" s="30" t="s">
        <v>50</v>
      </c>
      <c r="B79" s="37"/>
      <c r="C79" s="37">
        <f t="shared" si="19"/>
        <v>21</v>
      </c>
      <c r="D79" s="57">
        <v>5</v>
      </c>
      <c r="E79" s="57">
        <v>16</v>
      </c>
      <c r="F79" s="57">
        <v>2</v>
      </c>
      <c r="G79" s="57">
        <f t="shared" si="21"/>
        <v>11</v>
      </c>
      <c r="H79" s="57">
        <v>2</v>
      </c>
      <c r="I79" s="57">
        <v>2</v>
      </c>
      <c r="J79" s="57">
        <v>2</v>
      </c>
      <c r="K79" s="57">
        <v>1</v>
      </c>
      <c r="L79" s="57">
        <v>2</v>
      </c>
      <c r="M79" s="57">
        <v>2</v>
      </c>
      <c r="N79" s="57">
        <f t="shared" si="20"/>
        <v>213</v>
      </c>
      <c r="O79" s="57">
        <f t="shared" si="22"/>
        <v>105</v>
      </c>
      <c r="P79" s="57">
        <f t="shared" si="23"/>
        <v>108</v>
      </c>
      <c r="Q79" s="57">
        <v>22</v>
      </c>
      <c r="R79" s="57">
        <v>20</v>
      </c>
      <c r="S79" s="57">
        <v>23</v>
      </c>
      <c r="T79" s="57">
        <v>22</v>
      </c>
      <c r="U79" s="57">
        <v>15</v>
      </c>
      <c r="V79" s="57">
        <v>14</v>
      </c>
      <c r="W79" s="57">
        <v>12</v>
      </c>
      <c r="X79" s="57">
        <v>10</v>
      </c>
      <c r="Y79" s="57">
        <v>17</v>
      </c>
      <c r="Z79" s="57">
        <v>26</v>
      </c>
      <c r="AA79" s="57">
        <v>16</v>
      </c>
      <c r="AB79" s="57">
        <v>16</v>
      </c>
      <c r="AC79" s="57">
        <v>24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</row>
    <row r="80" spans="1:168" s="20" customFormat="1" ht="39.75" customHeight="1">
      <c r="A80" s="30" t="s">
        <v>51</v>
      </c>
      <c r="B80" s="37"/>
      <c r="C80" s="37">
        <f t="shared" si="19"/>
        <v>37</v>
      </c>
      <c r="D80" s="57">
        <v>12</v>
      </c>
      <c r="E80" s="57">
        <v>25</v>
      </c>
      <c r="F80" s="57">
        <v>4</v>
      </c>
      <c r="G80" s="57">
        <f t="shared" si="21"/>
        <v>20</v>
      </c>
      <c r="H80" s="57">
        <v>4</v>
      </c>
      <c r="I80" s="57">
        <v>4</v>
      </c>
      <c r="J80" s="57">
        <v>3</v>
      </c>
      <c r="K80" s="57">
        <v>3</v>
      </c>
      <c r="L80" s="57">
        <v>3</v>
      </c>
      <c r="M80" s="57">
        <v>3</v>
      </c>
      <c r="N80" s="57">
        <f t="shared" si="20"/>
        <v>401</v>
      </c>
      <c r="O80" s="57">
        <f t="shared" si="22"/>
        <v>210</v>
      </c>
      <c r="P80" s="57">
        <f t="shared" si="23"/>
        <v>191</v>
      </c>
      <c r="Q80" s="57">
        <v>44</v>
      </c>
      <c r="R80" s="57">
        <v>38</v>
      </c>
      <c r="S80" s="57">
        <v>40</v>
      </c>
      <c r="T80" s="57">
        <v>37</v>
      </c>
      <c r="U80" s="57">
        <v>31</v>
      </c>
      <c r="V80" s="57">
        <v>30</v>
      </c>
      <c r="W80" s="57">
        <v>35</v>
      </c>
      <c r="X80" s="57">
        <v>17</v>
      </c>
      <c r="Y80" s="57">
        <v>24</v>
      </c>
      <c r="Z80" s="57">
        <v>34</v>
      </c>
      <c r="AA80" s="57">
        <v>36</v>
      </c>
      <c r="AB80" s="57">
        <v>35</v>
      </c>
      <c r="AC80" s="57">
        <v>81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</row>
    <row r="81" spans="1:168" s="20" customFormat="1" ht="39.75" customHeight="1">
      <c r="A81" s="30" t="s">
        <v>52</v>
      </c>
      <c r="B81" s="37"/>
      <c r="C81" s="37">
        <f t="shared" si="19"/>
        <v>52</v>
      </c>
      <c r="D81" s="57">
        <v>11</v>
      </c>
      <c r="E81" s="57">
        <v>41</v>
      </c>
      <c r="F81" s="57">
        <v>4</v>
      </c>
      <c r="G81" s="57">
        <f t="shared" si="21"/>
        <v>28</v>
      </c>
      <c r="H81" s="57">
        <v>4</v>
      </c>
      <c r="I81" s="57">
        <v>5</v>
      </c>
      <c r="J81" s="57">
        <v>4</v>
      </c>
      <c r="K81" s="57">
        <v>4</v>
      </c>
      <c r="L81" s="57">
        <v>5</v>
      </c>
      <c r="M81" s="57">
        <v>6</v>
      </c>
      <c r="N81" s="57">
        <f t="shared" si="20"/>
        <v>637</v>
      </c>
      <c r="O81" s="57">
        <f t="shared" si="22"/>
        <v>299</v>
      </c>
      <c r="P81" s="57">
        <f t="shared" si="23"/>
        <v>338</v>
      </c>
      <c r="Q81" s="57">
        <v>53</v>
      </c>
      <c r="R81" s="57">
        <v>61</v>
      </c>
      <c r="S81" s="57">
        <v>69</v>
      </c>
      <c r="T81" s="57">
        <v>60</v>
      </c>
      <c r="U81" s="57">
        <v>48</v>
      </c>
      <c r="V81" s="57">
        <v>43</v>
      </c>
      <c r="W81" s="57">
        <v>41</v>
      </c>
      <c r="X81" s="57">
        <v>53</v>
      </c>
      <c r="Y81" s="57">
        <v>37</v>
      </c>
      <c r="Z81" s="57">
        <v>52</v>
      </c>
      <c r="AA81" s="57">
        <v>51</v>
      </c>
      <c r="AB81" s="57">
        <v>69</v>
      </c>
      <c r="AC81" s="57">
        <v>98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</row>
    <row r="82" spans="1:168" s="20" customFormat="1" ht="39.75" customHeight="1">
      <c r="A82" s="30" t="s">
        <v>53</v>
      </c>
      <c r="B82" s="37"/>
      <c r="C82" s="37">
        <f t="shared" si="19"/>
        <v>20</v>
      </c>
      <c r="D82" s="57">
        <v>8</v>
      </c>
      <c r="E82" s="57">
        <v>12</v>
      </c>
      <c r="F82" s="57">
        <v>4</v>
      </c>
      <c r="G82" s="57">
        <f t="shared" si="21"/>
        <v>12</v>
      </c>
      <c r="H82" s="57">
        <v>2</v>
      </c>
      <c r="I82" s="57">
        <v>2</v>
      </c>
      <c r="J82" s="57">
        <v>2</v>
      </c>
      <c r="K82" s="57">
        <v>2</v>
      </c>
      <c r="L82" s="57">
        <v>2</v>
      </c>
      <c r="M82" s="57">
        <v>2</v>
      </c>
      <c r="N82" s="57">
        <f t="shared" si="20"/>
        <v>211</v>
      </c>
      <c r="O82" s="57">
        <f t="shared" si="22"/>
        <v>117</v>
      </c>
      <c r="P82" s="57">
        <f t="shared" si="23"/>
        <v>94</v>
      </c>
      <c r="Q82" s="57">
        <v>30</v>
      </c>
      <c r="R82" s="57">
        <v>19</v>
      </c>
      <c r="S82" s="57">
        <v>13</v>
      </c>
      <c r="T82" s="57">
        <v>18</v>
      </c>
      <c r="U82" s="57">
        <v>19</v>
      </c>
      <c r="V82" s="57">
        <v>13</v>
      </c>
      <c r="W82" s="57">
        <v>16</v>
      </c>
      <c r="X82" s="57">
        <v>12</v>
      </c>
      <c r="Y82" s="57">
        <v>20</v>
      </c>
      <c r="Z82" s="57">
        <v>21</v>
      </c>
      <c r="AA82" s="57">
        <v>19</v>
      </c>
      <c r="AB82" s="57">
        <v>11</v>
      </c>
      <c r="AC82" s="57">
        <v>33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</row>
    <row r="83" spans="1:168" s="20" customFormat="1" ht="39.75" customHeight="1">
      <c r="A83" s="31" t="s">
        <v>54</v>
      </c>
      <c r="B83" s="59"/>
      <c r="C83" s="59">
        <f t="shared" si="19"/>
        <v>101</v>
      </c>
      <c r="D83" s="60">
        <v>27</v>
      </c>
      <c r="E83" s="60">
        <v>74</v>
      </c>
      <c r="F83" s="60">
        <v>5</v>
      </c>
      <c r="G83" s="60">
        <f t="shared" si="21"/>
        <v>58</v>
      </c>
      <c r="H83" s="60">
        <v>10</v>
      </c>
      <c r="I83" s="60">
        <v>10</v>
      </c>
      <c r="J83" s="60">
        <v>9</v>
      </c>
      <c r="K83" s="60">
        <v>10</v>
      </c>
      <c r="L83" s="60">
        <v>9</v>
      </c>
      <c r="M83" s="60">
        <v>10</v>
      </c>
      <c r="N83" s="61">
        <f t="shared" si="20"/>
        <v>1635</v>
      </c>
      <c r="O83" s="60">
        <f t="shared" si="22"/>
        <v>857</v>
      </c>
      <c r="P83" s="60">
        <f t="shared" si="23"/>
        <v>778</v>
      </c>
      <c r="Q83" s="60">
        <v>159</v>
      </c>
      <c r="R83" s="60">
        <v>128</v>
      </c>
      <c r="S83" s="60">
        <v>162</v>
      </c>
      <c r="T83" s="60">
        <v>146</v>
      </c>
      <c r="U83" s="60">
        <v>125</v>
      </c>
      <c r="V83" s="60">
        <v>129</v>
      </c>
      <c r="W83" s="60">
        <v>127</v>
      </c>
      <c r="X83" s="60">
        <v>136</v>
      </c>
      <c r="Y83" s="60">
        <v>140</v>
      </c>
      <c r="Z83" s="60">
        <v>115</v>
      </c>
      <c r="AA83" s="60">
        <v>144</v>
      </c>
      <c r="AB83" s="60">
        <v>124</v>
      </c>
      <c r="AC83" s="60">
        <v>271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</row>
    <row r="84" spans="1:42" ht="33.75" customHeight="1">
      <c r="A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3:42" ht="33.75" customHeight="1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31.5" customHeight="1">
      <c r="A86" s="106" t="s">
        <v>28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8" t="s">
        <v>29</v>
      </c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31.5" customHeight="1">
      <c r="A87" s="109" t="s">
        <v>100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1" t="s">
        <v>44</v>
      </c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31.5" customHeight="1">
      <c r="A88" s="99" t="s">
        <v>65</v>
      </c>
      <c r="B88" s="99" t="s">
        <v>66</v>
      </c>
      <c r="C88" s="112" t="s">
        <v>67</v>
      </c>
      <c r="D88" s="113"/>
      <c r="E88" s="104"/>
      <c r="F88" s="99" t="s">
        <v>68</v>
      </c>
      <c r="G88" s="112" t="s">
        <v>69</v>
      </c>
      <c r="H88" s="113"/>
      <c r="I88" s="113"/>
      <c r="J88" s="113"/>
      <c r="K88" s="113"/>
      <c r="L88" s="113"/>
      <c r="M88" s="104"/>
      <c r="N88" s="114" t="s">
        <v>70</v>
      </c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6"/>
      <c r="AC88" s="105" t="s">
        <v>88</v>
      </c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6.5">
      <c r="A89" s="100"/>
      <c r="B89" s="100"/>
      <c r="C89" s="99" t="s">
        <v>71</v>
      </c>
      <c r="D89" s="99" t="s">
        <v>82</v>
      </c>
      <c r="E89" s="99" t="s">
        <v>83</v>
      </c>
      <c r="F89" s="100"/>
      <c r="G89" s="99" t="s">
        <v>71</v>
      </c>
      <c r="H89" s="99" t="s">
        <v>72</v>
      </c>
      <c r="I89" s="99" t="s">
        <v>73</v>
      </c>
      <c r="J89" s="99" t="s">
        <v>74</v>
      </c>
      <c r="K89" s="99" t="s">
        <v>75</v>
      </c>
      <c r="L89" s="99" t="s">
        <v>76</v>
      </c>
      <c r="M89" s="99" t="s">
        <v>77</v>
      </c>
      <c r="N89" s="117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8"/>
      <c r="AC89" s="100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31.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2" t="s">
        <v>78</v>
      </c>
      <c r="O90" s="103" t="s">
        <v>71</v>
      </c>
      <c r="P90" s="104"/>
      <c r="Q90" s="97" t="s">
        <v>72</v>
      </c>
      <c r="R90" s="98"/>
      <c r="S90" s="97" t="s">
        <v>73</v>
      </c>
      <c r="T90" s="98"/>
      <c r="U90" s="97" t="s">
        <v>74</v>
      </c>
      <c r="V90" s="98"/>
      <c r="W90" s="97" t="s">
        <v>75</v>
      </c>
      <c r="X90" s="98"/>
      <c r="Y90" s="97" t="s">
        <v>76</v>
      </c>
      <c r="Z90" s="98"/>
      <c r="AA90" s="97" t="s">
        <v>77</v>
      </c>
      <c r="AB90" s="98"/>
      <c r="AC90" s="100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24.7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8" t="s">
        <v>82</v>
      </c>
      <c r="P91" s="18" t="s">
        <v>83</v>
      </c>
      <c r="Q91" s="18" t="s">
        <v>82</v>
      </c>
      <c r="R91" s="18" t="s">
        <v>83</v>
      </c>
      <c r="S91" s="18" t="s">
        <v>82</v>
      </c>
      <c r="T91" s="18" t="s">
        <v>83</v>
      </c>
      <c r="U91" s="18" t="s">
        <v>82</v>
      </c>
      <c r="V91" s="18" t="s">
        <v>83</v>
      </c>
      <c r="W91" s="18" t="s">
        <v>82</v>
      </c>
      <c r="X91" s="18" t="s">
        <v>83</v>
      </c>
      <c r="Y91" s="18" t="s">
        <v>82</v>
      </c>
      <c r="Z91" s="18" t="s">
        <v>83</v>
      </c>
      <c r="AA91" s="18" t="s">
        <v>82</v>
      </c>
      <c r="AB91" s="18" t="s">
        <v>83</v>
      </c>
      <c r="AC91" s="101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168" s="33" customFormat="1" ht="33.75" customHeight="1">
      <c r="A92" s="29" t="s">
        <v>118</v>
      </c>
      <c r="B92" s="56">
        <v>9</v>
      </c>
      <c r="C92" s="37">
        <f>D92+E92</f>
        <v>665</v>
      </c>
      <c r="D92" s="37">
        <f aca="true" t="shared" si="24" ref="D92:M92">SUM(D93:D101)</f>
        <v>186</v>
      </c>
      <c r="E92" s="37">
        <f t="shared" si="24"/>
        <v>479</v>
      </c>
      <c r="F92" s="37">
        <f t="shared" si="24"/>
        <v>42</v>
      </c>
      <c r="G92" s="37">
        <f t="shared" si="24"/>
        <v>374</v>
      </c>
      <c r="H92" s="37">
        <f t="shared" si="24"/>
        <v>62</v>
      </c>
      <c r="I92" s="37">
        <f t="shared" si="24"/>
        <v>66</v>
      </c>
      <c r="J92" s="37">
        <f t="shared" si="24"/>
        <v>68</v>
      </c>
      <c r="K92" s="37">
        <f t="shared" si="24"/>
        <v>61</v>
      </c>
      <c r="L92" s="37">
        <f t="shared" si="24"/>
        <v>55</v>
      </c>
      <c r="M92" s="37">
        <f t="shared" si="24"/>
        <v>62</v>
      </c>
      <c r="N92" s="37">
        <f>O92+P92</f>
        <v>9868</v>
      </c>
      <c r="O92" s="37">
        <f aca="true" t="shared" si="25" ref="O92:AC92">SUM(O93:O101)</f>
        <v>5137</v>
      </c>
      <c r="P92" s="37">
        <f t="shared" si="25"/>
        <v>4731</v>
      </c>
      <c r="Q92" s="37">
        <f t="shared" si="25"/>
        <v>913</v>
      </c>
      <c r="R92" s="37">
        <f t="shared" si="25"/>
        <v>832</v>
      </c>
      <c r="S92" s="37">
        <f t="shared" si="25"/>
        <v>961</v>
      </c>
      <c r="T92" s="37">
        <f t="shared" si="25"/>
        <v>855</v>
      </c>
      <c r="U92" s="37">
        <f t="shared" si="25"/>
        <v>945</v>
      </c>
      <c r="V92" s="37">
        <f t="shared" si="25"/>
        <v>902</v>
      </c>
      <c r="W92" s="37">
        <f t="shared" si="25"/>
        <v>815</v>
      </c>
      <c r="X92" s="37">
        <f t="shared" si="25"/>
        <v>751</v>
      </c>
      <c r="Y92" s="37">
        <f t="shared" si="25"/>
        <v>729</v>
      </c>
      <c r="Z92" s="37">
        <f t="shared" si="25"/>
        <v>650</v>
      </c>
      <c r="AA92" s="37">
        <f t="shared" si="25"/>
        <v>774</v>
      </c>
      <c r="AB92" s="37">
        <f t="shared" si="25"/>
        <v>741</v>
      </c>
      <c r="AC92" s="37">
        <f t="shared" si="25"/>
        <v>1546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</row>
    <row r="93" spans="1:168" s="20" customFormat="1" ht="39.75" customHeight="1">
      <c r="A93" s="30" t="s">
        <v>47</v>
      </c>
      <c r="B93" s="37"/>
      <c r="C93" s="37">
        <f aca="true" t="shared" si="26" ref="C93:C101">D93+E93</f>
        <v>143</v>
      </c>
      <c r="D93" s="57">
        <v>38</v>
      </c>
      <c r="E93" s="57">
        <v>105</v>
      </c>
      <c r="F93" s="57">
        <v>7</v>
      </c>
      <c r="G93" s="57">
        <f>SUM(H93:M93)</f>
        <v>80</v>
      </c>
      <c r="H93" s="57">
        <v>13</v>
      </c>
      <c r="I93" s="57">
        <v>12</v>
      </c>
      <c r="J93" s="57">
        <v>15</v>
      </c>
      <c r="K93" s="57">
        <v>14</v>
      </c>
      <c r="L93" s="57">
        <v>12</v>
      </c>
      <c r="M93" s="57">
        <v>14</v>
      </c>
      <c r="N93" s="58">
        <f aca="true" t="shared" si="27" ref="N93:N101">O93+P93</f>
        <v>2033</v>
      </c>
      <c r="O93" s="58">
        <f>Q93+S93+U93+W93+Y93+AA93</f>
        <v>1052</v>
      </c>
      <c r="P93" s="57">
        <f>R93+T93+V93+X93+Z93+AB93</f>
        <v>981</v>
      </c>
      <c r="Q93" s="57">
        <v>190</v>
      </c>
      <c r="R93" s="57">
        <v>175</v>
      </c>
      <c r="S93" s="57">
        <v>174</v>
      </c>
      <c r="T93" s="57">
        <v>160</v>
      </c>
      <c r="U93" s="57">
        <v>200</v>
      </c>
      <c r="V93" s="57">
        <v>187</v>
      </c>
      <c r="W93" s="57">
        <v>170</v>
      </c>
      <c r="X93" s="57">
        <v>171</v>
      </c>
      <c r="Y93" s="57">
        <v>155</v>
      </c>
      <c r="Z93" s="57">
        <v>131</v>
      </c>
      <c r="AA93" s="57">
        <v>163</v>
      </c>
      <c r="AB93" s="57">
        <v>157</v>
      </c>
      <c r="AC93" s="57">
        <v>366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</row>
    <row r="94" spans="1:168" s="20" customFormat="1" ht="33.75" customHeight="1">
      <c r="A94" s="30" t="s">
        <v>48</v>
      </c>
      <c r="B94" s="37"/>
      <c r="C94" s="37">
        <f t="shared" si="26"/>
        <v>123</v>
      </c>
      <c r="D94" s="57">
        <v>42</v>
      </c>
      <c r="E94" s="57">
        <v>81</v>
      </c>
      <c r="F94" s="57">
        <v>6</v>
      </c>
      <c r="G94" s="57">
        <f aca="true" t="shared" si="28" ref="G94:G101">SUM(H94:M94)</f>
        <v>70</v>
      </c>
      <c r="H94" s="57">
        <v>11</v>
      </c>
      <c r="I94" s="57">
        <v>13</v>
      </c>
      <c r="J94" s="57">
        <v>12</v>
      </c>
      <c r="K94" s="57">
        <v>12</v>
      </c>
      <c r="L94" s="57">
        <v>10</v>
      </c>
      <c r="M94" s="57">
        <v>12</v>
      </c>
      <c r="N94" s="58">
        <f t="shared" si="27"/>
        <v>1963</v>
      </c>
      <c r="O94" s="57">
        <f aca="true" t="shared" si="29" ref="O94:O101">Q94+S94+U94+W94+Y94+AA94</f>
        <v>1058</v>
      </c>
      <c r="P94" s="57">
        <f aca="true" t="shared" si="30" ref="P94:P101">R94+T94+V94+X94+Z94+AB94</f>
        <v>905</v>
      </c>
      <c r="Q94" s="57">
        <v>187</v>
      </c>
      <c r="R94" s="57">
        <v>137</v>
      </c>
      <c r="S94" s="57">
        <v>197</v>
      </c>
      <c r="T94" s="57">
        <v>164</v>
      </c>
      <c r="U94" s="57">
        <v>189</v>
      </c>
      <c r="V94" s="57">
        <v>169</v>
      </c>
      <c r="W94" s="57">
        <v>175</v>
      </c>
      <c r="X94" s="57">
        <v>158</v>
      </c>
      <c r="Y94" s="57">
        <v>147</v>
      </c>
      <c r="Z94" s="57">
        <v>130</v>
      </c>
      <c r="AA94" s="57">
        <v>163</v>
      </c>
      <c r="AB94" s="57">
        <v>147</v>
      </c>
      <c r="AC94" s="57">
        <v>292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</row>
    <row r="95" spans="1:168" s="20" customFormat="1" ht="33.75" customHeight="1">
      <c r="A95" s="30" t="s">
        <v>46</v>
      </c>
      <c r="B95" s="37"/>
      <c r="C95" s="37">
        <f t="shared" si="26"/>
        <v>91</v>
      </c>
      <c r="D95" s="57">
        <v>23</v>
      </c>
      <c r="E95" s="57">
        <v>68</v>
      </c>
      <c r="F95" s="57">
        <v>6</v>
      </c>
      <c r="G95" s="57">
        <f t="shared" si="28"/>
        <v>52</v>
      </c>
      <c r="H95" s="57">
        <v>10</v>
      </c>
      <c r="I95" s="57">
        <v>10</v>
      </c>
      <c r="J95" s="57">
        <v>10</v>
      </c>
      <c r="K95" s="57">
        <v>8</v>
      </c>
      <c r="L95" s="57">
        <v>7</v>
      </c>
      <c r="M95" s="57">
        <v>7</v>
      </c>
      <c r="N95" s="58">
        <f t="shared" si="27"/>
        <v>1583</v>
      </c>
      <c r="O95" s="57">
        <f t="shared" si="29"/>
        <v>816</v>
      </c>
      <c r="P95" s="57">
        <f t="shared" si="30"/>
        <v>767</v>
      </c>
      <c r="Q95" s="57">
        <v>151</v>
      </c>
      <c r="R95" s="57">
        <v>160</v>
      </c>
      <c r="S95" s="57">
        <v>168</v>
      </c>
      <c r="T95" s="57">
        <v>145</v>
      </c>
      <c r="U95" s="57">
        <v>142</v>
      </c>
      <c r="V95" s="57">
        <v>157</v>
      </c>
      <c r="W95" s="57">
        <v>129</v>
      </c>
      <c r="X95" s="57">
        <v>107</v>
      </c>
      <c r="Y95" s="57">
        <v>116</v>
      </c>
      <c r="Z95" s="57">
        <v>90</v>
      </c>
      <c r="AA95" s="57">
        <v>110</v>
      </c>
      <c r="AB95" s="57">
        <v>108</v>
      </c>
      <c r="AC95" s="57">
        <v>207</v>
      </c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</row>
    <row r="96" spans="1:168" s="20" customFormat="1" ht="39.75" customHeight="1">
      <c r="A96" s="30" t="s">
        <v>49</v>
      </c>
      <c r="B96" s="37"/>
      <c r="C96" s="37">
        <f t="shared" si="26"/>
        <v>78</v>
      </c>
      <c r="D96" s="57">
        <v>25</v>
      </c>
      <c r="E96" s="57">
        <v>53</v>
      </c>
      <c r="F96" s="57">
        <v>4</v>
      </c>
      <c r="G96" s="57">
        <f t="shared" si="28"/>
        <v>44</v>
      </c>
      <c r="H96" s="57">
        <v>7</v>
      </c>
      <c r="I96" s="57">
        <v>8</v>
      </c>
      <c r="J96" s="57">
        <v>8</v>
      </c>
      <c r="K96" s="57">
        <v>7</v>
      </c>
      <c r="L96" s="57">
        <v>6</v>
      </c>
      <c r="M96" s="57">
        <v>8</v>
      </c>
      <c r="N96" s="57">
        <f t="shared" si="27"/>
        <v>1136</v>
      </c>
      <c r="O96" s="57">
        <f t="shared" si="29"/>
        <v>591</v>
      </c>
      <c r="P96" s="57">
        <f t="shared" si="30"/>
        <v>545</v>
      </c>
      <c r="Q96" s="57">
        <v>95</v>
      </c>
      <c r="R96" s="57">
        <v>96</v>
      </c>
      <c r="S96" s="57">
        <v>106</v>
      </c>
      <c r="T96" s="57">
        <v>120</v>
      </c>
      <c r="U96" s="57">
        <v>107</v>
      </c>
      <c r="V96" s="57">
        <v>99</v>
      </c>
      <c r="W96" s="57">
        <v>105</v>
      </c>
      <c r="X96" s="57">
        <v>84</v>
      </c>
      <c r="Y96" s="57">
        <v>84</v>
      </c>
      <c r="Z96" s="57">
        <v>61</v>
      </c>
      <c r="AA96" s="57">
        <v>94</v>
      </c>
      <c r="AB96" s="57">
        <v>85</v>
      </c>
      <c r="AC96" s="57">
        <v>159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</row>
    <row r="97" spans="1:168" s="20" customFormat="1" ht="40.5" customHeight="1">
      <c r="A97" s="30" t="s">
        <v>50</v>
      </c>
      <c r="B97" s="37"/>
      <c r="C97" s="37">
        <f t="shared" si="26"/>
        <v>21</v>
      </c>
      <c r="D97" s="57">
        <v>3</v>
      </c>
      <c r="E97" s="57">
        <v>18</v>
      </c>
      <c r="F97" s="57">
        <v>2</v>
      </c>
      <c r="G97" s="57">
        <f t="shared" si="28"/>
        <v>11</v>
      </c>
      <c r="H97" s="57">
        <v>2</v>
      </c>
      <c r="I97" s="57">
        <v>2</v>
      </c>
      <c r="J97" s="57">
        <v>2</v>
      </c>
      <c r="K97" s="57">
        <v>2</v>
      </c>
      <c r="L97" s="57">
        <v>1</v>
      </c>
      <c r="M97" s="57">
        <v>2</v>
      </c>
      <c r="N97" s="57">
        <f t="shared" si="27"/>
        <v>231</v>
      </c>
      <c r="O97" s="57">
        <f t="shared" si="29"/>
        <v>120</v>
      </c>
      <c r="P97" s="57">
        <f t="shared" si="30"/>
        <v>111</v>
      </c>
      <c r="Q97" s="57">
        <v>30</v>
      </c>
      <c r="R97" s="57">
        <v>16</v>
      </c>
      <c r="S97" s="57">
        <v>24</v>
      </c>
      <c r="T97" s="57">
        <v>19</v>
      </c>
      <c r="U97" s="57">
        <v>17</v>
      </c>
      <c r="V97" s="57">
        <v>25</v>
      </c>
      <c r="W97" s="57">
        <v>17</v>
      </c>
      <c r="X97" s="57">
        <v>14</v>
      </c>
      <c r="Y97" s="57">
        <v>13</v>
      </c>
      <c r="Z97" s="57">
        <v>11</v>
      </c>
      <c r="AA97" s="57">
        <v>19</v>
      </c>
      <c r="AB97" s="57">
        <v>26</v>
      </c>
      <c r="AC97" s="57">
        <v>31</v>
      </c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</row>
    <row r="98" spans="1:168" s="20" customFormat="1" ht="44.25" customHeight="1">
      <c r="A98" s="30" t="s">
        <v>51</v>
      </c>
      <c r="B98" s="37"/>
      <c r="C98" s="37">
        <f t="shared" si="26"/>
        <v>37</v>
      </c>
      <c r="D98" s="57">
        <v>12</v>
      </c>
      <c r="E98" s="57">
        <v>25</v>
      </c>
      <c r="F98" s="57">
        <v>4</v>
      </c>
      <c r="G98" s="57">
        <f t="shared" si="28"/>
        <v>20</v>
      </c>
      <c r="H98" s="57">
        <v>3</v>
      </c>
      <c r="I98" s="57">
        <v>4</v>
      </c>
      <c r="J98" s="57">
        <v>4</v>
      </c>
      <c r="K98" s="57">
        <v>3</v>
      </c>
      <c r="L98" s="57">
        <v>3</v>
      </c>
      <c r="M98" s="57">
        <v>3</v>
      </c>
      <c r="N98" s="57">
        <f t="shared" si="27"/>
        <v>404</v>
      </c>
      <c r="O98" s="57">
        <f t="shared" si="29"/>
        <v>206</v>
      </c>
      <c r="P98" s="57">
        <f t="shared" si="30"/>
        <v>198</v>
      </c>
      <c r="Q98" s="57">
        <v>31</v>
      </c>
      <c r="R98" s="57">
        <v>38</v>
      </c>
      <c r="S98" s="57">
        <v>44</v>
      </c>
      <c r="T98" s="57">
        <v>38</v>
      </c>
      <c r="U98" s="57">
        <v>40</v>
      </c>
      <c r="V98" s="57">
        <v>40</v>
      </c>
      <c r="W98" s="57">
        <v>31</v>
      </c>
      <c r="X98" s="57">
        <v>30</v>
      </c>
      <c r="Y98" s="57">
        <v>33</v>
      </c>
      <c r="Z98" s="57">
        <v>19</v>
      </c>
      <c r="AA98" s="57">
        <v>27</v>
      </c>
      <c r="AB98" s="57">
        <v>33</v>
      </c>
      <c r="AC98" s="57">
        <v>72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</row>
    <row r="99" spans="1:168" s="20" customFormat="1" ht="39.75" customHeight="1">
      <c r="A99" s="30" t="s">
        <v>52</v>
      </c>
      <c r="B99" s="37"/>
      <c r="C99" s="37">
        <f t="shared" si="26"/>
        <v>51</v>
      </c>
      <c r="D99" s="57">
        <v>11</v>
      </c>
      <c r="E99" s="57">
        <v>40</v>
      </c>
      <c r="F99" s="57">
        <v>4</v>
      </c>
      <c r="G99" s="57">
        <f t="shared" si="28"/>
        <v>27</v>
      </c>
      <c r="H99" s="57">
        <v>4</v>
      </c>
      <c r="I99" s="57">
        <v>5</v>
      </c>
      <c r="J99" s="57">
        <v>5</v>
      </c>
      <c r="K99" s="57">
        <v>4</v>
      </c>
      <c r="L99" s="57">
        <v>4</v>
      </c>
      <c r="M99" s="57">
        <v>5</v>
      </c>
      <c r="N99" s="57">
        <f t="shared" si="27"/>
        <v>637</v>
      </c>
      <c r="O99" s="57">
        <f t="shared" si="29"/>
        <v>307</v>
      </c>
      <c r="P99" s="57">
        <f t="shared" si="30"/>
        <v>330</v>
      </c>
      <c r="Q99" s="57">
        <v>52</v>
      </c>
      <c r="R99" s="57">
        <v>53</v>
      </c>
      <c r="S99" s="57">
        <v>57</v>
      </c>
      <c r="T99" s="57">
        <v>60</v>
      </c>
      <c r="U99" s="57">
        <v>71</v>
      </c>
      <c r="V99" s="57">
        <v>63</v>
      </c>
      <c r="W99" s="57">
        <v>46</v>
      </c>
      <c r="X99" s="57">
        <v>46</v>
      </c>
      <c r="Y99" s="57">
        <v>42</v>
      </c>
      <c r="Z99" s="57">
        <v>56</v>
      </c>
      <c r="AA99" s="57">
        <v>39</v>
      </c>
      <c r="AB99" s="57">
        <v>52</v>
      </c>
      <c r="AC99" s="57">
        <v>120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</row>
    <row r="100" spans="1:168" s="20" customFormat="1" ht="42.75">
      <c r="A100" s="30" t="s">
        <v>53</v>
      </c>
      <c r="B100" s="37"/>
      <c r="C100" s="37">
        <f t="shared" si="26"/>
        <v>20</v>
      </c>
      <c r="D100" s="57">
        <v>7</v>
      </c>
      <c r="E100" s="57">
        <v>13</v>
      </c>
      <c r="F100" s="57">
        <v>4</v>
      </c>
      <c r="G100" s="57">
        <f t="shared" si="28"/>
        <v>12</v>
      </c>
      <c r="H100" s="57">
        <v>2</v>
      </c>
      <c r="I100" s="57">
        <v>2</v>
      </c>
      <c r="J100" s="57">
        <v>2</v>
      </c>
      <c r="K100" s="57">
        <v>2</v>
      </c>
      <c r="L100" s="57">
        <v>2</v>
      </c>
      <c r="M100" s="57">
        <v>2</v>
      </c>
      <c r="N100" s="57">
        <f t="shared" si="27"/>
        <v>213</v>
      </c>
      <c r="O100" s="57">
        <f t="shared" si="29"/>
        <v>116</v>
      </c>
      <c r="P100" s="57">
        <f t="shared" si="30"/>
        <v>97</v>
      </c>
      <c r="Q100" s="57">
        <v>15</v>
      </c>
      <c r="R100" s="57">
        <v>15</v>
      </c>
      <c r="S100" s="57">
        <v>32</v>
      </c>
      <c r="T100" s="57">
        <v>20</v>
      </c>
      <c r="U100" s="57">
        <v>16</v>
      </c>
      <c r="V100" s="57">
        <v>17</v>
      </c>
      <c r="W100" s="57">
        <v>18</v>
      </c>
      <c r="X100" s="57">
        <v>13</v>
      </c>
      <c r="Y100" s="57">
        <v>15</v>
      </c>
      <c r="Z100" s="57">
        <v>13</v>
      </c>
      <c r="AA100" s="57">
        <v>20</v>
      </c>
      <c r="AB100" s="57">
        <v>19</v>
      </c>
      <c r="AC100" s="57">
        <v>29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</row>
    <row r="101" spans="1:168" s="20" customFormat="1" ht="39.75" customHeight="1">
      <c r="A101" s="31" t="s">
        <v>54</v>
      </c>
      <c r="B101" s="59"/>
      <c r="C101" s="59">
        <f t="shared" si="26"/>
        <v>101</v>
      </c>
      <c r="D101" s="60">
        <v>25</v>
      </c>
      <c r="E101" s="60">
        <v>76</v>
      </c>
      <c r="F101" s="60">
        <v>5</v>
      </c>
      <c r="G101" s="60">
        <f t="shared" si="28"/>
        <v>58</v>
      </c>
      <c r="H101" s="60">
        <v>10</v>
      </c>
      <c r="I101" s="60">
        <v>10</v>
      </c>
      <c r="J101" s="60">
        <v>10</v>
      </c>
      <c r="K101" s="60">
        <v>9</v>
      </c>
      <c r="L101" s="60">
        <v>10</v>
      </c>
      <c r="M101" s="60">
        <v>9</v>
      </c>
      <c r="N101" s="61">
        <f t="shared" si="27"/>
        <v>1668</v>
      </c>
      <c r="O101" s="60">
        <f t="shared" si="29"/>
        <v>871</v>
      </c>
      <c r="P101" s="60">
        <f t="shared" si="30"/>
        <v>797</v>
      </c>
      <c r="Q101" s="60">
        <v>162</v>
      </c>
      <c r="R101" s="60">
        <v>142</v>
      </c>
      <c r="S101" s="60">
        <v>159</v>
      </c>
      <c r="T101" s="60">
        <v>129</v>
      </c>
      <c r="U101" s="60">
        <v>163</v>
      </c>
      <c r="V101" s="60">
        <v>145</v>
      </c>
      <c r="W101" s="60">
        <v>124</v>
      </c>
      <c r="X101" s="60">
        <v>128</v>
      </c>
      <c r="Y101" s="60">
        <v>124</v>
      </c>
      <c r="Z101" s="60">
        <v>139</v>
      </c>
      <c r="AA101" s="60">
        <v>139</v>
      </c>
      <c r="AB101" s="60">
        <v>114</v>
      </c>
      <c r="AC101" s="60">
        <v>270</v>
      </c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</row>
    <row r="102" spans="1:42" ht="16.5">
      <c r="A102" s="11" t="s">
        <v>57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3:42" ht="16.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3:42" ht="16.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3:42" ht="16.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3:42" ht="16.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3:42" ht="16.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3:42" ht="16.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3:42" ht="16.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3:42" ht="16.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3:42" ht="16.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3:42" ht="16.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3:42" ht="16.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3:42" ht="16.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3:42" ht="16.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3:42" ht="16.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3:42" ht="16.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3:42" ht="16.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3:42" ht="16.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3:42" ht="16.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3:42" ht="16.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3:42" ht="16.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3:42" ht="16.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3:42" ht="16.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3:42" ht="16.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3:42" ht="16.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3:42" ht="16.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3:42" ht="16.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3:42" ht="16.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3:42" ht="16.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3:42" ht="16.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3:42" ht="16.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3:42" ht="16.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3:42" ht="16.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3:42" ht="16.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3:42" ht="16.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3:42" ht="16.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3:42" ht="16.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3:42" ht="16.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3:42" ht="16.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3:42" ht="16.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3:42" ht="16.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3:42" ht="16.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3:42" ht="16.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3:42" ht="16.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3:42" ht="16.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3:42" ht="16.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3:42" ht="16.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3:42" ht="16.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3:42" ht="16.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3:42" ht="16.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3:42" ht="16.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3:42" ht="16.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3:42" ht="16.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3:42" ht="16.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3:42" ht="16.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3:42" ht="16.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3:42" ht="16.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3:42" ht="16.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3:42" ht="16.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3:42" ht="16.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3:42" ht="16.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3:42" ht="16.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3:42" ht="16.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3:42" ht="16.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3:42" ht="16.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3:42" ht="16.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3:42" ht="16.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3:42" ht="16.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3:42" ht="16.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3:42" ht="16.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3:42" ht="16.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3:42" ht="16.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3:42" ht="16.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3:42" ht="16.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3:42" ht="16.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3:42" ht="16.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3:42" ht="16.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3:42" ht="16.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3:42" ht="16.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3:42" ht="16.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3:42" ht="16.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3:42" ht="16.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3:42" ht="16.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3:42" ht="16.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3:42" ht="16.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3:42" ht="16.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3:42" ht="16.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3:42" ht="16.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3:42" ht="16.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3:42" ht="16.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3:42" ht="16.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3:42" ht="16.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3:42" ht="16.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3:42" ht="16.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3:42" ht="16.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3:42" ht="16.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3:42" ht="16.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3:42" ht="16.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3:42" ht="16.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3:42" ht="16.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3:42" ht="16.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3:42" ht="16.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3:42" ht="16.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3:42" ht="16.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3:42" ht="16.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3:42" ht="16.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3:42" ht="16.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3:42" ht="16.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3:42" ht="16.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3:42" ht="16.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3:42" ht="16.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3:42" ht="16.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3:42" ht="16.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3:42" ht="16.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3:42" ht="16.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3:42" ht="16.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3:42" ht="16.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3:42" ht="16.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3:42" ht="16.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3:42" ht="16.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3:42" ht="16.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3:42" ht="16.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3:42" ht="16.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3:42" ht="16.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3:42" ht="16.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3:42" ht="16.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3:42" ht="16.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3:42" ht="16.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3:42" ht="16.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3:42" ht="16.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3:42" ht="16.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3:42" ht="16.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3:42" ht="16.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3:42" ht="16.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3:42" ht="16.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3:42" ht="16.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3:42" ht="16.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3:42" ht="16.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3:42" ht="16.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3:42" ht="16.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3:31" ht="16.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33"/>
      <c r="AE242" s="33"/>
    </row>
    <row r="243" spans="3:31" ht="16.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33"/>
      <c r="AE243" s="33"/>
    </row>
    <row r="244" spans="3:31" ht="16.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33"/>
      <c r="AE244" s="33"/>
    </row>
    <row r="245" spans="3:31" ht="16.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33"/>
      <c r="AE245" s="33"/>
    </row>
    <row r="246" spans="3:31" ht="16.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33"/>
      <c r="AE246" s="33"/>
    </row>
    <row r="247" spans="3:31" ht="16.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33"/>
      <c r="AE247" s="33"/>
    </row>
    <row r="248" spans="3:31" ht="16.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33"/>
      <c r="AE248" s="33"/>
    </row>
    <row r="249" spans="3:31" ht="16.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33"/>
      <c r="AE249" s="33"/>
    </row>
    <row r="250" spans="3:31" ht="16.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33"/>
      <c r="AE250" s="33"/>
    </row>
    <row r="251" spans="3:31" ht="16.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33"/>
      <c r="AE251" s="33"/>
    </row>
    <row r="252" spans="3:31" ht="16.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33"/>
      <c r="AE252" s="33"/>
    </row>
    <row r="253" spans="3:31" ht="16.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33"/>
      <c r="AE253" s="33"/>
    </row>
    <row r="254" spans="3:31" ht="16.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33"/>
      <c r="AE254" s="33"/>
    </row>
    <row r="255" spans="3:31" ht="16.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33"/>
      <c r="AE255" s="33"/>
    </row>
    <row r="256" spans="3:31" ht="16.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33"/>
      <c r="AE256" s="33"/>
    </row>
    <row r="257" spans="3:31" ht="16.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33"/>
      <c r="AE257" s="33"/>
    </row>
    <row r="258" spans="3:31" ht="16.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33"/>
      <c r="AE258" s="33"/>
    </row>
    <row r="259" spans="3:31" ht="16.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33"/>
      <c r="AE259" s="33"/>
    </row>
    <row r="260" spans="3:31" ht="16.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33"/>
      <c r="AE260" s="33"/>
    </row>
    <row r="261" spans="3:31" ht="16.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33"/>
      <c r="AE261" s="33"/>
    </row>
    <row r="262" spans="3:31" ht="16.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33"/>
      <c r="AE262" s="33"/>
    </row>
    <row r="263" spans="3:31" ht="16.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33"/>
      <c r="AE263" s="33"/>
    </row>
    <row r="264" spans="3:31" ht="16.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33"/>
      <c r="AE264" s="33"/>
    </row>
    <row r="265" spans="3:31" ht="16.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33"/>
      <c r="AE265" s="33"/>
    </row>
    <row r="266" spans="3:31" ht="16.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33"/>
      <c r="AE266" s="33"/>
    </row>
    <row r="267" spans="3:31" ht="16.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33"/>
      <c r="AE267" s="33"/>
    </row>
    <row r="268" spans="3:31" ht="16.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33"/>
      <c r="AE268" s="33"/>
    </row>
    <row r="269" spans="3:31" ht="16.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33"/>
      <c r="AE269" s="33"/>
    </row>
    <row r="270" spans="3:31" ht="16.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33"/>
      <c r="AE270" s="33"/>
    </row>
    <row r="271" spans="3:31" ht="16.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33"/>
      <c r="AE271" s="33"/>
    </row>
    <row r="272" spans="3:31" ht="16.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33"/>
      <c r="AE272" s="33"/>
    </row>
    <row r="273" spans="3:31" ht="16.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33"/>
      <c r="AE273" s="33"/>
    </row>
    <row r="274" spans="3:31" ht="16.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33"/>
      <c r="AE274" s="33"/>
    </row>
    <row r="275" spans="3:31" ht="16.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33"/>
      <c r="AE275" s="33"/>
    </row>
    <row r="276" spans="3:31" ht="16.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33"/>
      <c r="AE276" s="33"/>
    </row>
    <row r="277" spans="3:31" ht="16.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33"/>
      <c r="AE277" s="33"/>
    </row>
    <row r="278" spans="3:31" ht="16.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33"/>
      <c r="AE278" s="33"/>
    </row>
    <row r="279" spans="3:31" ht="16.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33"/>
      <c r="AE279" s="33"/>
    </row>
    <row r="280" spans="3:31" ht="16.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33"/>
      <c r="AE280" s="33"/>
    </row>
    <row r="281" spans="3:31" ht="16.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33"/>
      <c r="AE281" s="33"/>
    </row>
    <row r="282" spans="3:31" ht="16.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33"/>
      <c r="AE282" s="33"/>
    </row>
    <row r="283" spans="3:31" ht="16.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33"/>
      <c r="AE283" s="33"/>
    </row>
    <row r="284" spans="3:31" ht="16.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33"/>
      <c r="AE284" s="33"/>
    </row>
    <row r="285" spans="3:31" ht="16.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33"/>
      <c r="AE285" s="33"/>
    </row>
    <row r="286" spans="3:31" ht="16.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33"/>
      <c r="AE286" s="33"/>
    </row>
    <row r="287" spans="3:31" ht="16.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33"/>
      <c r="AE287" s="33"/>
    </row>
    <row r="288" spans="3:31" ht="16.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33"/>
      <c r="AE288" s="33"/>
    </row>
    <row r="289" spans="3:31" ht="16.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33"/>
      <c r="AE289" s="33"/>
    </row>
    <row r="290" spans="3:31" ht="16.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33"/>
      <c r="AE290" s="33"/>
    </row>
    <row r="291" spans="3:31" ht="16.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33"/>
      <c r="AE291" s="33"/>
    </row>
    <row r="292" spans="3:31" ht="16.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33"/>
      <c r="AE292" s="33"/>
    </row>
    <row r="293" spans="3:31" ht="16.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33"/>
      <c r="AE293" s="33"/>
    </row>
    <row r="294" spans="3:31" ht="16.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33"/>
      <c r="AE294" s="33"/>
    </row>
    <row r="295" spans="3:31" ht="16.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33"/>
      <c r="AE295" s="33"/>
    </row>
    <row r="296" spans="3:31" ht="16.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33"/>
      <c r="AE296" s="33"/>
    </row>
    <row r="297" spans="3:31" ht="16.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33"/>
      <c r="AE297" s="33"/>
    </row>
    <row r="298" spans="3:31" ht="16.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33"/>
      <c r="AE298" s="33"/>
    </row>
    <row r="299" spans="3:31" ht="16.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33"/>
      <c r="AE299" s="33"/>
    </row>
    <row r="300" spans="3:31" ht="16.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33"/>
      <c r="AE300" s="33"/>
    </row>
    <row r="301" spans="3:31" ht="16.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33"/>
      <c r="AE301" s="33"/>
    </row>
    <row r="302" spans="3:31" ht="16.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33"/>
      <c r="AE302" s="33"/>
    </row>
    <row r="303" spans="3:31" ht="16.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33"/>
      <c r="AE303" s="33"/>
    </row>
    <row r="304" spans="3:31" ht="16.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33"/>
      <c r="AE304" s="33"/>
    </row>
    <row r="305" spans="3:31" ht="16.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33"/>
      <c r="AE305" s="33"/>
    </row>
    <row r="306" spans="3:31" ht="16.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33"/>
      <c r="AE306" s="33"/>
    </row>
    <row r="307" spans="3:31" ht="16.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33"/>
      <c r="AE307" s="33"/>
    </row>
    <row r="308" spans="3:31" ht="16.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33"/>
      <c r="AE308" s="33"/>
    </row>
    <row r="309" spans="3:31" ht="16.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33"/>
      <c r="AE309" s="33"/>
    </row>
    <row r="310" spans="3:31" ht="16.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33"/>
      <c r="AE310" s="33"/>
    </row>
    <row r="311" spans="3:31" ht="16.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33"/>
      <c r="AE311" s="33"/>
    </row>
    <row r="312" spans="3:31" ht="16.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33"/>
      <c r="AE312" s="33"/>
    </row>
    <row r="313" spans="3:31" ht="16.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33"/>
      <c r="AE313" s="33"/>
    </row>
    <row r="314" spans="3:31" ht="16.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33"/>
      <c r="AE314" s="33"/>
    </row>
    <row r="315" spans="3:31" ht="16.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33"/>
      <c r="AE315" s="33"/>
    </row>
    <row r="316" spans="3:31" ht="16.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33"/>
      <c r="AE316" s="33"/>
    </row>
    <row r="317" spans="3:31" ht="16.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33"/>
      <c r="AE317" s="33"/>
    </row>
    <row r="318" spans="3:31" ht="16.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33"/>
      <c r="AE318" s="33"/>
    </row>
    <row r="319" spans="3:31" ht="16.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33"/>
      <c r="AE319" s="33"/>
    </row>
    <row r="320" spans="3:31" ht="16.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33"/>
      <c r="AE320" s="33"/>
    </row>
    <row r="321" spans="3:31" ht="16.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33"/>
      <c r="AE321" s="33"/>
    </row>
    <row r="322" spans="3:31" ht="16.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33"/>
      <c r="AE322" s="33"/>
    </row>
    <row r="323" spans="3:31" ht="16.5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33"/>
      <c r="AE323" s="33"/>
    </row>
    <row r="324" spans="3:31" ht="16.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33"/>
      <c r="AE324" s="33"/>
    </row>
    <row r="325" spans="3:31" ht="16.5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33"/>
      <c r="AE325" s="33"/>
    </row>
    <row r="326" spans="3:31" ht="16.5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33"/>
      <c r="AE326" s="33"/>
    </row>
    <row r="327" spans="3:31" ht="16.5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33"/>
      <c r="AE327" s="33"/>
    </row>
    <row r="328" spans="3:31" ht="16.5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33"/>
      <c r="AE328" s="33"/>
    </row>
    <row r="329" spans="3:31" ht="16.5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33"/>
      <c r="AE329" s="33"/>
    </row>
    <row r="330" spans="3:31" ht="16.5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33"/>
      <c r="AE330" s="33"/>
    </row>
    <row r="331" spans="3:31" ht="16.5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33"/>
      <c r="AE331" s="33"/>
    </row>
    <row r="332" spans="3:31" ht="16.5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33"/>
      <c r="AE332" s="33"/>
    </row>
    <row r="333" spans="3:31" ht="16.5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33"/>
      <c r="AE333" s="33"/>
    </row>
    <row r="334" spans="3:31" ht="16.5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33"/>
      <c r="AE334" s="33"/>
    </row>
    <row r="335" spans="3:31" ht="16.5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33"/>
      <c r="AE335" s="33"/>
    </row>
    <row r="336" spans="3:31" ht="16.5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33"/>
      <c r="AE336" s="33"/>
    </row>
    <row r="337" spans="3:31" ht="16.5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33"/>
      <c r="AE337" s="33"/>
    </row>
    <row r="338" spans="3:31" ht="16.5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33"/>
      <c r="AE338" s="33"/>
    </row>
    <row r="339" spans="3:31" ht="16.5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33"/>
      <c r="AE339" s="33"/>
    </row>
    <row r="340" spans="3:31" ht="16.5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33"/>
      <c r="AE340" s="33"/>
    </row>
    <row r="341" spans="3:31" ht="16.5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33"/>
      <c r="AE341" s="33"/>
    </row>
    <row r="342" spans="3:31" ht="16.5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33"/>
      <c r="AE342" s="33"/>
    </row>
    <row r="343" spans="3:31" ht="16.5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33"/>
      <c r="AE343" s="33"/>
    </row>
    <row r="344" spans="3:31" ht="16.5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33"/>
      <c r="AE344" s="33"/>
    </row>
    <row r="345" spans="3:31" ht="16.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33"/>
      <c r="AE345" s="33"/>
    </row>
    <row r="346" spans="3:31" ht="16.5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33"/>
      <c r="AE346" s="33"/>
    </row>
    <row r="347" spans="3:31" ht="16.5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33"/>
      <c r="AE347" s="33"/>
    </row>
    <row r="348" spans="3:31" ht="16.5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33"/>
      <c r="AE348" s="33"/>
    </row>
    <row r="349" spans="3:31" ht="16.5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33"/>
      <c r="AE349" s="33"/>
    </row>
    <row r="350" spans="3:31" ht="16.5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33"/>
      <c r="AE350" s="33"/>
    </row>
    <row r="351" spans="3:31" ht="16.5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33"/>
      <c r="AE351" s="33"/>
    </row>
    <row r="352" spans="3:31" ht="16.5"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3"/>
      <c r="AE352" s="33"/>
    </row>
    <row r="353" spans="3:31" ht="16.5"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3"/>
      <c r="AE353" s="33"/>
    </row>
    <row r="354" spans="3:31" ht="16.5"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3"/>
      <c r="AE354" s="33"/>
    </row>
    <row r="355" spans="3:31" ht="16.5"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3"/>
      <c r="AE355" s="33"/>
    </row>
    <row r="356" spans="3:31" ht="16.5"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3"/>
      <c r="AE356" s="33"/>
    </row>
    <row r="357" spans="3:31" ht="16.5"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3"/>
      <c r="AE357" s="33"/>
    </row>
    <row r="358" spans="3:31" ht="16.5"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3"/>
      <c r="AE358" s="33"/>
    </row>
    <row r="359" spans="3:31" ht="16.5"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3"/>
      <c r="AE359" s="33"/>
    </row>
    <row r="360" spans="3:31" ht="16.5"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3"/>
      <c r="AE360" s="33"/>
    </row>
    <row r="361" spans="3:31" ht="16.5"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3"/>
      <c r="AE361" s="33"/>
    </row>
    <row r="362" spans="3:31" ht="16.5"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3"/>
      <c r="AE362" s="33"/>
    </row>
    <row r="363" spans="3:31" ht="16.5"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3"/>
      <c r="AE363" s="33"/>
    </row>
    <row r="364" spans="3:31" ht="16.5"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3"/>
      <c r="AE364" s="33"/>
    </row>
    <row r="365" spans="3:31" ht="16.5"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3"/>
      <c r="AE365" s="33"/>
    </row>
    <row r="366" spans="3:31" ht="16.5"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3"/>
      <c r="AE366" s="33"/>
    </row>
    <row r="367" spans="3:31" ht="16.5"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3"/>
      <c r="AE367" s="33"/>
    </row>
    <row r="368" spans="3:31" ht="16.5"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3"/>
      <c r="AE368" s="33"/>
    </row>
    <row r="369" spans="3:31" ht="16.5"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3"/>
      <c r="AE369" s="33"/>
    </row>
    <row r="370" spans="3:31" ht="16.5"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3"/>
      <c r="AE370" s="33"/>
    </row>
    <row r="371" spans="3:31" ht="16.5"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3"/>
      <c r="AE371" s="33"/>
    </row>
    <row r="372" spans="3:31" ht="16.5"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3"/>
      <c r="AE372" s="33"/>
    </row>
    <row r="373" spans="3:31" ht="16.5"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3"/>
      <c r="AE373" s="33"/>
    </row>
    <row r="374" spans="3:31" ht="16.5"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3"/>
      <c r="AE374" s="33"/>
    </row>
    <row r="375" spans="3:31" ht="16.5"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3"/>
      <c r="AE375" s="33"/>
    </row>
    <row r="376" spans="3:31" ht="16.5"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3"/>
      <c r="AE376" s="33"/>
    </row>
    <row r="377" spans="3:31" ht="16.5"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3"/>
      <c r="AE377" s="33"/>
    </row>
    <row r="378" spans="3:31" ht="16.5"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3"/>
      <c r="AE378" s="33"/>
    </row>
    <row r="379" spans="3:31" ht="16.5"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3"/>
      <c r="AE379" s="33"/>
    </row>
    <row r="380" spans="3:31" ht="16.5"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3"/>
      <c r="AE380" s="33"/>
    </row>
    <row r="381" spans="3:31" ht="16.5"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3"/>
      <c r="AE381" s="33"/>
    </row>
    <row r="382" spans="3:31" ht="16.5"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3"/>
      <c r="AE382" s="33"/>
    </row>
    <row r="383" spans="3:31" ht="16.5"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3"/>
      <c r="AE383" s="33"/>
    </row>
    <row r="384" spans="3:31" ht="16.5"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3"/>
      <c r="AE384" s="33"/>
    </row>
    <row r="385" spans="3:31" ht="16.5"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3"/>
      <c r="AE385" s="33"/>
    </row>
    <row r="386" spans="3:31" ht="16.5"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3"/>
      <c r="AE386" s="33"/>
    </row>
    <row r="387" spans="3:31" ht="16.5"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3"/>
      <c r="AE387" s="33"/>
    </row>
    <row r="388" spans="3:31" ht="16.5"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3"/>
      <c r="AE388" s="33"/>
    </row>
    <row r="389" spans="3:31" ht="16.5"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3"/>
      <c r="AE389" s="33"/>
    </row>
    <row r="390" spans="3:31" ht="16.5"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3"/>
      <c r="AE390" s="33"/>
    </row>
    <row r="391" spans="3:31" ht="16.5"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3"/>
      <c r="AE391" s="33"/>
    </row>
    <row r="392" spans="3:31" ht="16.5"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3"/>
      <c r="AE392" s="33"/>
    </row>
    <row r="393" spans="3:31" ht="16.5"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3"/>
      <c r="AE393" s="33"/>
    </row>
    <row r="394" spans="3:31" ht="16.5"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3"/>
      <c r="AE394" s="33"/>
    </row>
    <row r="395" spans="3:31" ht="16.5"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3"/>
      <c r="AE395" s="33"/>
    </row>
    <row r="396" spans="3:31" ht="16.5"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3"/>
      <c r="AE396" s="33"/>
    </row>
    <row r="397" spans="3:31" ht="16.5"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3"/>
      <c r="AE397" s="33"/>
    </row>
    <row r="398" spans="3:31" ht="16.5"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3"/>
      <c r="AE398" s="33"/>
    </row>
    <row r="399" spans="3:31" ht="16.5"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3"/>
      <c r="AE399" s="33"/>
    </row>
    <row r="400" spans="3:31" ht="16.5"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3"/>
      <c r="AE400" s="33"/>
    </row>
    <row r="401" spans="3:31" ht="16.5"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3"/>
      <c r="AE401" s="33"/>
    </row>
    <row r="402" spans="3:31" ht="16.5"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3"/>
      <c r="AE402" s="33"/>
    </row>
    <row r="403" spans="3:31" ht="16.5"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3"/>
      <c r="AE403" s="33"/>
    </row>
    <row r="404" spans="3:31" ht="16.5"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3"/>
      <c r="AE404" s="33"/>
    </row>
    <row r="405" spans="3:31" ht="16.5"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3"/>
      <c r="AE405" s="33"/>
    </row>
    <row r="406" spans="3:31" ht="16.5"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3"/>
      <c r="AE406" s="33"/>
    </row>
    <row r="407" spans="3:31" ht="16.5"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3"/>
      <c r="AE407" s="33"/>
    </row>
    <row r="408" spans="3:31" ht="16.5"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3"/>
      <c r="AE408" s="33"/>
    </row>
    <row r="409" spans="3:31" ht="16.5"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3"/>
      <c r="AE409" s="33"/>
    </row>
    <row r="410" spans="3:31" ht="16.5"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3"/>
      <c r="AE410" s="33"/>
    </row>
    <row r="411" spans="3:31" ht="16.5"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3"/>
      <c r="AE411" s="33"/>
    </row>
    <row r="412" spans="3:31" ht="16.5"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3"/>
      <c r="AE412" s="33"/>
    </row>
    <row r="413" spans="3:31" ht="16.5"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3"/>
      <c r="AE413" s="33"/>
    </row>
    <row r="414" spans="3:31" ht="16.5"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3"/>
      <c r="AE414" s="33"/>
    </row>
    <row r="415" spans="3:31" ht="16.5"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3"/>
      <c r="AE415" s="33"/>
    </row>
    <row r="416" spans="3:31" ht="16.5"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3"/>
      <c r="AE416" s="33"/>
    </row>
    <row r="417" spans="3:31" ht="16.5"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3"/>
      <c r="AE417" s="33"/>
    </row>
    <row r="418" spans="3:31" ht="16.5"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3"/>
      <c r="AE418" s="33"/>
    </row>
    <row r="419" spans="3:31" ht="16.5"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3"/>
      <c r="AE419" s="33"/>
    </row>
    <row r="420" spans="3:31" ht="16.5"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3"/>
      <c r="AE420" s="33"/>
    </row>
    <row r="421" spans="3:31" ht="16.5"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3"/>
      <c r="AE421" s="33"/>
    </row>
    <row r="422" spans="3:31" ht="16.5"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3"/>
      <c r="AE422" s="33"/>
    </row>
    <row r="423" spans="3:31" ht="16.5"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3"/>
      <c r="AE423" s="33"/>
    </row>
    <row r="424" spans="3:31" ht="16.5"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3"/>
      <c r="AE424" s="33"/>
    </row>
    <row r="425" spans="3:31" ht="16.5"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3"/>
      <c r="AE425" s="33"/>
    </row>
    <row r="426" spans="3:31" ht="16.5"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3"/>
      <c r="AE426" s="33"/>
    </row>
    <row r="427" spans="3:31" ht="16.5"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3"/>
      <c r="AE427" s="33"/>
    </row>
    <row r="428" spans="3:31" ht="16.5"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3"/>
      <c r="AE428" s="33"/>
    </row>
    <row r="429" spans="3:31" ht="16.5"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3"/>
      <c r="AE429" s="33"/>
    </row>
    <row r="430" spans="3:31" ht="16.5"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3"/>
      <c r="AE430" s="33"/>
    </row>
    <row r="431" spans="3:31" ht="16.5"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3"/>
      <c r="AE431" s="33"/>
    </row>
    <row r="432" spans="3:31" ht="16.5"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3"/>
      <c r="AE432" s="33"/>
    </row>
    <row r="433" spans="3:31" ht="16.5"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3"/>
      <c r="AE433" s="33"/>
    </row>
    <row r="434" spans="3:31" ht="16.5"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3"/>
      <c r="AE434" s="33"/>
    </row>
    <row r="435" spans="3:31" ht="16.5"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3"/>
      <c r="AE435" s="33"/>
    </row>
    <row r="436" spans="3:31" ht="16.5"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3"/>
      <c r="AE436" s="33"/>
    </row>
    <row r="437" spans="3:31" ht="16.5"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3"/>
      <c r="AE437" s="33"/>
    </row>
    <row r="438" spans="3:31" ht="16.5"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3"/>
      <c r="AE438" s="33"/>
    </row>
    <row r="439" spans="3:31" ht="16.5"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3"/>
      <c r="AE439" s="33"/>
    </row>
    <row r="440" spans="3:31" ht="16.5"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3"/>
      <c r="AE440" s="33"/>
    </row>
    <row r="441" spans="3:31" ht="16.5"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3"/>
      <c r="AE441" s="33"/>
    </row>
    <row r="442" spans="3:31" ht="16.5"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3"/>
      <c r="AE442" s="33"/>
    </row>
    <row r="443" spans="3:31" ht="16.5"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3"/>
      <c r="AE443" s="33"/>
    </row>
    <row r="444" spans="3:31" ht="16.5"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3"/>
      <c r="AE444" s="33"/>
    </row>
    <row r="445" spans="3:31" ht="16.5"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3"/>
      <c r="AE445" s="33"/>
    </row>
    <row r="446" spans="3:31" ht="16.5"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3"/>
      <c r="AE446" s="33"/>
    </row>
    <row r="447" spans="3:31" ht="16.5"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3"/>
      <c r="AE447" s="33"/>
    </row>
    <row r="448" spans="3:31" ht="16.5"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3"/>
      <c r="AE448" s="33"/>
    </row>
    <row r="449" spans="3:31" ht="16.5"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3"/>
      <c r="AE449" s="33"/>
    </row>
    <row r="450" spans="3:31" ht="16.5"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3"/>
      <c r="AE450" s="33"/>
    </row>
    <row r="451" spans="3:31" ht="16.5"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3"/>
      <c r="AE451" s="33"/>
    </row>
    <row r="452" spans="3:31" ht="16.5"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3"/>
      <c r="AE452" s="33"/>
    </row>
    <row r="453" spans="3:31" ht="16.5"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3"/>
      <c r="AE453" s="33"/>
    </row>
    <row r="454" spans="3:31" ht="16.5"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3"/>
      <c r="AE454" s="33"/>
    </row>
    <row r="455" spans="3:31" ht="16.5"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3"/>
      <c r="AE455" s="33"/>
    </row>
    <row r="456" spans="3:31" ht="16.5"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3"/>
      <c r="AE456" s="33"/>
    </row>
    <row r="457" spans="3:31" ht="16.5"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3"/>
      <c r="AE457" s="33"/>
    </row>
    <row r="458" spans="3:31" ht="16.5"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3"/>
      <c r="AE458" s="33"/>
    </row>
    <row r="459" spans="3:31" ht="16.5"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3"/>
      <c r="AE459" s="33"/>
    </row>
    <row r="460" spans="3:31" ht="16.5"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3"/>
      <c r="AE460" s="33"/>
    </row>
    <row r="461" spans="3:31" ht="16.5"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3"/>
      <c r="AE461" s="33"/>
    </row>
    <row r="462" spans="3:31" ht="16.5"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3"/>
      <c r="AE462" s="33"/>
    </row>
    <row r="463" spans="3:31" ht="16.5"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3"/>
      <c r="AE463" s="33"/>
    </row>
    <row r="464" spans="3:31" ht="16.5"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3"/>
      <c r="AE464" s="33"/>
    </row>
    <row r="465" spans="3:31" ht="16.5"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3"/>
      <c r="AE465" s="33"/>
    </row>
    <row r="466" spans="3:31" ht="16.5"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3"/>
      <c r="AE466" s="33"/>
    </row>
    <row r="467" spans="3:31" ht="16.5"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3"/>
      <c r="AE467" s="33"/>
    </row>
    <row r="468" spans="3:31" ht="16.5"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3"/>
      <c r="AE468" s="33"/>
    </row>
    <row r="469" spans="3:31" ht="16.5"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3"/>
      <c r="AE469" s="33"/>
    </row>
    <row r="470" spans="3:31" ht="16.5"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3"/>
      <c r="AE470" s="33"/>
    </row>
    <row r="471" spans="3:31" ht="16.5"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3"/>
      <c r="AE471" s="33"/>
    </row>
    <row r="472" spans="3:31" ht="16.5"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3"/>
      <c r="AE472" s="33"/>
    </row>
    <row r="473" spans="3:31" ht="16.5"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3"/>
      <c r="AE473" s="33"/>
    </row>
    <row r="474" spans="3:31" ht="16.5"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3"/>
      <c r="AE474" s="33"/>
    </row>
    <row r="475" spans="3:31" ht="16.5"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3"/>
      <c r="AE475" s="33"/>
    </row>
    <row r="476" spans="3:31" ht="16.5"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3"/>
      <c r="AE476" s="33"/>
    </row>
    <row r="477" spans="3:31" ht="16.5"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3"/>
      <c r="AE477" s="33"/>
    </row>
    <row r="478" spans="3:31" ht="16.5"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3"/>
      <c r="AE478" s="33"/>
    </row>
    <row r="479" spans="3:31" ht="16.5"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3"/>
      <c r="AE479" s="33"/>
    </row>
    <row r="480" spans="3:31" ht="16.5"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3"/>
      <c r="AE480" s="33"/>
    </row>
    <row r="481" spans="3:31" ht="16.5"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3"/>
      <c r="AE481" s="33"/>
    </row>
    <row r="482" spans="3:31" ht="16.5"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3"/>
      <c r="AE482" s="33"/>
    </row>
    <row r="483" spans="3:31" ht="16.5"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3"/>
      <c r="AE483" s="33"/>
    </row>
    <row r="484" spans="3:31" ht="16.5"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3"/>
      <c r="AE484" s="33"/>
    </row>
    <row r="485" spans="3:31" ht="16.5"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3"/>
      <c r="AE485" s="33"/>
    </row>
    <row r="486" spans="3:31" ht="16.5"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3"/>
      <c r="AE486" s="33"/>
    </row>
    <row r="487" spans="3:31" ht="16.5"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3"/>
      <c r="AE487" s="33"/>
    </row>
    <row r="488" spans="3:31" ht="16.5"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3"/>
      <c r="AE488" s="33"/>
    </row>
    <row r="489" spans="3:31" ht="16.5"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3"/>
      <c r="AE489" s="33"/>
    </row>
    <row r="490" spans="3:31" ht="16.5"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3"/>
      <c r="AE490" s="33"/>
    </row>
    <row r="491" spans="3:31" ht="16.5"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3"/>
      <c r="AE491" s="33"/>
    </row>
    <row r="492" spans="3:31" ht="16.5"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3"/>
      <c r="AE492" s="33"/>
    </row>
    <row r="493" spans="3:31" ht="16.5"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3"/>
      <c r="AE493" s="33"/>
    </row>
    <row r="494" spans="3:31" ht="16.5"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3"/>
      <c r="AE494" s="33"/>
    </row>
    <row r="495" spans="3:31" ht="16.5"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3"/>
      <c r="AE495" s="33"/>
    </row>
    <row r="496" spans="3:31" ht="16.5"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3"/>
      <c r="AE496" s="33"/>
    </row>
    <row r="497" spans="3:31" ht="16.5"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3"/>
      <c r="AE497" s="33"/>
    </row>
    <row r="498" spans="3:31" ht="16.5"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3"/>
      <c r="AE498" s="33"/>
    </row>
    <row r="499" spans="3:29" ht="16.5"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</row>
    <row r="500" spans="3:29" ht="16.5"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</row>
    <row r="501" spans="3:29" ht="16.5"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</row>
    <row r="502" spans="3:29" ht="16.5"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</row>
    <row r="503" spans="3:29" ht="16.5"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</row>
    <row r="504" spans="3:29" ht="16.5"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</row>
    <row r="505" spans="3:29" ht="16.5"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</row>
    <row r="506" spans="3:29" ht="16.5"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</row>
    <row r="507" spans="3:29" ht="16.5"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</row>
    <row r="508" spans="3:29" ht="16.5"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</row>
    <row r="509" spans="3:29" ht="16.5"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</row>
    <row r="510" spans="3:29" ht="16.5"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</row>
    <row r="511" spans="3:29" ht="16.5"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</row>
    <row r="512" spans="3:29" ht="16.5"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</row>
    <row r="513" spans="3:29" ht="16.5"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</row>
    <row r="514" spans="3:29" ht="16.5"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</row>
    <row r="515" spans="3:29" ht="16.5"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</row>
    <row r="516" spans="3:29" ht="16.5"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</row>
    <row r="517" spans="3:29" ht="16.5"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</row>
    <row r="518" spans="3:29" ht="16.5"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</row>
    <row r="519" spans="3:29" ht="16.5"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</row>
    <row r="520" spans="3:29" ht="16.5"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</row>
    <row r="521" spans="3:29" ht="16.5"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</row>
    <row r="522" spans="3:29" ht="16.5"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</row>
    <row r="523" spans="3:29" ht="16.5"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</row>
    <row r="524" spans="3:29" ht="16.5"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</row>
    <row r="525" spans="3:29" ht="16.5"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spans="3:29" ht="16.5"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spans="3:29" ht="16.5"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</row>
    <row r="528" spans="3:29" ht="16.5"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</row>
    <row r="529" spans="3:29" ht="16.5"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</row>
    <row r="530" spans="3:29" ht="16.5"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</row>
    <row r="531" spans="3:29" ht="16.5"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</row>
    <row r="532" spans="3:29" ht="16.5"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</row>
    <row r="533" spans="3:29" ht="16.5"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</row>
    <row r="534" spans="3:29" ht="16.5"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</row>
    <row r="535" spans="3:29" ht="16.5"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</row>
    <row r="536" spans="3:29" ht="16.5"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</row>
    <row r="537" spans="3:29" ht="16.5"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</row>
    <row r="538" spans="3:29" ht="16.5"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</row>
    <row r="539" spans="3:29" ht="16.5"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</row>
    <row r="540" spans="3:29" ht="16.5"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</row>
    <row r="541" spans="3:29" ht="16.5"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</row>
    <row r="542" spans="3:29" ht="16.5"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</row>
    <row r="543" spans="3:29" ht="16.5"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</row>
    <row r="544" spans="3:29" ht="16.5"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</row>
    <row r="545" spans="3:29" ht="16.5"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</row>
    <row r="546" spans="3:29" ht="16.5"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</row>
    <row r="547" spans="3:29" ht="16.5"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</row>
    <row r="548" spans="3:29" ht="16.5"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</row>
    <row r="549" spans="3:29" ht="16.5"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</row>
    <row r="550" spans="3:29" ht="16.5"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</row>
    <row r="551" spans="3:29" ht="16.5"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</row>
    <row r="552" spans="3:29" ht="16.5"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</row>
    <row r="553" spans="3:29" ht="16.5"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</row>
    <row r="554" spans="3:29" ht="16.5"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</row>
    <row r="555" spans="3:29" ht="16.5"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</row>
    <row r="556" spans="3:29" ht="16.5"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</row>
    <row r="557" spans="3:29" ht="16.5"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</row>
    <row r="558" spans="3:29" ht="16.5"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</row>
    <row r="559" spans="3:29" ht="16.5"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</row>
    <row r="560" spans="3:29" ht="16.5"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</row>
    <row r="561" spans="3:29" ht="16.5"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</row>
    <row r="562" spans="3:29" ht="16.5"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</row>
    <row r="563" spans="3:29" ht="16.5"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</row>
    <row r="564" spans="3:29" ht="16.5"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</row>
    <row r="565" spans="3:29" ht="16.5"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</row>
    <row r="566" spans="3:29" ht="16.5"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</row>
    <row r="567" spans="3:29" ht="16.5"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</row>
    <row r="568" spans="3:29" ht="16.5"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</row>
    <row r="569" spans="3:29" ht="16.5"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</row>
    <row r="570" spans="3:29" ht="16.5"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</row>
    <row r="571" spans="3:29" ht="16.5"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</row>
    <row r="572" spans="3:29" ht="16.5"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</row>
    <row r="573" spans="3:29" ht="16.5"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</row>
    <row r="574" spans="3:29" ht="16.5"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</row>
    <row r="575" spans="3:29" ht="16.5"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spans="3:29" ht="16.5"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spans="3:29" ht="16.5"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</row>
    <row r="578" spans="3:29" ht="16.5"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</row>
    <row r="579" spans="3:29" ht="16.5"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</row>
    <row r="580" spans="3:29" ht="16.5"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</row>
    <row r="581" spans="3:29" ht="16.5"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</row>
    <row r="582" spans="3:29" ht="16.5"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</row>
    <row r="583" spans="3:29" ht="16.5"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</row>
    <row r="584" spans="3:29" ht="16.5"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</row>
    <row r="585" spans="3:29" ht="16.5"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</row>
    <row r="586" spans="3:29" ht="16.5"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</row>
    <row r="587" spans="3:29" ht="16.5"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</row>
    <row r="588" spans="3:29" ht="16.5"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</row>
    <row r="589" spans="3:29" ht="16.5"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</row>
    <row r="590" spans="3:29" ht="16.5"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</row>
    <row r="591" spans="3:29" ht="16.5"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</row>
    <row r="592" spans="3:29" ht="16.5"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</row>
    <row r="593" spans="3:29" ht="16.5"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</row>
    <row r="594" spans="3:29" ht="16.5"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</row>
    <row r="595" spans="3:29" ht="16.5"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</row>
    <row r="596" spans="3:29" ht="16.5"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</row>
    <row r="597" spans="3:29" ht="16.5"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</row>
    <row r="598" spans="3:29" ht="16.5"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</row>
    <row r="599" spans="3:29" ht="16.5"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</row>
    <row r="600" spans="3:29" ht="16.5"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</row>
    <row r="601" spans="3:29" ht="16.5"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</row>
    <row r="602" spans="3:29" ht="16.5"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</row>
    <row r="603" spans="3:29" ht="16.5"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</row>
    <row r="604" spans="3:29" ht="16.5"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</row>
    <row r="605" spans="3:29" ht="16.5"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</row>
    <row r="606" spans="3:29" ht="16.5"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</row>
    <row r="607" spans="3:29" ht="16.5"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</row>
    <row r="608" spans="3:29" ht="16.5"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</row>
    <row r="609" spans="3:29" ht="16.5"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</row>
    <row r="610" spans="3:29" ht="16.5"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</row>
    <row r="611" spans="3:29" ht="16.5"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</row>
    <row r="612" spans="3:29" ht="16.5"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</row>
    <row r="613" spans="3:29" ht="16.5"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</row>
    <row r="614" spans="3:29" ht="16.5"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</row>
    <row r="615" spans="3:29" ht="16.5"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</row>
    <row r="616" spans="3:29" ht="16.5"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</row>
    <row r="617" spans="3:29" ht="16.5"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</row>
    <row r="618" spans="3:29" ht="16.5"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</row>
    <row r="619" spans="3:29" ht="16.5"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</row>
    <row r="620" spans="3:29" ht="16.5"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</row>
    <row r="621" spans="3:29" ht="16.5"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</row>
    <row r="622" spans="3:29" ht="16.5"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</row>
    <row r="623" spans="3:29" ht="16.5"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</row>
    <row r="624" spans="3:29" ht="16.5"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</row>
    <row r="625" spans="3:29" ht="16.5"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</row>
    <row r="626" spans="3:29" ht="16.5"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 spans="3:29" ht="16.5"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</row>
    <row r="628" spans="3:29" ht="16.5"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</row>
    <row r="629" spans="3:29" ht="16.5"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</row>
    <row r="630" spans="3:29" ht="16.5"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</row>
    <row r="631" spans="3:29" ht="16.5"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</row>
    <row r="632" spans="3:29" ht="16.5"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</row>
    <row r="633" spans="3:29" ht="16.5"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</row>
    <row r="634" spans="3:29" ht="16.5"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</row>
    <row r="635" spans="3:29" ht="16.5"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</row>
    <row r="636" spans="3:29" ht="16.5"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</row>
    <row r="637" spans="3:29" ht="16.5"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</row>
    <row r="638" spans="3:29" ht="16.5"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</row>
    <row r="639" spans="3:29" ht="16.5"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</row>
    <row r="640" spans="3:29" ht="16.5"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</row>
    <row r="641" spans="3:29" ht="16.5"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</row>
    <row r="642" spans="3:29" ht="16.5"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</row>
    <row r="643" spans="3:29" ht="16.5"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</row>
    <row r="644" spans="3:29" ht="16.5"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</row>
    <row r="645" spans="3:29" ht="16.5"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</row>
    <row r="646" spans="3:29" ht="16.5"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</row>
    <row r="647" spans="3:29" ht="16.5"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</row>
    <row r="648" spans="3:29" ht="16.5"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</row>
    <row r="649" spans="3:29" ht="16.5"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</row>
    <row r="650" spans="3:29" ht="16.5"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</row>
    <row r="651" spans="3:29" ht="16.5"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</row>
    <row r="652" spans="3:29" ht="16.5"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</row>
    <row r="653" spans="3:29" ht="16.5"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</row>
    <row r="654" spans="3:29" ht="16.5"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</row>
    <row r="655" spans="3:29" ht="16.5"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</row>
    <row r="656" spans="3:29" ht="16.5"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</row>
    <row r="657" spans="3:29" ht="16.5"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</row>
    <row r="658" spans="3:29" ht="16.5"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</row>
    <row r="659" spans="3:29" ht="16.5"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</row>
    <row r="660" spans="3:29" ht="16.5"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</row>
    <row r="661" spans="3:29" ht="16.5"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</row>
    <row r="662" spans="3:29" ht="16.5"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</row>
    <row r="663" spans="3:29" ht="16.5"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</row>
    <row r="664" spans="3:29" ht="16.5"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</row>
    <row r="665" spans="3:29" ht="16.5"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</row>
    <row r="666" spans="3:29" ht="16.5"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</row>
    <row r="667" spans="3:29" ht="16.5"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</row>
    <row r="668" spans="3:29" ht="16.5"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</row>
    <row r="669" spans="3:29" ht="16.5"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</row>
    <row r="670" spans="3:29" ht="16.5"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</row>
    <row r="671" spans="3:29" ht="16.5"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</row>
    <row r="672" spans="3:29" ht="16.5"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</row>
    <row r="673" spans="3:29" ht="16.5"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</row>
    <row r="674" spans="3:29" ht="16.5"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</row>
    <row r="675" spans="3:29" ht="16.5"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</row>
    <row r="676" spans="3:29" ht="16.5"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</row>
    <row r="677" spans="3:29" ht="16.5"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</row>
    <row r="678" spans="3:29" ht="16.5"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</row>
    <row r="679" spans="3:29" ht="16.5"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</row>
    <row r="680" spans="3:29" ht="16.5"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</row>
    <row r="681" spans="3:29" ht="16.5"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</row>
    <row r="682" spans="3:29" ht="16.5"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</row>
    <row r="683" spans="3:29" ht="16.5"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</row>
    <row r="684" spans="3:29" ht="16.5"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</row>
    <row r="685" spans="3:29" ht="16.5"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</row>
    <row r="686" spans="3:29" ht="16.5"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</row>
    <row r="687" spans="3:29" ht="16.5"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</row>
    <row r="688" spans="3:29" ht="16.5"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</row>
    <row r="689" spans="3:29" ht="16.5"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</row>
    <row r="690" spans="3:29" ht="16.5"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</row>
    <row r="691" spans="3:29" ht="16.5"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</row>
    <row r="692" spans="3:29" ht="16.5"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</row>
    <row r="693" spans="3:29" ht="16.5"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</row>
    <row r="694" spans="3:29" ht="16.5"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</row>
    <row r="695" spans="3:29" ht="16.5"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</row>
    <row r="696" spans="3:29" ht="16.5"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</row>
    <row r="697" spans="3:29" ht="16.5"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</row>
    <row r="698" spans="3:29" ht="16.5"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</row>
    <row r="699" spans="3:29" ht="16.5"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</row>
    <row r="700" spans="3:29" ht="16.5"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</row>
    <row r="701" spans="3:29" ht="16.5"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</row>
    <row r="702" spans="3:29" ht="16.5"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</row>
    <row r="703" spans="3:29" ht="16.5"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</row>
    <row r="704" spans="3:29" ht="16.5"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</row>
    <row r="705" spans="3:29" ht="16.5"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</row>
    <row r="706" spans="3:29" ht="16.5"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</row>
    <row r="707" spans="3:29" ht="16.5"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</row>
    <row r="708" spans="3:29" ht="16.5"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</row>
    <row r="709" spans="3:29" ht="16.5"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</row>
    <row r="710" spans="3:29" ht="16.5"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</row>
    <row r="711" spans="3:29" ht="16.5"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</row>
    <row r="712" spans="3:29" ht="16.5"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</row>
    <row r="713" spans="3:29" ht="16.5"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</row>
    <row r="714" spans="3:29" ht="16.5"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</row>
    <row r="715" spans="3:29" ht="16.5"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</row>
    <row r="716" spans="3:29" ht="16.5"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</row>
    <row r="717" spans="3:29" ht="16.5"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</row>
    <row r="718" spans="3:29" ht="16.5"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</row>
    <row r="719" spans="3:29" ht="16.5"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</row>
    <row r="720" spans="3:29" ht="16.5"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</row>
    <row r="721" spans="3:29" ht="16.5"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</row>
    <row r="722" spans="3:29" ht="16.5"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</row>
    <row r="723" spans="3:29" ht="16.5"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</row>
    <row r="724" spans="3:29" ht="16.5"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</row>
    <row r="725" spans="3:29" ht="16.5"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  <row r="726" spans="3:29" ht="16.5"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 spans="3:29" ht="16.5"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</row>
    <row r="728" spans="3:29" ht="16.5"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</row>
    <row r="729" spans="3:29" ht="16.5"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</row>
    <row r="730" spans="3:29" ht="16.5"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</row>
    <row r="731" spans="3:29" ht="16.5"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</row>
    <row r="732" spans="3:29" ht="16.5"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</row>
    <row r="733" spans="3:29" ht="16.5"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</row>
    <row r="734" spans="3:29" ht="16.5"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</row>
    <row r="735" spans="3:29" ht="16.5"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</row>
    <row r="736" spans="3:29" ht="16.5"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</row>
    <row r="737" spans="3:29" ht="16.5"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</row>
    <row r="738" spans="3:29" ht="16.5"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</row>
    <row r="739" spans="3:29" ht="16.5"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</row>
    <row r="740" spans="3:29" ht="16.5"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</row>
    <row r="741" spans="3:29" ht="16.5"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</row>
    <row r="742" spans="3:29" ht="16.5"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</row>
    <row r="743" spans="3:29" ht="16.5"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</row>
    <row r="744" spans="3:29" ht="16.5"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</row>
    <row r="745" spans="3:29" ht="16.5"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</row>
    <row r="746" spans="3:29" ht="16.5"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</row>
    <row r="747" spans="3:29" ht="16.5"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</row>
    <row r="748" spans="3:29" ht="16.5"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</row>
    <row r="749" spans="3:29" ht="16.5"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</row>
    <row r="750" spans="3:29" ht="16.5"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</row>
    <row r="751" spans="3:29" ht="16.5"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</row>
    <row r="752" spans="3:29" ht="16.5"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</row>
    <row r="753" spans="3:29" ht="16.5"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</row>
    <row r="754" spans="3:29" ht="16.5"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</row>
    <row r="755" spans="3:29" ht="16.5"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</row>
    <row r="756" spans="3:29" ht="16.5"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</row>
    <row r="757" spans="3:29" ht="16.5"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</row>
    <row r="758" spans="3:29" ht="16.5"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</row>
    <row r="759" spans="3:29" ht="16.5"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</row>
    <row r="760" spans="3:29" ht="16.5"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</row>
    <row r="761" spans="3:29" ht="16.5"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</row>
    <row r="762" spans="3:29" ht="16.5"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</row>
    <row r="763" spans="3:29" ht="16.5"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</row>
    <row r="764" spans="3:29" ht="16.5"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</row>
    <row r="765" spans="3:29" ht="16.5"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</row>
    <row r="766" spans="3:29" ht="16.5"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</row>
    <row r="767" spans="3:29" ht="16.5"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</row>
    <row r="768" spans="3:29" ht="16.5"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</row>
    <row r="769" spans="3:29" ht="16.5"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</row>
    <row r="770" spans="3:29" ht="16.5"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</row>
    <row r="771" spans="3:29" ht="16.5"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</row>
    <row r="772" spans="3:29" ht="16.5"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</row>
    <row r="773" spans="3:29" ht="16.5"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</row>
    <row r="774" spans="3:29" ht="16.5"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</row>
    <row r="775" spans="3:29" ht="16.5"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</row>
    <row r="776" spans="3:29" ht="16.5"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</row>
    <row r="777" spans="3:29" ht="16.5"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</row>
    <row r="778" spans="3:29" ht="16.5"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</row>
    <row r="779" spans="3:29" ht="16.5"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</row>
    <row r="780" spans="3:29" ht="16.5"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</row>
    <row r="781" spans="3:29" ht="16.5"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</row>
    <row r="782" spans="3:29" ht="16.5"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</row>
    <row r="783" spans="3:29" ht="16.5"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</row>
    <row r="784" spans="3:29" ht="16.5"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</row>
    <row r="785" spans="3:29" ht="16.5"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</row>
    <row r="786" spans="3:29" ht="16.5"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</row>
    <row r="787" spans="3:29" ht="16.5"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</row>
    <row r="788" spans="3:29" ht="16.5"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</row>
    <row r="789" spans="3:29" ht="16.5"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</row>
    <row r="790" spans="3:29" ht="16.5"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</row>
    <row r="791" spans="3:29" ht="16.5"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</row>
    <row r="792" spans="3:29" ht="16.5"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</row>
    <row r="793" spans="3:29" ht="16.5"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</row>
    <row r="794" spans="3:29" ht="16.5"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</row>
    <row r="795" spans="3:29" ht="16.5"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</row>
    <row r="796" spans="3:29" ht="16.5"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</row>
    <row r="797" spans="3:29" ht="16.5"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</row>
    <row r="798" spans="3:29" ht="16.5"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</row>
    <row r="799" spans="3:29" ht="16.5"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</row>
    <row r="800" spans="3:29" ht="16.5"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</row>
    <row r="801" spans="3:29" ht="16.5"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</row>
    <row r="802" spans="3:29" ht="16.5"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</row>
    <row r="803" spans="3:29" ht="16.5"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</row>
    <row r="804" spans="3:29" ht="16.5"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</row>
    <row r="805" spans="3:29" ht="16.5"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</row>
    <row r="806" spans="3:29" ht="16.5"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</row>
    <row r="807" spans="3:29" ht="16.5"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</row>
    <row r="808" spans="3:29" ht="16.5"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</row>
    <row r="809" spans="3:29" ht="16.5"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</row>
    <row r="810" spans="3:29" ht="16.5"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</row>
    <row r="811" spans="3:29" ht="16.5"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</row>
    <row r="812" spans="3:29" ht="16.5"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</row>
    <row r="813" spans="3:29" ht="16.5"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</row>
    <row r="814" spans="3:29" ht="16.5"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</row>
    <row r="815" spans="3:29" ht="16.5"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</row>
    <row r="816" spans="3:29" ht="16.5"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</row>
    <row r="817" spans="3:29" ht="16.5"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</row>
    <row r="818" spans="3:29" ht="16.5"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</row>
    <row r="819" spans="3:29" ht="16.5"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</row>
    <row r="820" spans="3:29" ht="16.5"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</row>
    <row r="821" spans="3:29" ht="16.5"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</row>
    <row r="822" spans="3:29" ht="16.5"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</row>
    <row r="823" spans="3:29" ht="16.5"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</row>
    <row r="824" spans="3:29" ht="16.5"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</row>
    <row r="825" spans="3:29" ht="16.5"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</row>
    <row r="826" spans="3:29" ht="16.5"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</row>
    <row r="827" spans="3:29" ht="16.5"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</row>
    <row r="828" spans="3:29" ht="16.5"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</row>
    <row r="829" spans="3:29" ht="16.5"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</row>
    <row r="830" spans="3:29" ht="16.5"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</row>
    <row r="831" spans="3:29" ht="16.5"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</row>
    <row r="832" spans="3:29" ht="16.5"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</row>
    <row r="833" spans="3:29" ht="16.5"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</row>
    <row r="834" spans="3:29" ht="16.5"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</row>
    <row r="835" spans="3:29" ht="16.5"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</row>
    <row r="836" spans="3:29" ht="16.5"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</row>
    <row r="837" spans="3:29" ht="16.5"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</row>
    <row r="838" spans="3:29" ht="16.5"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</row>
    <row r="839" spans="3:29" ht="16.5"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</row>
    <row r="840" spans="3:29" ht="16.5"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</row>
    <row r="841" spans="3:29" ht="16.5"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</row>
    <row r="842" spans="3:29" ht="16.5"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</row>
    <row r="843" spans="3:29" ht="16.5"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</row>
    <row r="844" spans="3:29" ht="16.5"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</row>
    <row r="845" spans="3:29" ht="16.5"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</row>
    <row r="846" spans="3:29" ht="16.5"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</row>
    <row r="847" spans="3:29" ht="16.5"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</row>
    <row r="848" spans="3:29" ht="16.5"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</row>
    <row r="849" spans="3:29" ht="16.5"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</row>
    <row r="850" spans="3:29" ht="16.5"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</row>
    <row r="851" spans="3:29" ht="16.5"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</row>
    <row r="852" spans="3:29" ht="16.5"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</row>
    <row r="853" spans="3:29" ht="16.5"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</row>
    <row r="854" spans="3:29" ht="16.5"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</row>
    <row r="855" spans="3:29" ht="16.5"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</row>
    <row r="856" spans="3:29" ht="16.5"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</row>
    <row r="857" spans="3:29" ht="16.5"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</row>
    <row r="858" spans="3:29" ht="16.5"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</row>
  </sheetData>
  <sheetProtection/>
  <mergeCells count="116">
    <mergeCell ref="S34:T34"/>
    <mergeCell ref="U34:V34"/>
    <mergeCell ref="W34:X34"/>
    <mergeCell ref="Y34:Z34"/>
    <mergeCell ref="AA34:AB34"/>
    <mergeCell ref="AC32:AC35"/>
    <mergeCell ref="N32:AB33"/>
    <mergeCell ref="N34:N35"/>
    <mergeCell ref="O34:P34"/>
    <mergeCell ref="Q34:R34"/>
    <mergeCell ref="C32:E32"/>
    <mergeCell ref="F32:F35"/>
    <mergeCell ref="G32:M32"/>
    <mergeCell ref="M33:M35"/>
    <mergeCell ref="C33:C35"/>
    <mergeCell ref="D33:D35"/>
    <mergeCell ref="E33:E35"/>
    <mergeCell ref="G33:G35"/>
    <mergeCell ref="H33:H35"/>
    <mergeCell ref="I33:I35"/>
    <mergeCell ref="A31:M31"/>
    <mergeCell ref="N31:AC31"/>
    <mergeCell ref="M4:M6"/>
    <mergeCell ref="N5:N6"/>
    <mergeCell ref="O5:P5"/>
    <mergeCell ref="J33:J35"/>
    <mergeCell ref="K33:K35"/>
    <mergeCell ref="L33:L35"/>
    <mergeCell ref="A32:A35"/>
    <mergeCell ref="B32:B35"/>
    <mergeCell ref="A30:M30"/>
    <mergeCell ref="N30:AC30"/>
    <mergeCell ref="B3:B6"/>
    <mergeCell ref="C3:E3"/>
    <mergeCell ref="Q5:R5"/>
    <mergeCell ref="S5:T5"/>
    <mergeCell ref="U5:V5"/>
    <mergeCell ref="AC3:AC6"/>
    <mergeCell ref="A3:A6"/>
    <mergeCell ref="F3:F6"/>
    <mergeCell ref="A1:M1"/>
    <mergeCell ref="N1:AC1"/>
    <mergeCell ref="A2:M2"/>
    <mergeCell ref="N2:AC2"/>
    <mergeCell ref="C4:C6"/>
    <mergeCell ref="D4:D6"/>
    <mergeCell ref="E4:E6"/>
    <mergeCell ref="G4:G6"/>
    <mergeCell ref="H4:H6"/>
    <mergeCell ref="I4:I6"/>
    <mergeCell ref="G3:M3"/>
    <mergeCell ref="N3:AB4"/>
    <mergeCell ref="W5:X5"/>
    <mergeCell ref="J4:J6"/>
    <mergeCell ref="K4:K6"/>
    <mergeCell ref="L4:L6"/>
    <mergeCell ref="Y5:Z5"/>
    <mergeCell ref="AA5:AB5"/>
    <mergeCell ref="A58:M58"/>
    <mergeCell ref="N58:AC58"/>
    <mergeCell ref="A59:M59"/>
    <mergeCell ref="N59:AC59"/>
    <mergeCell ref="A60:A63"/>
    <mergeCell ref="B60:B63"/>
    <mergeCell ref="C60:E60"/>
    <mergeCell ref="F60:F63"/>
    <mergeCell ref="G60:M60"/>
    <mergeCell ref="N60:AB61"/>
    <mergeCell ref="AC60:AC63"/>
    <mergeCell ref="C61:C63"/>
    <mergeCell ref="D61:D63"/>
    <mergeCell ref="E61:E63"/>
    <mergeCell ref="G61:G63"/>
    <mergeCell ref="H61:H63"/>
    <mergeCell ref="I61:I63"/>
    <mergeCell ref="J61:J63"/>
    <mergeCell ref="K61:K63"/>
    <mergeCell ref="L61:L63"/>
    <mergeCell ref="W62:X62"/>
    <mergeCell ref="Y62:Z62"/>
    <mergeCell ref="AA62:AB62"/>
    <mergeCell ref="M61:M63"/>
    <mergeCell ref="N62:N63"/>
    <mergeCell ref="O62:P62"/>
    <mergeCell ref="Q62:R62"/>
    <mergeCell ref="S62:T62"/>
    <mergeCell ref="U62:V62"/>
    <mergeCell ref="A86:M86"/>
    <mergeCell ref="N86:AC86"/>
    <mergeCell ref="A87:M87"/>
    <mergeCell ref="N87:AC87"/>
    <mergeCell ref="A88:A91"/>
    <mergeCell ref="B88:B91"/>
    <mergeCell ref="C88:E88"/>
    <mergeCell ref="F88:F91"/>
    <mergeCell ref="G88:M88"/>
    <mergeCell ref="N88:AB89"/>
    <mergeCell ref="AC88:AC91"/>
    <mergeCell ref="C89:C91"/>
    <mergeCell ref="D89:D91"/>
    <mergeCell ref="E89:E91"/>
    <mergeCell ref="G89:G91"/>
    <mergeCell ref="H89:H91"/>
    <mergeCell ref="I89:I91"/>
    <mergeCell ref="J89:J91"/>
    <mergeCell ref="K89:K91"/>
    <mergeCell ref="L89:L91"/>
    <mergeCell ref="W90:X90"/>
    <mergeCell ref="Y90:Z90"/>
    <mergeCell ref="AA90:AB90"/>
    <mergeCell ref="M89:M91"/>
    <mergeCell ref="N90:N91"/>
    <mergeCell ref="O90:P90"/>
    <mergeCell ref="Q90:R90"/>
    <mergeCell ref="S90:T90"/>
    <mergeCell ref="U90:V90"/>
  </mergeCells>
  <printOptions horizontalCentered="1"/>
  <pageMargins left="0.1968503937007874" right="0.1968503937007874" top="0.5905511811023623" bottom="0.5905511811023623" header="0.5118110236220472" footer="0.5118110236220472"/>
  <pageSetup firstPageNumber="70" useFirstPageNumber="1" horizontalDpi="600" verticalDpi="600" orientation="portrait" paperSize="9" scale="78" r:id="rId1"/>
  <rowBreaks count="1" manualBreakCount="1">
    <brk id="56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0">
      <selection activeCell="O10" sqref="O10"/>
    </sheetView>
  </sheetViews>
  <sheetFormatPr defaultColWidth="9.00390625" defaultRowHeight="16.5"/>
  <cols>
    <col min="1" max="1" width="9.125" style="0" bestFit="1" customWidth="1"/>
    <col min="2" max="3" width="9.75390625" style="0" bestFit="1" customWidth="1"/>
  </cols>
  <sheetData>
    <row r="1" spans="1:3" ht="16.5">
      <c r="A1" s="8"/>
      <c r="B1" s="8" t="s">
        <v>26</v>
      </c>
      <c r="C1" s="8" t="s">
        <v>27</v>
      </c>
    </row>
    <row r="2" spans="1:3" ht="16.5">
      <c r="A2" s="9">
        <v>106</v>
      </c>
      <c r="B2" s="10">
        <v>4390</v>
      </c>
      <c r="C2" s="10">
        <v>8866</v>
      </c>
    </row>
    <row r="3" spans="1:3" ht="16.5">
      <c r="A3" s="9">
        <v>107</v>
      </c>
      <c r="B3" s="10">
        <v>4286</v>
      </c>
      <c r="C3" s="10">
        <v>9218</v>
      </c>
    </row>
    <row r="4" spans="1:3" ht="16.5">
      <c r="A4" s="9">
        <v>108</v>
      </c>
      <c r="B4" s="62">
        <v>4278</v>
      </c>
      <c r="C4" s="62">
        <v>9575</v>
      </c>
    </row>
    <row r="5" spans="1:3" ht="16.5">
      <c r="A5" s="9">
        <v>109</v>
      </c>
      <c r="B5" s="62">
        <v>4314</v>
      </c>
      <c r="C5" s="62">
        <v>9868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76" useFirstPageNumber="1" horizontalDpi="600" verticalDpi="600" orientation="portrait" paperSize="9" r:id="rId2"/>
  <headerFooter alignWithMargins="0">
    <oddFooter>&amp;C第 78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2021-09-08T06:10:36Z</cp:lastPrinted>
  <dcterms:created xsi:type="dcterms:W3CDTF">2003-07-28T05:39:02Z</dcterms:created>
  <dcterms:modified xsi:type="dcterms:W3CDTF">2021-09-08T06:17:45Z</dcterms:modified>
  <cp:category/>
  <cp:version/>
  <cp:contentType/>
  <cp:contentStatus/>
</cp:coreProperties>
</file>