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370" activeTab="0"/>
  </bookViews>
  <sheets>
    <sheet name="社會治安說明" sheetId="1" r:id="rId1"/>
    <sheet name="調解業務概況" sheetId="2" r:id="rId2"/>
  </sheets>
  <definedNames>
    <definedName name="_xlnm.Print_Area" localSheetId="1">'調解業務概況'!$A$1:$AB$29</definedName>
  </definedNames>
  <calcPr fullCalcOnLoad="1"/>
</workbook>
</file>

<file path=xl/sharedStrings.xml><?xml version="1.0" encoding="utf-8"?>
<sst xmlns="http://schemas.openxmlformats.org/spreadsheetml/2006/main" count="109" uniqueCount="53">
  <si>
    <t>社會治安</t>
  </si>
  <si>
    <r>
      <t xml:space="preserve">        </t>
    </r>
    <r>
      <rPr>
        <sz val="14"/>
        <rFont val="標楷體"/>
        <family val="4"/>
      </rPr>
      <t>公共秩序之維持，國民生命財產之保障，一切危害社會安寧與不法行</t>
    </r>
  </si>
  <si>
    <t>為之防止，均為警務行政工作之主要任務，為防止各種案件日漸增多，今</t>
  </si>
  <si>
    <t>產之安全，建立一個安和樂利的社會。</t>
  </si>
  <si>
    <t>單位：件</t>
  </si>
  <si>
    <t xml:space="preserve">                                               民                             事      Givil Case</t>
  </si>
  <si>
    <t>年別        Year</t>
  </si>
  <si>
    <t xml:space="preserve">總 計Grand Total </t>
  </si>
  <si>
    <r>
      <t>合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                               Grand Total</t>
    </r>
  </si>
  <si>
    <r>
      <t>債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務</t>
    </r>
    <r>
      <rPr>
        <sz val="12"/>
        <rFont val="Times New Roman"/>
        <family val="1"/>
      </rPr>
      <t xml:space="preserve">                            Debt</t>
    </r>
  </si>
  <si>
    <t>物權                   Right of Property</t>
  </si>
  <si>
    <r>
      <t>親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屬</t>
    </r>
    <r>
      <rPr>
        <sz val="12"/>
        <rFont val="Times New Roman"/>
        <family val="1"/>
      </rPr>
      <t xml:space="preserve">                        Relative</t>
    </r>
  </si>
  <si>
    <r>
      <t>繼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承</t>
    </r>
    <r>
      <rPr>
        <sz val="12"/>
        <rFont val="Times New Roman"/>
        <family val="1"/>
      </rPr>
      <t xml:space="preserve">                             Heritage</t>
    </r>
  </si>
  <si>
    <r>
      <t>商事</t>
    </r>
    <r>
      <rPr>
        <sz val="10"/>
        <rFont val="Times New Roman"/>
        <family val="1"/>
      </rPr>
      <t xml:space="preserve">                                     Commercial Business</t>
    </r>
  </si>
  <si>
    <r>
      <t>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程</t>
    </r>
    <r>
      <rPr>
        <sz val="12"/>
        <rFont val="Times New Roman"/>
        <family val="1"/>
      </rPr>
      <t xml:space="preserve">                       Construction</t>
    </r>
  </si>
  <si>
    <r>
      <t>其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                     Others</t>
    </r>
  </si>
  <si>
    <t>計      Total</t>
  </si>
  <si>
    <t>成立    Eff-    ective</t>
  </si>
  <si>
    <t>不成立Uneff-    ective</t>
  </si>
  <si>
    <r>
      <t xml:space="preserve">            </t>
    </r>
    <r>
      <rPr>
        <sz val="12"/>
        <rFont val="標楷體"/>
        <family val="4"/>
      </rPr>
      <t>刑                             事Criminal  Cases</t>
    </r>
  </si>
  <si>
    <r>
      <t>妨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害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風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                             Obscenity</t>
    </r>
  </si>
  <si>
    <r>
      <t>妨害婚姻及家庭</t>
    </r>
    <r>
      <rPr>
        <sz val="10"/>
        <rFont val="Times New Roman"/>
        <family val="1"/>
      </rPr>
      <t>Against Marriage &amp;Family</t>
    </r>
  </si>
  <si>
    <r>
      <t>傷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害</t>
    </r>
    <r>
      <rPr>
        <sz val="10"/>
        <rFont val="Times New Roman"/>
        <family val="1"/>
      </rPr>
      <t xml:space="preserve">                            Assult</t>
    </r>
  </si>
  <si>
    <r>
      <t>妨害自由名譽信用及秘密</t>
    </r>
    <r>
      <rPr>
        <sz val="10"/>
        <rFont val="Times New Roman"/>
        <family val="1"/>
      </rPr>
      <t>Offense against freedom fame,trusy &amp; secrecy</t>
    </r>
  </si>
  <si>
    <r>
      <t>竊盜及侵佔詐欺</t>
    </r>
    <r>
      <rPr>
        <sz val="10"/>
        <rFont val="Times New Roman"/>
        <family val="1"/>
      </rPr>
      <t>Theft&amp;Fraud,Embezzlement</t>
    </r>
  </si>
  <si>
    <r>
      <t>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棄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損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壞</t>
    </r>
    <r>
      <rPr>
        <sz val="10"/>
        <rFont val="Times New Roman"/>
        <family val="1"/>
      </rPr>
      <t xml:space="preserve">              Destruction &amp; defacing</t>
    </r>
  </si>
  <si>
    <r>
      <t>其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他</t>
    </r>
    <r>
      <rPr>
        <sz val="10"/>
        <rFont val="Times New Roman"/>
        <family val="1"/>
      </rPr>
      <t xml:space="preserve">                                            Others</t>
    </r>
  </si>
  <si>
    <t>社會治安</t>
  </si>
  <si>
    <t>表9－1辦理調解業務概況</t>
  </si>
  <si>
    <t xml:space="preserve">                                                                                     表9-1辦理調解業務概況(續)                  單位:件                                                                </t>
  </si>
  <si>
    <t>Public Security</t>
  </si>
  <si>
    <t>9-1、Cases Negotiated</t>
  </si>
  <si>
    <t>Unit:Case</t>
  </si>
  <si>
    <t>103年2014</t>
  </si>
  <si>
    <t>後應加強預防方法，如守望相助之宣導及案件之偵破，以保障區民生命財</t>
  </si>
  <si>
    <t>104年2015</t>
  </si>
  <si>
    <t>105年2016</t>
  </si>
  <si>
    <t>106年2017</t>
  </si>
  <si>
    <t>106年2017</t>
  </si>
  <si>
    <r>
      <t xml:space="preserve">      </t>
    </r>
    <r>
      <rPr>
        <sz val="14"/>
        <rFont val="標楷體"/>
        <family val="4"/>
      </rPr>
      <t>調解業務案件</t>
    </r>
  </si>
  <si>
    <t>107年2018</t>
  </si>
  <si>
    <t>107年2018</t>
  </si>
  <si>
    <t>108年2019</t>
  </si>
  <si>
    <t>109年2020</t>
  </si>
  <si>
    <t>資料來源：民政課表號3311-04-01-3</t>
  </si>
  <si>
    <t xml:space="preserve">                               9-1、Cases Negotiated(Cont.)             Unit:Case</t>
  </si>
  <si>
    <t>110年2021</t>
  </si>
  <si>
    <t>111年2022</t>
  </si>
  <si>
    <r>
      <t xml:space="preserve">        </t>
    </r>
    <r>
      <rPr>
        <sz val="14"/>
        <rFont val="標楷體"/>
        <family val="4"/>
      </rPr>
      <t>本區</t>
    </r>
    <r>
      <rPr>
        <sz val="14"/>
        <rFont val="Times New Roman"/>
        <family val="1"/>
      </rPr>
      <t>111</t>
    </r>
    <r>
      <rPr>
        <sz val="14"/>
        <rFont val="標楷體"/>
        <family val="4"/>
      </rPr>
      <t>年調解業務案件計有1,413件，較上年度之1,372件增加41件，</t>
    </r>
  </si>
  <si>
    <r>
      <t>其增加率為</t>
    </r>
    <r>
      <rPr>
        <sz val="14"/>
        <rFont val="Times New Roman"/>
        <family val="1"/>
      </rPr>
      <t>2.90%</t>
    </r>
    <r>
      <rPr>
        <sz val="14"/>
        <rFont val="標楷體"/>
        <family val="4"/>
      </rPr>
      <t>，民事調解案件</t>
    </r>
    <r>
      <rPr>
        <sz val="14"/>
        <rFont val="Times New Roman"/>
        <family val="1"/>
      </rPr>
      <t>233</t>
    </r>
    <r>
      <rPr>
        <sz val="14"/>
        <rFont val="標楷體"/>
        <family val="4"/>
      </rPr>
      <t>件，佔</t>
    </r>
    <r>
      <rPr>
        <sz val="14"/>
        <rFont val="Times New Roman"/>
        <family val="1"/>
      </rPr>
      <t>16.49%</t>
    </r>
    <r>
      <rPr>
        <sz val="14"/>
        <rFont val="標楷體"/>
        <family val="4"/>
      </rPr>
      <t>，刑事調解案件</t>
    </r>
    <r>
      <rPr>
        <sz val="14"/>
        <rFont val="Times New Roman"/>
        <family val="1"/>
      </rPr>
      <t>1,180</t>
    </r>
    <r>
      <rPr>
        <sz val="14"/>
        <rFont val="標楷體"/>
        <family val="4"/>
      </rPr>
      <t>件</t>
    </r>
  </si>
  <si>
    <t>，佔83.51%，而調解成立案件1,147件，佔81.17%，不成立266件，佔18.83%</t>
  </si>
  <si>
    <r>
      <t>解成立案件</t>
    </r>
    <r>
      <rPr>
        <sz val="14"/>
        <rFont val="Times New Roman"/>
        <family val="1"/>
      </rPr>
      <t>969</t>
    </r>
    <r>
      <rPr>
        <sz val="14"/>
        <rFont val="標楷體"/>
        <family val="4"/>
      </rPr>
      <t>件，佔</t>
    </r>
    <r>
      <rPr>
        <sz val="14"/>
        <rFont val="Times New Roman"/>
        <family val="1"/>
      </rPr>
      <t>82.12%</t>
    </r>
    <r>
      <rPr>
        <sz val="14"/>
        <rFont val="標楷體"/>
        <family val="4"/>
      </rPr>
      <t>，不成立</t>
    </r>
    <r>
      <rPr>
        <sz val="14"/>
        <rFont val="Times New Roman"/>
        <family val="1"/>
      </rPr>
      <t>211</t>
    </r>
    <r>
      <rPr>
        <sz val="14"/>
        <rFont val="標楷體"/>
        <family val="4"/>
      </rPr>
      <t>件，佔</t>
    </r>
    <r>
      <rPr>
        <sz val="14"/>
        <rFont val="Times New Roman"/>
        <family val="1"/>
      </rPr>
      <t>17.88%</t>
    </r>
    <r>
      <rPr>
        <sz val="14"/>
        <rFont val="標楷體"/>
        <family val="4"/>
      </rPr>
      <t>。</t>
    </r>
  </si>
  <si>
    <t>。民事調解成立案件178件，佔76.39%，不成立55件，佔23.61.%。刑事調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</si>
</sst>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;[Red]#,##0"/>
    <numFmt numFmtId="179" formatCode="m&quot;月&quot;d&quot;日&quot;"/>
  </numFmts>
  <fonts count="47">
    <font>
      <sz val="12"/>
      <name val="新細明體"/>
      <family val="1"/>
    </font>
    <font>
      <sz val="9"/>
      <name val="細明體"/>
      <family val="3"/>
    </font>
    <font>
      <sz val="24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2"/>
      <name val="Times New Roman"/>
      <family val="1"/>
    </font>
    <font>
      <sz val="8"/>
      <name val="標楷體"/>
      <family val="4"/>
    </font>
    <font>
      <sz val="10"/>
      <name val="新細明體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sz val="18"/>
      <color theme="3"/>
      <name val="Calibri Light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Continuous" vertical="center" wrapText="1"/>
    </xf>
    <xf numFmtId="177" fontId="8" fillId="0" borderId="11" xfId="33" applyNumberFormat="1" applyFont="1" applyFill="1" applyBorder="1" applyAlignment="1">
      <alignment horizontal="center" vertical="center"/>
    </xf>
    <xf numFmtId="177" fontId="8" fillId="0" borderId="12" xfId="33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0" fillId="0" borderId="0" xfId="0" applyNumberFormat="1" applyFill="1" applyBorder="1" applyAlignment="1">
      <alignment horizontal="center" vertical="center"/>
    </xf>
    <xf numFmtId="41" fontId="11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7" fontId="8" fillId="0" borderId="11" xfId="33" applyNumberFormat="1" applyFont="1" applyFill="1" applyBorder="1" applyAlignment="1">
      <alignment horizontal="right" vertical="center"/>
    </xf>
    <xf numFmtId="177" fontId="8" fillId="0" borderId="12" xfId="33" applyNumberFormat="1" applyFont="1" applyFill="1" applyBorder="1" applyAlignment="1">
      <alignment horizontal="right" vertical="center"/>
    </xf>
    <xf numFmtId="177" fontId="8" fillId="33" borderId="12" xfId="33" applyNumberFormat="1" applyFont="1" applyFill="1" applyBorder="1" applyAlignment="1">
      <alignment horizontal="right" vertical="center"/>
    </xf>
    <xf numFmtId="177" fontId="8" fillId="33" borderId="11" xfId="33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Continuous" vertical="center" wrapText="1"/>
    </xf>
    <xf numFmtId="177" fontId="8" fillId="0" borderId="16" xfId="33" applyNumberFormat="1" applyFont="1" applyFill="1" applyBorder="1" applyAlignment="1">
      <alignment horizontal="right" vertical="center"/>
    </xf>
    <xf numFmtId="177" fontId="8" fillId="0" borderId="17" xfId="33" applyNumberFormat="1" applyFont="1" applyFill="1" applyBorder="1" applyAlignment="1">
      <alignment horizontal="right" vertical="center"/>
    </xf>
    <xf numFmtId="177" fontId="8" fillId="0" borderId="16" xfId="33" applyNumberFormat="1" applyFont="1" applyFill="1" applyBorder="1" applyAlignment="1">
      <alignment horizontal="center" vertical="center"/>
    </xf>
    <xf numFmtId="177" fontId="8" fillId="0" borderId="17" xfId="33" applyNumberFormat="1" applyFont="1" applyFill="1" applyBorder="1" applyAlignment="1">
      <alignment horizontal="center" vertical="center"/>
    </xf>
    <xf numFmtId="177" fontId="8" fillId="33" borderId="12" xfId="33" applyNumberFormat="1" applyFont="1" applyFill="1" applyBorder="1" applyAlignment="1">
      <alignment horizontal="center" vertical="center"/>
    </xf>
    <xf numFmtId="177" fontId="12" fillId="0" borderId="11" xfId="33" applyNumberFormat="1" applyFont="1" applyFill="1" applyBorder="1" applyAlignment="1">
      <alignment horizontal="right" vertical="center"/>
    </xf>
    <xf numFmtId="177" fontId="12" fillId="0" borderId="12" xfId="33" applyNumberFormat="1" applyFont="1" applyFill="1" applyBorder="1" applyAlignment="1">
      <alignment horizontal="right" vertical="center"/>
    </xf>
    <xf numFmtId="177" fontId="12" fillId="0" borderId="11" xfId="33" applyNumberFormat="1" applyFont="1" applyFill="1" applyBorder="1" applyAlignment="1">
      <alignment horizontal="center" vertical="center"/>
    </xf>
    <xf numFmtId="177" fontId="12" fillId="0" borderId="12" xfId="33" applyNumberFormat="1" applyFont="1" applyFill="1" applyBorder="1" applyAlignment="1">
      <alignment horizontal="center" vertical="center"/>
    </xf>
    <xf numFmtId="177" fontId="8" fillId="33" borderId="11" xfId="33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justify" vertical="center"/>
    </xf>
    <xf numFmtId="0" fontId="5" fillId="0" borderId="19" xfId="0" applyFont="1" applyBorder="1" applyAlignment="1">
      <alignment horizontal="justify" vertical="center"/>
    </xf>
    <xf numFmtId="0" fontId="3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3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12"/>
  <sheetViews>
    <sheetView tabSelected="1" zoomScalePageLayoutView="0" workbookViewId="0" topLeftCell="A1">
      <selection activeCell="A5" sqref="A5"/>
    </sheetView>
  </sheetViews>
  <sheetFormatPr defaultColWidth="9.00390625" defaultRowHeight="16.5"/>
  <cols>
    <col min="1" max="1" width="87.125" style="0" customWidth="1"/>
  </cols>
  <sheetData>
    <row r="1" ht="32.25">
      <c r="A1" s="1" t="s">
        <v>0</v>
      </c>
    </row>
    <row r="2" ht="25.5" customHeight="1">
      <c r="A2" s="3" t="s">
        <v>1</v>
      </c>
    </row>
    <row r="3" ht="25.5" customHeight="1">
      <c r="A3" s="2" t="s">
        <v>2</v>
      </c>
    </row>
    <row r="4" ht="25.5" customHeight="1">
      <c r="A4" s="2" t="s">
        <v>34</v>
      </c>
    </row>
    <row r="5" ht="25.5" customHeight="1">
      <c r="A5" s="2" t="s">
        <v>3</v>
      </c>
    </row>
    <row r="6" ht="25.5" customHeight="1">
      <c r="A6" s="2"/>
    </row>
    <row r="7" ht="25.5" customHeight="1">
      <c r="A7" s="3" t="s">
        <v>39</v>
      </c>
    </row>
    <row r="8" ht="25.5" customHeight="1">
      <c r="A8" s="3" t="s">
        <v>48</v>
      </c>
    </row>
    <row r="9" ht="25.5" customHeight="1">
      <c r="A9" s="2" t="s">
        <v>49</v>
      </c>
    </row>
    <row r="10" ht="25.5" customHeight="1">
      <c r="A10" s="2" t="s">
        <v>50</v>
      </c>
    </row>
    <row r="11" ht="25.5" customHeight="1">
      <c r="A11" s="2" t="s">
        <v>52</v>
      </c>
    </row>
    <row r="12" ht="25.5" customHeight="1">
      <c r="A12" s="2" t="s">
        <v>51</v>
      </c>
    </row>
    <row r="13" ht="22.5" customHeight="1"/>
    <row r="14" ht="22.5" customHeight="1"/>
  </sheetData>
  <sheetProtection/>
  <printOptions/>
  <pageMargins left="0.7480314960629921" right="0.7480314960629921" top="0.984251968503937" bottom="0.984251968503937" header="0.5118110236220472" footer="0.5118110236220472"/>
  <pageSetup firstPageNumber="89" useFirstPageNumber="1" horizontalDpi="600" verticalDpi="600" orientation="portrait" paperSize="9" scale="102" r:id="rId1"/>
  <headerFooter alignWithMargins="0"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B32"/>
  <sheetViews>
    <sheetView showGridLines="0" zoomScale="78" zoomScaleNormal="78" zoomScaleSheetLayoutView="100" zoomScalePageLayoutView="0" workbookViewId="0" topLeftCell="A1">
      <selection activeCell="G3" sqref="G3"/>
    </sheetView>
  </sheetViews>
  <sheetFormatPr defaultColWidth="9.00390625" defaultRowHeight="16.5"/>
  <cols>
    <col min="1" max="1" width="11.625" style="0" customWidth="1"/>
    <col min="2" max="13" width="6.625" style="0" customWidth="1"/>
    <col min="14" max="25" width="7.625" style="0" customWidth="1"/>
    <col min="26" max="28" width="6.625" style="0" customWidth="1"/>
  </cols>
  <sheetData>
    <row r="1" spans="1:28" ht="21">
      <c r="A1" s="57" t="s">
        <v>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60"/>
      <c r="N1" s="57" t="s">
        <v>30</v>
      </c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ht="19.5">
      <c r="A2" s="59" t="s">
        <v>28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 t="s">
        <v>31</v>
      </c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ht="16.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16.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56" t="s">
        <v>4</v>
      </c>
      <c r="M4" s="56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 t="s">
        <v>32</v>
      </c>
      <c r="AB4" s="11"/>
    </row>
    <row r="5" spans="1:28" ht="30" customHeight="1">
      <c r="A5" s="35" t="s">
        <v>6</v>
      </c>
      <c r="B5" s="45" t="s">
        <v>7</v>
      </c>
      <c r="C5" s="40"/>
      <c r="D5" s="46"/>
      <c r="E5" s="50" t="s">
        <v>5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</row>
    <row r="6" spans="1:28" ht="49.5" customHeight="1">
      <c r="A6" s="36"/>
      <c r="B6" s="47"/>
      <c r="C6" s="48"/>
      <c r="D6" s="49"/>
      <c r="E6" s="33" t="s">
        <v>8</v>
      </c>
      <c r="F6" s="34"/>
      <c r="G6" s="34"/>
      <c r="H6" s="41" t="s">
        <v>9</v>
      </c>
      <c r="I6" s="42"/>
      <c r="J6" s="43"/>
      <c r="K6" s="30" t="s">
        <v>10</v>
      </c>
      <c r="L6" s="30"/>
      <c r="M6" s="30"/>
      <c r="N6" s="44" t="s">
        <v>11</v>
      </c>
      <c r="O6" s="44"/>
      <c r="P6" s="44"/>
      <c r="Q6" s="44" t="s">
        <v>12</v>
      </c>
      <c r="R6" s="44"/>
      <c r="S6" s="44"/>
      <c r="T6" s="30" t="s">
        <v>13</v>
      </c>
      <c r="U6" s="30"/>
      <c r="V6" s="30"/>
      <c r="W6" s="44" t="s">
        <v>14</v>
      </c>
      <c r="X6" s="44"/>
      <c r="Y6" s="44"/>
      <c r="Z6" s="44" t="s">
        <v>15</v>
      </c>
      <c r="AA6" s="44"/>
      <c r="AB6" s="41"/>
    </row>
    <row r="7" spans="1:28" ht="46.5" customHeight="1">
      <c r="A7" s="37"/>
      <c r="B7" s="4" t="s">
        <v>16</v>
      </c>
      <c r="C7" s="5" t="s">
        <v>17</v>
      </c>
      <c r="D7" s="5" t="s">
        <v>18</v>
      </c>
      <c r="E7" s="4" t="s">
        <v>16</v>
      </c>
      <c r="F7" s="5" t="s">
        <v>17</v>
      </c>
      <c r="G7" s="5" t="s">
        <v>18</v>
      </c>
      <c r="H7" s="4" t="s">
        <v>16</v>
      </c>
      <c r="I7" s="5" t="s">
        <v>17</v>
      </c>
      <c r="J7" s="5" t="s">
        <v>18</v>
      </c>
      <c r="K7" s="4" t="s">
        <v>16</v>
      </c>
      <c r="L7" s="5" t="s">
        <v>17</v>
      </c>
      <c r="M7" s="5" t="s">
        <v>18</v>
      </c>
      <c r="N7" s="4" t="s">
        <v>16</v>
      </c>
      <c r="O7" s="5" t="s">
        <v>17</v>
      </c>
      <c r="P7" s="5" t="s">
        <v>18</v>
      </c>
      <c r="Q7" s="4" t="s">
        <v>16</v>
      </c>
      <c r="R7" s="5" t="s">
        <v>17</v>
      </c>
      <c r="S7" s="5" t="s">
        <v>18</v>
      </c>
      <c r="T7" s="4" t="s">
        <v>16</v>
      </c>
      <c r="U7" s="5" t="s">
        <v>17</v>
      </c>
      <c r="V7" s="5" t="s">
        <v>18</v>
      </c>
      <c r="W7" s="4" t="s">
        <v>16</v>
      </c>
      <c r="X7" s="5" t="s">
        <v>17</v>
      </c>
      <c r="Y7" s="5" t="s">
        <v>18</v>
      </c>
      <c r="Z7" s="4" t="s">
        <v>16</v>
      </c>
      <c r="AA7" s="5" t="s">
        <v>17</v>
      </c>
      <c r="AB7" s="18" t="s">
        <v>18</v>
      </c>
    </row>
    <row r="8" spans="1:28" ht="33.75" customHeight="1">
      <c r="A8" s="16" t="s">
        <v>35</v>
      </c>
      <c r="B8" s="12">
        <v>792</v>
      </c>
      <c r="C8" s="12">
        <v>589</v>
      </c>
      <c r="D8" s="12">
        <v>203</v>
      </c>
      <c r="E8" s="12">
        <v>137</v>
      </c>
      <c r="F8" s="12">
        <v>86</v>
      </c>
      <c r="G8" s="12">
        <v>51</v>
      </c>
      <c r="H8" s="12">
        <v>36</v>
      </c>
      <c r="I8" s="12">
        <v>25</v>
      </c>
      <c r="J8" s="12">
        <v>11</v>
      </c>
      <c r="K8" s="12">
        <v>17</v>
      </c>
      <c r="L8" s="12">
        <v>11</v>
      </c>
      <c r="M8" s="12">
        <v>6</v>
      </c>
      <c r="N8" s="12">
        <v>4</v>
      </c>
      <c r="O8" s="12">
        <v>3</v>
      </c>
      <c r="P8" s="12">
        <v>1</v>
      </c>
      <c r="Q8" s="12">
        <v>1</v>
      </c>
      <c r="R8" s="12">
        <v>0</v>
      </c>
      <c r="S8" s="12">
        <v>0</v>
      </c>
      <c r="T8" s="12">
        <v>9</v>
      </c>
      <c r="U8" s="12">
        <v>7</v>
      </c>
      <c r="V8" s="12">
        <v>2</v>
      </c>
      <c r="W8" s="12">
        <v>4</v>
      </c>
      <c r="X8" s="12">
        <v>2</v>
      </c>
      <c r="Y8" s="12">
        <v>2</v>
      </c>
      <c r="Z8" s="12">
        <v>66</v>
      </c>
      <c r="AA8" s="12">
        <v>38</v>
      </c>
      <c r="AB8" s="19">
        <v>28</v>
      </c>
    </row>
    <row r="9" spans="1:28" ht="33.75" customHeight="1">
      <c r="A9" s="16" t="s">
        <v>36</v>
      </c>
      <c r="B9" s="12">
        <v>862</v>
      </c>
      <c r="C9" s="12">
        <v>679</v>
      </c>
      <c r="D9" s="12">
        <v>183</v>
      </c>
      <c r="E9" s="12">
        <v>162</v>
      </c>
      <c r="F9" s="12">
        <v>125</v>
      </c>
      <c r="G9" s="12">
        <v>37</v>
      </c>
      <c r="H9" s="12">
        <v>40</v>
      </c>
      <c r="I9" s="12">
        <v>25</v>
      </c>
      <c r="J9" s="12">
        <v>15</v>
      </c>
      <c r="K9" s="12">
        <v>15</v>
      </c>
      <c r="L9" s="12">
        <v>10</v>
      </c>
      <c r="M9" s="12">
        <v>5</v>
      </c>
      <c r="N9" s="12">
        <v>3</v>
      </c>
      <c r="O9" s="12">
        <v>0</v>
      </c>
      <c r="P9" s="12">
        <v>3</v>
      </c>
      <c r="Q9" s="12">
        <v>5</v>
      </c>
      <c r="R9" s="12">
        <v>0</v>
      </c>
      <c r="S9" s="12">
        <v>5</v>
      </c>
      <c r="T9" s="12">
        <v>11</v>
      </c>
      <c r="U9" s="12">
        <v>8</v>
      </c>
      <c r="V9" s="12">
        <v>3</v>
      </c>
      <c r="W9" s="12">
        <v>11</v>
      </c>
      <c r="X9" s="12">
        <v>7</v>
      </c>
      <c r="Y9" s="12">
        <v>4</v>
      </c>
      <c r="Z9" s="12">
        <v>77</v>
      </c>
      <c r="AA9" s="12">
        <v>75</v>
      </c>
      <c r="AB9" s="19">
        <v>2</v>
      </c>
    </row>
    <row r="10" spans="1:28" ht="33.75" customHeight="1">
      <c r="A10" s="16" t="s">
        <v>37</v>
      </c>
      <c r="B10" s="12">
        <f aca="true" t="shared" si="0" ref="B10:B15">C10+D10</f>
        <v>982</v>
      </c>
      <c r="C10" s="12">
        <v>716</v>
      </c>
      <c r="D10" s="12">
        <v>266</v>
      </c>
      <c r="E10" s="12">
        <f aca="true" t="shared" si="1" ref="E10:E15">F10+G10</f>
        <v>251</v>
      </c>
      <c r="F10" s="12">
        <f aca="true" t="shared" si="2" ref="F10:G13">I10+L10+O10+R10+U10+X10+AA10</f>
        <v>163</v>
      </c>
      <c r="G10" s="12">
        <f t="shared" si="2"/>
        <v>88</v>
      </c>
      <c r="H10" s="12">
        <f aca="true" t="shared" si="3" ref="H10:H15">I10+J10</f>
        <v>101</v>
      </c>
      <c r="I10" s="12">
        <v>55</v>
      </c>
      <c r="J10" s="12">
        <v>46</v>
      </c>
      <c r="K10" s="12">
        <f aca="true" t="shared" si="4" ref="K10:K15">L10+M10</f>
        <v>31</v>
      </c>
      <c r="L10" s="12">
        <v>20</v>
      </c>
      <c r="M10" s="12">
        <v>11</v>
      </c>
      <c r="N10" s="12">
        <f aca="true" t="shared" si="5" ref="N10:N15">O10+P10</f>
        <v>14</v>
      </c>
      <c r="O10" s="12">
        <v>5</v>
      </c>
      <c r="P10" s="12">
        <v>9</v>
      </c>
      <c r="Q10" s="12">
        <f aca="true" t="shared" si="6" ref="Q10:Q15">R10+S10</f>
        <v>11</v>
      </c>
      <c r="R10" s="12">
        <v>0</v>
      </c>
      <c r="S10" s="12">
        <v>11</v>
      </c>
      <c r="T10" s="12">
        <f aca="true" t="shared" si="7" ref="T10:T15">U10+V10</f>
        <v>30</v>
      </c>
      <c r="U10" s="12">
        <v>25</v>
      </c>
      <c r="V10" s="12">
        <v>5</v>
      </c>
      <c r="W10" s="12">
        <f aca="true" t="shared" si="8" ref="W10:W15">X10+Y10</f>
        <v>14</v>
      </c>
      <c r="X10" s="12">
        <v>10</v>
      </c>
      <c r="Y10" s="12">
        <v>4</v>
      </c>
      <c r="Z10" s="12">
        <f aca="true" t="shared" si="9" ref="Z10:Z15">AA10+AB10</f>
        <v>50</v>
      </c>
      <c r="AA10" s="12">
        <v>48</v>
      </c>
      <c r="AB10" s="19">
        <v>2</v>
      </c>
    </row>
    <row r="11" spans="1:28" ht="33.75" customHeight="1">
      <c r="A11" s="16" t="s">
        <v>40</v>
      </c>
      <c r="B11" s="12">
        <f t="shared" si="0"/>
        <v>999</v>
      </c>
      <c r="C11" s="12">
        <f>F11+C24</f>
        <v>757</v>
      </c>
      <c r="D11" s="12">
        <f>G11+D24</f>
        <v>242</v>
      </c>
      <c r="E11" s="12">
        <f t="shared" si="1"/>
        <v>183</v>
      </c>
      <c r="F11" s="12">
        <f t="shared" si="2"/>
        <v>116</v>
      </c>
      <c r="G11" s="12">
        <f t="shared" si="2"/>
        <v>67</v>
      </c>
      <c r="H11" s="12">
        <f t="shared" si="3"/>
        <v>54</v>
      </c>
      <c r="I11" s="15">
        <v>19</v>
      </c>
      <c r="J11" s="15">
        <v>35</v>
      </c>
      <c r="K11" s="15">
        <f t="shared" si="4"/>
        <v>12</v>
      </c>
      <c r="L11" s="15">
        <v>7</v>
      </c>
      <c r="M11" s="15">
        <v>5</v>
      </c>
      <c r="N11" s="15">
        <f t="shared" si="5"/>
        <v>0</v>
      </c>
      <c r="O11" s="15">
        <v>0</v>
      </c>
      <c r="P11" s="15">
        <v>0</v>
      </c>
      <c r="Q11" s="15">
        <f t="shared" si="6"/>
        <v>2</v>
      </c>
      <c r="R11" s="15">
        <v>1</v>
      </c>
      <c r="S11" s="15">
        <v>1</v>
      </c>
      <c r="T11" s="15">
        <f t="shared" si="7"/>
        <v>8</v>
      </c>
      <c r="U11" s="15">
        <v>4</v>
      </c>
      <c r="V11" s="15">
        <v>4</v>
      </c>
      <c r="W11" s="15">
        <f t="shared" si="8"/>
        <v>10</v>
      </c>
      <c r="X11" s="15">
        <v>8</v>
      </c>
      <c r="Y11" s="15">
        <v>2</v>
      </c>
      <c r="Z11" s="15">
        <f t="shared" si="9"/>
        <v>97</v>
      </c>
      <c r="AA11" s="15">
        <v>77</v>
      </c>
      <c r="AB11" s="19">
        <v>20</v>
      </c>
    </row>
    <row r="12" spans="1:28" ht="33.75" customHeight="1">
      <c r="A12" s="16" t="s">
        <v>42</v>
      </c>
      <c r="B12" s="24">
        <f t="shared" si="0"/>
        <v>1191</v>
      </c>
      <c r="C12" s="24">
        <f>F12+C25</f>
        <v>916</v>
      </c>
      <c r="D12" s="24">
        <f>G12+D26</f>
        <v>275</v>
      </c>
      <c r="E12" s="12">
        <f t="shared" si="1"/>
        <v>188</v>
      </c>
      <c r="F12" s="12">
        <f>I12+L12+O12+R12+U12+X12+AA12</f>
        <v>121</v>
      </c>
      <c r="G12" s="12">
        <f>J12+M12+P12+S12+V12+Y12+AB12</f>
        <v>67</v>
      </c>
      <c r="H12" s="12">
        <f t="shared" si="3"/>
        <v>52</v>
      </c>
      <c r="I12" s="15">
        <v>19</v>
      </c>
      <c r="J12" s="15">
        <v>33</v>
      </c>
      <c r="K12" s="15">
        <f t="shared" si="4"/>
        <v>10</v>
      </c>
      <c r="L12" s="15">
        <v>5</v>
      </c>
      <c r="M12" s="15">
        <v>5</v>
      </c>
      <c r="N12" s="15">
        <f t="shared" si="5"/>
        <v>2</v>
      </c>
      <c r="O12" s="15">
        <v>1</v>
      </c>
      <c r="P12" s="15">
        <v>1</v>
      </c>
      <c r="Q12" s="15">
        <f t="shared" si="6"/>
        <v>0</v>
      </c>
      <c r="R12" s="15">
        <v>0</v>
      </c>
      <c r="S12" s="15">
        <v>0</v>
      </c>
      <c r="T12" s="15">
        <f t="shared" si="7"/>
        <v>3</v>
      </c>
      <c r="U12" s="15">
        <v>2</v>
      </c>
      <c r="V12" s="15">
        <v>1</v>
      </c>
      <c r="W12" s="15">
        <f t="shared" si="8"/>
        <v>7</v>
      </c>
      <c r="X12" s="15">
        <v>5</v>
      </c>
      <c r="Y12" s="15">
        <v>2</v>
      </c>
      <c r="Z12" s="15">
        <f t="shared" si="9"/>
        <v>114</v>
      </c>
      <c r="AA12" s="15">
        <v>89</v>
      </c>
      <c r="AB12" s="19">
        <v>25</v>
      </c>
    </row>
    <row r="13" spans="1:28" ht="33.75" customHeight="1">
      <c r="A13" s="16" t="s">
        <v>43</v>
      </c>
      <c r="B13" s="24">
        <f t="shared" si="0"/>
        <v>1364</v>
      </c>
      <c r="C13" s="24">
        <f>F13+C26</f>
        <v>1090</v>
      </c>
      <c r="D13" s="24">
        <f>G13+D26</f>
        <v>274</v>
      </c>
      <c r="E13" s="12">
        <f t="shared" si="1"/>
        <v>305</v>
      </c>
      <c r="F13" s="12">
        <f t="shared" si="2"/>
        <v>239</v>
      </c>
      <c r="G13" s="12">
        <f>J13+M13+P13+S13+V13+Y13+AB13</f>
        <v>66</v>
      </c>
      <c r="H13" s="12">
        <f t="shared" si="3"/>
        <v>97</v>
      </c>
      <c r="I13" s="15">
        <v>64</v>
      </c>
      <c r="J13" s="15">
        <v>33</v>
      </c>
      <c r="K13" s="15">
        <f t="shared" si="4"/>
        <v>14</v>
      </c>
      <c r="L13" s="15">
        <v>9</v>
      </c>
      <c r="M13" s="15">
        <v>5</v>
      </c>
      <c r="N13" s="15">
        <f t="shared" si="5"/>
        <v>2</v>
      </c>
      <c r="O13" s="15">
        <v>2</v>
      </c>
      <c r="P13" s="15">
        <v>0</v>
      </c>
      <c r="Q13" s="15">
        <f t="shared" si="6"/>
        <v>0</v>
      </c>
      <c r="R13" s="15">
        <v>0</v>
      </c>
      <c r="S13" s="15">
        <v>0</v>
      </c>
      <c r="T13" s="15">
        <f t="shared" si="7"/>
        <v>5</v>
      </c>
      <c r="U13" s="15">
        <v>4</v>
      </c>
      <c r="V13" s="15">
        <v>1</v>
      </c>
      <c r="W13" s="15">
        <f t="shared" si="8"/>
        <v>5</v>
      </c>
      <c r="X13" s="15">
        <v>3</v>
      </c>
      <c r="Y13" s="15">
        <v>2</v>
      </c>
      <c r="Z13" s="15">
        <f t="shared" si="9"/>
        <v>182</v>
      </c>
      <c r="AA13" s="15">
        <v>157</v>
      </c>
      <c r="AB13" s="19">
        <v>25</v>
      </c>
    </row>
    <row r="14" spans="1:28" ht="33.75" customHeight="1">
      <c r="A14" s="16" t="s">
        <v>46</v>
      </c>
      <c r="B14" s="24">
        <f t="shared" si="0"/>
        <v>1372</v>
      </c>
      <c r="C14" s="24">
        <f>F14+C27</f>
        <v>1106</v>
      </c>
      <c r="D14" s="24">
        <f>G14+D27</f>
        <v>266</v>
      </c>
      <c r="E14" s="12">
        <f t="shared" si="1"/>
        <v>233</v>
      </c>
      <c r="F14" s="12">
        <f>I14+L14+O14+R14+U14+X14+AA14</f>
        <v>171</v>
      </c>
      <c r="G14" s="12">
        <f>J14+M14+P14+S14+V14+Y14+AB14</f>
        <v>62</v>
      </c>
      <c r="H14" s="12">
        <f t="shared" si="3"/>
        <v>22</v>
      </c>
      <c r="I14" s="15">
        <v>16</v>
      </c>
      <c r="J14" s="15">
        <v>6</v>
      </c>
      <c r="K14" s="15">
        <f t="shared" si="4"/>
        <v>9</v>
      </c>
      <c r="L14" s="15">
        <v>9</v>
      </c>
      <c r="M14" s="28">
        <v>0</v>
      </c>
      <c r="N14" s="15">
        <f t="shared" si="5"/>
        <v>1</v>
      </c>
      <c r="O14" s="15">
        <v>1</v>
      </c>
      <c r="P14" s="15">
        <v>0</v>
      </c>
      <c r="Q14" s="15">
        <f t="shared" si="6"/>
        <v>0</v>
      </c>
      <c r="R14" s="15">
        <v>0</v>
      </c>
      <c r="S14" s="15">
        <v>0</v>
      </c>
      <c r="T14" s="15">
        <f t="shared" si="7"/>
        <v>9</v>
      </c>
      <c r="U14" s="15">
        <v>8</v>
      </c>
      <c r="V14" s="15">
        <v>1</v>
      </c>
      <c r="W14" s="15">
        <f t="shared" si="8"/>
        <v>3</v>
      </c>
      <c r="X14" s="15">
        <v>2</v>
      </c>
      <c r="Y14" s="15">
        <v>1</v>
      </c>
      <c r="Z14" s="15">
        <f t="shared" si="9"/>
        <v>189</v>
      </c>
      <c r="AA14" s="15">
        <v>135</v>
      </c>
      <c r="AB14" s="19">
        <v>54</v>
      </c>
    </row>
    <row r="15" spans="1:28" ht="33.75" customHeight="1">
      <c r="A15" s="17" t="s">
        <v>47</v>
      </c>
      <c r="B15" s="25">
        <f t="shared" si="0"/>
        <v>1413</v>
      </c>
      <c r="C15" s="25">
        <f>F15+C28</f>
        <v>1147</v>
      </c>
      <c r="D15" s="25">
        <f>G15+D28</f>
        <v>266</v>
      </c>
      <c r="E15" s="13">
        <f t="shared" si="1"/>
        <v>233</v>
      </c>
      <c r="F15" s="13">
        <f>I15+L15+O15+R15+U15+X15+AA15</f>
        <v>178</v>
      </c>
      <c r="G15" s="13">
        <f>J15+M15+P15+S15+V15+Y15+AB15</f>
        <v>55</v>
      </c>
      <c r="H15" s="13">
        <f t="shared" si="3"/>
        <v>18</v>
      </c>
      <c r="I15" s="14">
        <v>13</v>
      </c>
      <c r="J15" s="14">
        <v>5</v>
      </c>
      <c r="K15" s="14">
        <f t="shared" si="4"/>
        <v>22</v>
      </c>
      <c r="L15" s="14">
        <v>19</v>
      </c>
      <c r="M15" s="23">
        <v>3</v>
      </c>
      <c r="N15" s="14">
        <f t="shared" si="5"/>
        <v>0</v>
      </c>
      <c r="O15" s="14">
        <v>0</v>
      </c>
      <c r="P15" s="14">
        <v>0</v>
      </c>
      <c r="Q15" s="14">
        <f t="shared" si="6"/>
        <v>0</v>
      </c>
      <c r="R15" s="14">
        <v>0</v>
      </c>
      <c r="S15" s="14">
        <v>0</v>
      </c>
      <c r="T15" s="14">
        <f t="shared" si="7"/>
        <v>6</v>
      </c>
      <c r="U15" s="14">
        <v>6</v>
      </c>
      <c r="V15" s="14">
        <v>0</v>
      </c>
      <c r="W15" s="14">
        <f t="shared" si="8"/>
        <v>7</v>
      </c>
      <c r="X15" s="14">
        <v>6</v>
      </c>
      <c r="Y15" s="14">
        <v>1</v>
      </c>
      <c r="Z15" s="14">
        <f t="shared" si="9"/>
        <v>180</v>
      </c>
      <c r="AA15" s="14">
        <v>134</v>
      </c>
      <c r="AB15" s="20">
        <v>46</v>
      </c>
    </row>
    <row r="16" spans="1:28" ht="45" customHeight="1">
      <c r="A16" s="52" t="s">
        <v>29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 t="s">
        <v>45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</row>
    <row r="17" spans="1:28" ht="26.25" customHeight="1">
      <c r="A17" s="35" t="s">
        <v>6</v>
      </c>
      <c r="B17" s="38" t="s">
        <v>19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40"/>
      <c r="AA17" s="40"/>
      <c r="AB17" s="40"/>
    </row>
    <row r="18" spans="1:28" ht="49.5" customHeight="1">
      <c r="A18" s="36"/>
      <c r="B18" s="33" t="s">
        <v>8</v>
      </c>
      <c r="C18" s="34"/>
      <c r="D18" s="34"/>
      <c r="E18" s="33" t="s">
        <v>20</v>
      </c>
      <c r="F18" s="34"/>
      <c r="G18" s="34"/>
      <c r="H18" s="33" t="s">
        <v>21</v>
      </c>
      <c r="I18" s="34"/>
      <c r="J18" s="34"/>
      <c r="K18" s="33" t="s">
        <v>22</v>
      </c>
      <c r="L18" s="34"/>
      <c r="M18" s="34"/>
      <c r="N18" s="33" t="s">
        <v>23</v>
      </c>
      <c r="O18" s="34"/>
      <c r="P18" s="34"/>
      <c r="Q18" s="33" t="s">
        <v>24</v>
      </c>
      <c r="R18" s="34"/>
      <c r="S18" s="34"/>
      <c r="T18" s="33" t="s">
        <v>25</v>
      </c>
      <c r="U18" s="34"/>
      <c r="V18" s="34"/>
      <c r="W18" s="30" t="s">
        <v>26</v>
      </c>
      <c r="X18" s="31"/>
      <c r="Y18" s="32"/>
      <c r="Z18" s="11"/>
      <c r="AA18" s="11"/>
      <c r="AB18" s="11"/>
    </row>
    <row r="19" spans="1:28" ht="46.5" customHeight="1">
      <c r="A19" s="37"/>
      <c r="B19" s="4" t="s">
        <v>16</v>
      </c>
      <c r="C19" s="5" t="s">
        <v>17</v>
      </c>
      <c r="D19" s="5" t="s">
        <v>18</v>
      </c>
      <c r="E19" s="4" t="s">
        <v>16</v>
      </c>
      <c r="F19" s="5" t="s">
        <v>17</v>
      </c>
      <c r="G19" s="5" t="s">
        <v>18</v>
      </c>
      <c r="H19" s="4" t="s">
        <v>16</v>
      </c>
      <c r="I19" s="5" t="s">
        <v>17</v>
      </c>
      <c r="J19" s="5" t="s">
        <v>18</v>
      </c>
      <c r="K19" s="4" t="s">
        <v>16</v>
      </c>
      <c r="L19" s="5" t="s">
        <v>17</v>
      </c>
      <c r="M19" s="5" t="s">
        <v>18</v>
      </c>
      <c r="N19" s="4" t="s">
        <v>16</v>
      </c>
      <c r="O19" s="5" t="s">
        <v>17</v>
      </c>
      <c r="P19" s="5" t="s">
        <v>18</v>
      </c>
      <c r="Q19" s="4" t="s">
        <v>16</v>
      </c>
      <c r="R19" s="5" t="s">
        <v>17</v>
      </c>
      <c r="S19" s="5" t="s">
        <v>18</v>
      </c>
      <c r="T19" s="4" t="s">
        <v>16</v>
      </c>
      <c r="U19" s="5" t="s">
        <v>17</v>
      </c>
      <c r="V19" s="5" t="s">
        <v>18</v>
      </c>
      <c r="W19" s="4" t="s">
        <v>16</v>
      </c>
      <c r="X19" s="5" t="s">
        <v>17</v>
      </c>
      <c r="Y19" s="18" t="s">
        <v>18</v>
      </c>
      <c r="Z19" s="11"/>
      <c r="AA19" s="11"/>
      <c r="AB19" s="11"/>
    </row>
    <row r="20" spans="1:28" s="11" customFormat="1" ht="34.5" customHeight="1">
      <c r="A20" s="16" t="s">
        <v>33</v>
      </c>
      <c r="B20" s="6">
        <f>C20+D20</f>
        <v>651</v>
      </c>
      <c r="C20" s="6">
        <f>F20+I20+L20+O20+R20+U20+X20</f>
        <v>498</v>
      </c>
      <c r="D20" s="6">
        <f>G20+J20+M20+P20+S20+V20+Y20</f>
        <v>153</v>
      </c>
      <c r="E20" s="6">
        <f>SUM(F20:G20)</f>
        <v>3</v>
      </c>
      <c r="F20" s="6">
        <v>1</v>
      </c>
      <c r="G20" s="6">
        <v>2</v>
      </c>
      <c r="H20" s="6">
        <f>SUM(I20:J20)</f>
        <v>0</v>
      </c>
      <c r="I20" s="6">
        <v>0</v>
      </c>
      <c r="J20" s="6">
        <v>0</v>
      </c>
      <c r="K20" s="6">
        <f>SUM(L20:M20)</f>
        <v>453</v>
      </c>
      <c r="L20" s="6">
        <v>366</v>
      </c>
      <c r="M20" s="6">
        <v>87</v>
      </c>
      <c r="N20" s="6">
        <f>SUM(O20:P20)</f>
        <v>30</v>
      </c>
      <c r="O20" s="6">
        <v>25</v>
      </c>
      <c r="P20" s="6">
        <v>5</v>
      </c>
      <c r="Q20" s="6">
        <f>SUM(R20:S20)</f>
        <v>65</v>
      </c>
      <c r="R20" s="6">
        <v>45</v>
      </c>
      <c r="S20" s="6">
        <v>20</v>
      </c>
      <c r="T20" s="6">
        <f>SUM(U20:V20)</f>
        <v>23</v>
      </c>
      <c r="U20" s="6">
        <v>13</v>
      </c>
      <c r="V20" s="6">
        <v>10</v>
      </c>
      <c r="W20" s="10">
        <f>SUM(X20:Y20)</f>
        <v>77</v>
      </c>
      <c r="X20" s="10">
        <v>48</v>
      </c>
      <c r="Y20" s="21">
        <v>29</v>
      </c>
      <c r="Z20" s="8"/>
      <c r="AA20" s="8"/>
      <c r="AB20" s="8"/>
    </row>
    <row r="21" spans="1:28" s="11" customFormat="1" ht="34.5" customHeight="1">
      <c r="A21" s="16" t="s">
        <v>35</v>
      </c>
      <c r="B21" s="6">
        <v>655</v>
      </c>
      <c r="C21" s="6">
        <v>503</v>
      </c>
      <c r="D21" s="6">
        <v>152</v>
      </c>
      <c r="E21" s="6">
        <v>3</v>
      </c>
      <c r="F21" s="6">
        <v>1</v>
      </c>
      <c r="G21" s="6">
        <v>2</v>
      </c>
      <c r="H21" s="6">
        <v>0</v>
      </c>
      <c r="I21" s="6">
        <v>0</v>
      </c>
      <c r="J21" s="6">
        <v>0</v>
      </c>
      <c r="K21" s="6">
        <v>526</v>
      </c>
      <c r="L21" s="6">
        <v>419</v>
      </c>
      <c r="M21" s="6">
        <v>107</v>
      </c>
      <c r="N21" s="6">
        <v>21</v>
      </c>
      <c r="O21" s="6">
        <v>12</v>
      </c>
      <c r="P21" s="6">
        <v>9</v>
      </c>
      <c r="Q21" s="6">
        <v>36</v>
      </c>
      <c r="R21" s="6">
        <v>21</v>
      </c>
      <c r="S21" s="6">
        <v>15</v>
      </c>
      <c r="T21" s="6">
        <v>29</v>
      </c>
      <c r="U21" s="6">
        <v>18</v>
      </c>
      <c r="V21" s="6">
        <v>11</v>
      </c>
      <c r="W21" s="6">
        <v>40</v>
      </c>
      <c r="X21" s="6">
        <v>32</v>
      </c>
      <c r="Y21" s="21">
        <v>8</v>
      </c>
      <c r="Z21" s="8"/>
      <c r="AA21" s="8"/>
      <c r="AB21" s="8"/>
    </row>
    <row r="22" spans="1:28" s="11" customFormat="1" ht="34.5" customHeight="1">
      <c r="A22" s="16" t="s">
        <v>36</v>
      </c>
      <c r="B22" s="6">
        <v>700</v>
      </c>
      <c r="C22" s="6">
        <v>554</v>
      </c>
      <c r="D22" s="6">
        <v>146</v>
      </c>
      <c r="E22" s="6">
        <v>0</v>
      </c>
      <c r="F22" s="6">
        <v>0</v>
      </c>
      <c r="G22" s="6">
        <v>0</v>
      </c>
      <c r="H22" s="6">
        <v>1</v>
      </c>
      <c r="I22" s="6">
        <v>1</v>
      </c>
      <c r="J22" s="6">
        <v>0</v>
      </c>
      <c r="K22" s="6">
        <v>592</v>
      </c>
      <c r="L22" s="6">
        <v>480</v>
      </c>
      <c r="M22" s="6">
        <v>112</v>
      </c>
      <c r="N22" s="6">
        <v>20</v>
      </c>
      <c r="O22" s="6">
        <v>15</v>
      </c>
      <c r="P22" s="6">
        <v>5</v>
      </c>
      <c r="Q22" s="6">
        <v>14</v>
      </c>
      <c r="R22" s="6">
        <v>11</v>
      </c>
      <c r="S22" s="6">
        <v>3</v>
      </c>
      <c r="T22" s="6">
        <v>18</v>
      </c>
      <c r="U22" s="6">
        <v>14</v>
      </c>
      <c r="V22" s="6">
        <v>4</v>
      </c>
      <c r="W22" s="6">
        <v>55</v>
      </c>
      <c r="X22" s="6">
        <v>33</v>
      </c>
      <c r="Y22" s="21">
        <v>22</v>
      </c>
      <c r="Z22" s="8"/>
      <c r="AA22" s="8"/>
      <c r="AB22" s="8"/>
    </row>
    <row r="23" spans="1:28" s="11" customFormat="1" ht="34.5" customHeight="1">
      <c r="A23" s="16" t="s">
        <v>38</v>
      </c>
      <c r="B23" s="6">
        <f aca="true" t="shared" si="10" ref="B23:B28">E23+H23+K23+N23+Q23+T23+W23</f>
        <v>731</v>
      </c>
      <c r="C23" s="6">
        <f aca="true" t="shared" si="11" ref="C23:C28">F23+I23+O23+R23+U23+X23+L23</f>
        <v>553</v>
      </c>
      <c r="D23" s="6">
        <f aca="true" t="shared" si="12" ref="D23:D28">G23+M23+P23+S23+V23+Y23+J23</f>
        <v>178</v>
      </c>
      <c r="E23" s="6">
        <f aca="true" t="shared" si="13" ref="E23:E28">F23+G23</f>
        <v>3</v>
      </c>
      <c r="F23" s="6">
        <v>0</v>
      </c>
      <c r="G23" s="6">
        <v>3</v>
      </c>
      <c r="H23" s="6">
        <f aca="true" t="shared" si="14" ref="H23:H28">I23+J23</f>
        <v>5</v>
      </c>
      <c r="I23" s="6">
        <v>1</v>
      </c>
      <c r="J23" s="6">
        <v>4</v>
      </c>
      <c r="K23" s="6">
        <f aca="true" t="shared" si="15" ref="K23:K28">L23+M23</f>
        <v>596</v>
      </c>
      <c r="L23" s="6">
        <v>471</v>
      </c>
      <c r="M23" s="6">
        <v>125</v>
      </c>
      <c r="N23" s="6">
        <f aca="true" t="shared" si="16" ref="N23:N28">O23+P23</f>
        <v>25</v>
      </c>
      <c r="O23" s="6">
        <v>18</v>
      </c>
      <c r="P23" s="6">
        <v>7</v>
      </c>
      <c r="Q23" s="6">
        <f aca="true" t="shared" si="17" ref="Q23:Q28">R23+S23</f>
        <v>18</v>
      </c>
      <c r="R23" s="6">
        <v>13</v>
      </c>
      <c r="S23" s="6">
        <v>5</v>
      </c>
      <c r="T23" s="6">
        <f aca="true" t="shared" si="18" ref="T23:T28">U23+V23</f>
        <v>20</v>
      </c>
      <c r="U23" s="6">
        <v>12</v>
      </c>
      <c r="V23" s="6">
        <v>8</v>
      </c>
      <c r="W23" s="6">
        <f aca="true" t="shared" si="19" ref="W23:W28">X23+Y23</f>
        <v>64</v>
      </c>
      <c r="X23" s="6">
        <v>38</v>
      </c>
      <c r="Y23" s="21">
        <v>26</v>
      </c>
      <c r="Z23" s="8"/>
      <c r="AA23" s="8"/>
      <c r="AB23" s="8"/>
    </row>
    <row r="24" spans="1:28" s="11" customFormat="1" ht="34.5" customHeight="1">
      <c r="A24" s="16" t="s">
        <v>41</v>
      </c>
      <c r="B24" s="6">
        <f t="shared" si="10"/>
        <v>816</v>
      </c>
      <c r="C24" s="6">
        <f t="shared" si="11"/>
        <v>641</v>
      </c>
      <c r="D24" s="6">
        <f t="shared" si="12"/>
        <v>175</v>
      </c>
      <c r="E24" s="6">
        <f t="shared" si="13"/>
        <v>8</v>
      </c>
      <c r="F24" s="6">
        <v>6</v>
      </c>
      <c r="G24" s="6">
        <v>2</v>
      </c>
      <c r="H24" s="6">
        <f t="shared" si="14"/>
        <v>0</v>
      </c>
      <c r="I24" s="6">
        <v>0</v>
      </c>
      <c r="J24" s="6">
        <v>0</v>
      </c>
      <c r="K24" s="6">
        <f t="shared" si="15"/>
        <v>755</v>
      </c>
      <c r="L24" s="6">
        <v>601</v>
      </c>
      <c r="M24" s="6">
        <v>154</v>
      </c>
      <c r="N24" s="6">
        <f t="shared" si="16"/>
        <v>9</v>
      </c>
      <c r="O24" s="6">
        <v>8</v>
      </c>
      <c r="P24" s="6">
        <v>1</v>
      </c>
      <c r="Q24" s="6">
        <f t="shared" si="17"/>
        <v>4</v>
      </c>
      <c r="R24" s="6">
        <v>2</v>
      </c>
      <c r="S24" s="6">
        <v>2</v>
      </c>
      <c r="T24" s="6">
        <f t="shared" si="18"/>
        <v>7</v>
      </c>
      <c r="U24" s="6">
        <v>6</v>
      </c>
      <c r="V24" s="6">
        <v>1</v>
      </c>
      <c r="W24" s="6">
        <f t="shared" si="19"/>
        <v>33</v>
      </c>
      <c r="X24" s="6">
        <v>18</v>
      </c>
      <c r="Y24" s="21">
        <v>15</v>
      </c>
      <c r="Z24" s="8"/>
      <c r="AA24" s="8"/>
      <c r="AB24" s="8"/>
    </row>
    <row r="25" spans="1:28" s="11" customFormat="1" ht="34.5" customHeight="1">
      <c r="A25" s="16" t="s">
        <v>42</v>
      </c>
      <c r="B25" s="26">
        <f t="shared" si="10"/>
        <v>1003</v>
      </c>
      <c r="C25" s="26">
        <f t="shared" si="11"/>
        <v>795</v>
      </c>
      <c r="D25" s="26">
        <f t="shared" si="12"/>
        <v>208</v>
      </c>
      <c r="E25" s="6">
        <f t="shared" si="13"/>
        <v>3</v>
      </c>
      <c r="F25" s="6">
        <v>3</v>
      </c>
      <c r="G25" s="6">
        <v>0</v>
      </c>
      <c r="H25" s="6">
        <f t="shared" si="14"/>
        <v>2</v>
      </c>
      <c r="I25" s="6">
        <v>2</v>
      </c>
      <c r="J25" s="6">
        <v>0</v>
      </c>
      <c r="K25" s="6">
        <f t="shared" si="15"/>
        <v>933</v>
      </c>
      <c r="L25" s="6">
        <v>749</v>
      </c>
      <c r="M25" s="6">
        <v>184</v>
      </c>
      <c r="N25" s="6">
        <f t="shared" si="16"/>
        <v>11</v>
      </c>
      <c r="O25" s="6">
        <v>9</v>
      </c>
      <c r="P25" s="6">
        <v>2</v>
      </c>
      <c r="Q25" s="6">
        <f t="shared" si="17"/>
        <v>18</v>
      </c>
      <c r="R25" s="6">
        <v>15</v>
      </c>
      <c r="S25" s="6">
        <v>3</v>
      </c>
      <c r="T25" s="6">
        <f t="shared" si="18"/>
        <v>3</v>
      </c>
      <c r="U25" s="6">
        <v>2</v>
      </c>
      <c r="V25" s="6">
        <v>1</v>
      </c>
      <c r="W25" s="6">
        <f t="shared" si="19"/>
        <v>33</v>
      </c>
      <c r="X25" s="6">
        <v>15</v>
      </c>
      <c r="Y25" s="21">
        <v>18</v>
      </c>
      <c r="Z25" s="8"/>
      <c r="AA25" s="8"/>
      <c r="AB25" s="8"/>
    </row>
    <row r="26" spans="1:28" s="11" customFormat="1" ht="34.5" customHeight="1">
      <c r="A26" s="16" t="s">
        <v>43</v>
      </c>
      <c r="B26" s="26">
        <f t="shared" si="10"/>
        <v>1059</v>
      </c>
      <c r="C26" s="26">
        <f t="shared" si="11"/>
        <v>851</v>
      </c>
      <c r="D26" s="26">
        <f t="shared" si="12"/>
        <v>208</v>
      </c>
      <c r="E26" s="6">
        <f t="shared" si="13"/>
        <v>2</v>
      </c>
      <c r="F26" s="6">
        <v>2</v>
      </c>
      <c r="G26" s="6">
        <v>0</v>
      </c>
      <c r="H26" s="6">
        <f t="shared" si="14"/>
        <v>0</v>
      </c>
      <c r="I26" s="6">
        <v>0</v>
      </c>
      <c r="J26" s="6">
        <v>0</v>
      </c>
      <c r="K26" s="6">
        <f t="shared" si="15"/>
        <v>987</v>
      </c>
      <c r="L26" s="6">
        <v>801</v>
      </c>
      <c r="M26" s="6">
        <v>186</v>
      </c>
      <c r="N26" s="6">
        <f t="shared" si="16"/>
        <v>4</v>
      </c>
      <c r="O26" s="6">
        <v>4</v>
      </c>
      <c r="P26" s="6">
        <v>0</v>
      </c>
      <c r="Q26" s="6">
        <f t="shared" si="17"/>
        <v>28</v>
      </c>
      <c r="R26" s="6">
        <v>25</v>
      </c>
      <c r="S26" s="6">
        <v>3</v>
      </c>
      <c r="T26" s="6">
        <f t="shared" si="18"/>
        <v>5</v>
      </c>
      <c r="U26" s="6">
        <v>4</v>
      </c>
      <c r="V26" s="6">
        <v>1</v>
      </c>
      <c r="W26" s="6">
        <f t="shared" si="19"/>
        <v>33</v>
      </c>
      <c r="X26" s="6">
        <v>15</v>
      </c>
      <c r="Y26" s="21">
        <v>18</v>
      </c>
      <c r="Z26" s="8"/>
      <c r="AA26" s="8"/>
      <c r="AB26" s="8"/>
    </row>
    <row r="27" spans="1:28" s="11" customFormat="1" ht="34.5" customHeight="1">
      <c r="A27" s="16" t="s">
        <v>46</v>
      </c>
      <c r="B27" s="26">
        <f t="shared" si="10"/>
        <v>1139</v>
      </c>
      <c r="C27" s="26">
        <f t="shared" si="11"/>
        <v>935</v>
      </c>
      <c r="D27" s="26">
        <f t="shared" si="12"/>
        <v>204</v>
      </c>
      <c r="E27" s="6">
        <f t="shared" si="13"/>
        <v>8</v>
      </c>
      <c r="F27" s="6">
        <v>8</v>
      </c>
      <c r="G27" s="6">
        <v>0</v>
      </c>
      <c r="H27" s="6">
        <f t="shared" si="14"/>
        <v>0</v>
      </c>
      <c r="I27" s="6">
        <v>0</v>
      </c>
      <c r="J27" s="6">
        <v>0</v>
      </c>
      <c r="K27" s="26">
        <f t="shared" si="15"/>
        <v>1077</v>
      </c>
      <c r="L27" s="6">
        <v>882</v>
      </c>
      <c r="M27" s="6">
        <v>195</v>
      </c>
      <c r="N27" s="6">
        <f t="shared" si="16"/>
        <v>18</v>
      </c>
      <c r="O27" s="6">
        <v>15</v>
      </c>
      <c r="P27" s="6">
        <v>3</v>
      </c>
      <c r="Q27" s="6">
        <f t="shared" si="17"/>
        <v>22</v>
      </c>
      <c r="R27" s="6">
        <v>19</v>
      </c>
      <c r="S27" s="6">
        <v>3</v>
      </c>
      <c r="T27" s="6">
        <f t="shared" si="18"/>
        <v>8</v>
      </c>
      <c r="U27" s="6">
        <v>7</v>
      </c>
      <c r="V27" s="6">
        <v>1</v>
      </c>
      <c r="W27" s="6">
        <f t="shared" si="19"/>
        <v>6</v>
      </c>
      <c r="X27" s="6">
        <v>4</v>
      </c>
      <c r="Y27" s="21">
        <v>2</v>
      </c>
      <c r="Z27" s="8"/>
      <c r="AA27" s="8"/>
      <c r="AB27" s="8"/>
    </row>
    <row r="28" spans="1:28" s="11" customFormat="1" ht="34.5" customHeight="1">
      <c r="A28" s="17" t="s">
        <v>47</v>
      </c>
      <c r="B28" s="27">
        <f t="shared" si="10"/>
        <v>1180</v>
      </c>
      <c r="C28" s="27">
        <f t="shared" si="11"/>
        <v>969</v>
      </c>
      <c r="D28" s="27">
        <f t="shared" si="12"/>
        <v>211</v>
      </c>
      <c r="E28" s="7">
        <f t="shared" si="13"/>
        <v>5</v>
      </c>
      <c r="F28" s="7">
        <v>5</v>
      </c>
      <c r="G28" s="7">
        <v>0</v>
      </c>
      <c r="H28" s="7">
        <f t="shared" si="14"/>
        <v>0</v>
      </c>
      <c r="I28" s="7">
        <v>0</v>
      </c>
      <c r="J28" s="7">
        <v>0</v>
      </c>
      <c r="K28" s="27">
        <f t="shared" si="15"/>
        <v>1141</v>
      </c>
      <c r="L28" s="7">
        <v>939</v>
      </c>
      <c r="M28" s="7">
        <v>202</v>
      </c>
      <c r="N28" s="7">
        <f t="shared" si="16"/>
        <v>8</v>
      </c>
      <c r="O28" s="7">
        <v>6</v>
      </c>
      <c r="P28" s="7">
        <v>2</v>
      </c>
      <c r="Q28" s="7">
        <f t="shared" si="17"/>
        <v>11</v>
      </c>
      <c r="R28" s="7">
        <v>8</v>
      </c>
      <c r="S28" s="7">
        <v>3</v>
      </c>
      <c r="T28" s="7">
        <f t="shared" si="18"/>
        <v>6</v>
      </c>
      <c r="U28" s="7">
        <v>4</v>
      </c>
      <c r="V28" s="7">
        <v>2</v>
      </c>
      <c r="W28" s="7">
        <f t="shared" si="19"/>
        <v>9</v>
      </c>
      <c r="X28" s="7">
        <v>7</v>
      </c>
      <c r="Y28" s="22">
        <v>2</v>
      </c>
      <c r="Z28" s="8"/>
      <c r="AA28" s="8"/>
      <c r="AB28" s="8"/>
    </row>
    <row r="29" spans="1:25" ht="16.5">
      <c r="A29" s="29" t="s">
        <v>44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2" ht="16.5">
      <c r="W32" s="9"/>
    </row>
  </sheetData>
  <sheetProtection/>
  <mergeCells count="29">
    <mergeCell ref="N6:P6"/>
    <mergeCell ref="Q6:S6"/>
    <mergeCell ref="T6:V6"/>
    <mergeCell ref="A5:A7"/>
    <mergeCell ref="L4:M4"/>
    <mergeCell ref="N1:AB1"/>
    <mergeCell ref="N2:AB2"/>
    <mergeCell ref="A1:M1"/>
    <mergeCell ref="A2:M2"/>
    <mergeCell ref="B17:AB17"/>
    <mergeCell ref="E6:G6"/>
    <mergeCell ref="H6:J6"/>
    <mergeCell ref="W6:Y6"/>
    <mergeCell ref="Z6:AB6"/>
    <mergeCell ref="B5:D6"/>
    <mergeCell ref="E5:AB5"/>
    <mergeCell ref="A16:M16"/>
    <mergeCell ref="N16:AB16"/>
    <mergeCell ref="K6:M6"/>
    <mergeCell ref="A29:Y29"/>
    <mergeCell ref="W18:Y18"/>
    <mergeCell ref="T18:V18"/>
    <mergeCell ref="Q18:S18"/>
    <mergeCell ref="N18:P18"/>
    <mergeCell ref="A17:A19"/>
    <mergeCell ref="B18:D18"/>
    <mergeCell ref="E18:G18"/>
    <mergeCell ref="H18:J18"/>
    <mergeCell ref="K18:M18"/>
  </mergeCells>
  <printOptions/>
  <pageMargins left="0.7480314960629921" right="0.7480314960629921" top="1.1811023622047245" bottom="0.7874015748031497" header="0.5118110236220472" footer="0.5118110236220472"/>
  <pageSetup firstPageNumber="90" useFirstPageNumber="1" horizontalDpi="600" verticalDpi="600" orientation="portrait" paperSize="9" scale="75" r:id="rId1"/>
  <headerFooter alignWithMargins="0">
    <oddHeader>&amp;R&amp;"Times New Roman,標準"&amp;14
</oddHeader>
    <oddFooter>&amp;C第 &amp;P 頁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八德市公所</dc:creator>
  <cp:keywords/>
  <dc:description/>
  <cp:lastModifiedBy>陳文昭</cp:lastModifiedBy>
  <cp:lastPrinted>2023-09-19T06:00:14Z</cp:lastPrinted>
  <dcterms:created xsi:type="dcterms:W3CDTF">2003-05-26T06:52:21Z</dcterms:created>
  <dcterms:modified xsi:type="dcterms:W3CDTF">2023-09-19T09:36:00Z</dcterms:modified>
  <cp:category/>
  <cp:version/>
  <cp:contentType/>
  <cp:contentStatus/>
</cp:coreProperties>
</file>