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819" firstSheet="1" activeTab="10"/>
  </bookViews>
  <sheets>
    <sheet name="人口說明" sheetId="1" r:id="rId1"/>
    <sheet name="人口密度及性別比例" sheetId="2" r:id="rId2"/>
    <sheet name="戶籍動態 " sheetId="3" r:id="rId3"/>
    <sheet name="年齡分別" sheetId="4" r:id="rId4"/>
    <sheet name="教育程度" sheetId="5" r:id="rId5"/>
    <sheet name="婚姻狀況及原住民戶口數" sheetId="6" r:id="rId6"/>
    <sheet name="鄰里人口數" sheetId="7" r:id="rId7"/>
    <sheet name="年齡分佈 " sheetId="8" r:id="rId8"/>
    <sheet name="教育程度圖" sheetId="9" r:id="rId9"/>
    <sheet name="婚姻狀況 " sheetId="10" r:id="rId10"/>
    <sheet name="原住民人數" sheetId="11" r:id="rId11"/>
  </sheets>
  <definedNames>
    <definedName name="_xlnm.Print_Area" localSheetId="0">'人口說明'!$A$1:$A$42</definedName>
    <definedName name="_xlnm.Print_Area" localSheetId="7">'年齡分佈 '!$C$3:$L$21</definedName>
    <definedName name="_xlnm.Print_Area" localSheetId="3">'年齡分別'!$A$1:$V$48</definedName>
    <definedName name="_xlnm.Print_Area" localSheetId="10">'原住民人數'!$4:$32</definedName>
    <definedName name="_xlnm.Print_Area" localSheetId="9">'婚姻狀況 '!$12:$37</definedName>
    <definedName name="_xlnm.Print_Area" localSheetId="8">'教育程度圖'!$12:$39</definedName>
  </definedNames>
  <calcPr fullCalcOnLoad="1"/>
</workbook>
</file>

<file path=xl/sharedStrings.xml><?xml version="1.0" encoding="utf-8"?>
<sst xmlns="http://schemas.openxmlformats.org/spreadsheetml/2006/main" count="852" uniqueCount="410">
  <si>
    <t>年底別</t>
  </si>
  <si>
    <t>0─4歲</t>
  </si>
  <si>
    <t>5─9歲</t>
  </si>
  <si>
    <t>10─14歲</t>
  </si>
  <si>
    <t>15─19歲</t>
  </si>
  <si>
    <t>20─24歲</t>
  </si>
  <si>
    <t>25─29歲</t>
  </si>
  <si>
    <t>單位：人</t>
  </si>
  <si>
    <r>
      <t>3</t>
    </r>
    <r>
      <rPr>
        <sz val="12"/>
        <rFont val="標楷體"/>
        <family val="4"/>
      </rPr>
      <t>0─34歲</t>
    </r>
  </si>
  <si>
    <r>
      <t>35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歲</t>
    </r>
  </si>
  <si>
    <r>
      <t>40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</si>
  <si>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49</t>
    </r>
    <r>
      <rPr>
        <sz val="12"/>
        <rFont val="標楷體"/>
        <family val="4"/>
      </rPr>
      <t>歲</t>
    </r>
  </si>
  <si>
    <r>
      <t>50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</si>
  <si>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歲</t>
    </r>
  </si>
  <si>
    <r>
      <t>60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</si>
  <si>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t>65─69歲</t>
  </si>
  <si>
    <r>
      <t>7</t>
    </r>
    <r>
      <rPr>
        <sz val="12"/>
        <rFont val="標楷體"/>
        <family val="4"/>
      </rPr>
      <t>0─74歲</t>
    </r>
  </si>
  <si>
    <r>
      <t>7</t>
    </r>
    <r>
      <rPr>
        <sz val="12"/>
        <rFont val="標楷體"/>
        <family val="4"/>
      </rPr>
      <t>5─79歲</t>
    </r>
  </si>
  <si>
    <r>
      <t>8</t>
    </r>
    <r>
      <rPr>
        <sz val="12"/>
        <rFont val="標楷體"/>
        <family val="4"/>
      </rPr>
      <t>0─84歲</t>
    </r>
  </si>
  <si>
    <r>
      <t>8</t>
    </r>
    <r>
      <rPr>
        <sz val="12"/>
        <rFont val="標楷體"/>
        <family val="4"/>
      </rPr>
      <t>5─89歲</t>
    </r>
  </si>
  <si>
    <t xml:space="preserve">  口</t>
  </si>
  <si>
    <t xml:space="preserve">  人</t>
  </si>
  <si>
    <t>人</t>
  </si>
  <si>
    <t>口</t>
  </si>
  <si>
    <t>共計</t>
  </si>
  <si>
    <t>人</t>
  </si>
  <si>
    <r>
      <t>9</t>
    </r>
    <r>
      <rPr>
        <sz val="12"/>
        <rFont val="標楷體"/>
        <family val="4"/>
      </rPr>
      <t>0歲以上</t>
    </r>
  </si>
  <si>
    <t>口</t>
  </si>
  <si>
    <t>Year</t>
  </si>
  <si>
    <t>Total</t>
  </si>
  <si>
    <r>
      <t>自國外</t>
    </r>
    <r>
      <rPr>
        <sz val="8"/>
        <rFont val="Times New Roman"/>
        <family val="1"/>
      </rPr>
      <t>From Foreign Countries</t>
    </r>
  </si>
  <si>
    <t>Fuchien Prov.</t>
  </si>
  <si>
    <t>高雄市Kaohsiung City</t>
  </si>
  <si>
    <t>福建省</t>
  </si>
  <si>
    <t>自本省他縣市Other C.,&amp;City of Prov</t>
  </si>
  <si>
    <t>往本省他縣市Other C.,&amp;City of Prov</t>
  </si>
  <si>
    <t>往他省(市)To Other Provinces(Cities)</t>
  </si>
  <si>
    <t>自他省(市)From Other Provinces(Cities)</t>
  </si>
  <si>
    <t xml:space="preserve">遷出人數   Num. of Emigrants </t>
  </si>
  <si>
    <t>計Total</t>
  </si>
  <si>
    <t>男Male</t>
  </si>
  <si>
    <t>女Female</t>
  </si>
  <si>
    <t>有  配  偶 Married</t>
  </si>
  <si>
    <t>未       婚 Single</t>
  </si>
  <si>
    <t>離    婚 Divorced</t>
  </si>
  <si>
    <t>年底別            End of Year</t>
  </si>
  <si>
    <t>山地原住民      Aborigines in Mountains</t>
  </si>
  <si>
    <t>平地原住民         Aborigines in Plains</t>
  </si>
  <si>
    <r>
      <t>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數 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(戶)   Num.of Household</t>
    </r>
  </si>
  <si>
    <r>
      <t>人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(人)   Num. of Population</t>
    </r>
  </si>
  <si>
    <r>
      <t>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Total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</si>
  <si>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>Aborigines in Plains</t>
    </r>
  </si>
  <si>
    <t>年底別                   End of Year</t>
  </si>
  <si>
    <t>年底別                      End of Year</t>
  </si>
  <si>
    <t>年底別                    End of Year</t>
  </si>
  <si>
    <t>其他Others</t>
  </si>
  <si>
    <t>總計Grand Total</t>
  </si>
  <si>
    <t>大仁里</t>
  </si>
  <si>
    <t>大正里</t>
  </si>
  <si>
    <t>大安里</t>
  </si>
  <si>
    <t>大成里</t>
  </si>
  <si>
    <t>大竹里</t>
  </si>
  <si>
    <t>大宏里</t>
  </si>
  <si>
    <t>大和里</t>
  </si>
  <si>
    <t>大忠里</t>
  </si>
  <si>
    <t>大昌里</t>
  </si>
  <si>
    <t>大明里</t>
  </si>
  <si>
    <t>大信里</t>
  </si>
  <si>
    <t>大勇里</t>
  </si>
  <si>
    <t>大強里</t>
  </si>
  <si>
    <t>大智里</t>
  </si>
  <si>
    <t>大發里</t>
  </si>
  <si>
    <t>大華里</t>
  </si>
  <si>
    <t>大愛里</t>
  </si>
  <si>
    <t>大義里</t>
  </si>
  <si>
    <t>大榮里</t>
  </si>
  <si>
    <t>大漢里</t>
  </si>
  <si>
    <t>大福里</t>
  </si>
  <si>
    <t>大慶里</t>
  </si>
  <si>
    <t>大興里</t>
  </si>
  <si>
    <t>大湳里</t>
  </si>
  <si>
    <t>白鷺里</t>
  </si>
  <si>
    <t>茄苳里</t>
  </si>
  <si>
    <t>高明里</t>
  </si>
  <si>
    <t>高城里</t>
  </si>
  <si>
    <t>陸光里</t>
  </si>
  <si>
    <t>瑞泰里</t>
  </si>
  <si>
    <t>瑞發里</t>
  </si>
  <si>
    <t>瑞興里</t>
  </si>
  <si>
    <t>廣德里</t>
  </si>
  <si>
    <t>霄裡里</t>
  </si>
  <si>
    <t>龍友里</t>
  </si>
  <si>
    <t>茄明里</t>
  </si>
  <si>
    <t>計Total</t>
  </si>
  <si>
    <t>人口</t>
  </si>
  <si>
    <t>男                         Male</t>
  </si>
  <si>
    <t>女          Female</t>
  </si>
  <si>
    <t>合計         Total</t>
  </si>
  <si>
    <t>資料來源:戶政事務所</t>
  </si>
  <si>
    <t>人            口</t>
  </si>
  <si>
    <t>單位:人</t>
  </si>
  <si>
    <t>年底別          End of Year</t>
  </si>
  <si>
    <t>面積    (平方公里)    Area(Km2)</t>
  </si>
  <si>
    <t>村里數Num.of Tsuns&amp;Lins</t>
  </si>
  <si>
    <t>鄰數Num.of Neighborhood</t>
  </si>
  <si>
    <t xml:space="preserve">現住戶口Households </t>
  </si>
  <si>
    <t>戶量人/戶      Number of Households   (person/households)</t>
  </si>
  <si>
    <t xml:space="preserve">人口密度         (人/平方公里)Population Density(per/km2)  </t>
  </si>
  <si>
    <t>性比例      (男/女)*100   Sex Ration</t>
  </si>
  <si>
    <t>戶數(戶)</t>
  </si>
  <si>
    <t>人口數(人)Population(Person0</t>
  </si>
  <si>
    <t xml:space="preserve">Num. of Households   </t>
  </si>
  <si>
    <t>合計Total</t>
  </si>
  <si>
    <t>男  Male</t>
  </si>
  <si>
    <t>女Female</t>
  </si>
  <si>
    <t>畢業Graduated</t>
  </si>
  <si>
    <t>肄業Attended</t>
  </si>
  <si>
    <t>後二年           last 2 Years</t>
  </si>
  <si>
    <t>前三年         First 3 Years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</si>
  <si>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</si>
  <si>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</si>
  <si>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</si>
  <si>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</si>
  <si>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</si>
  <si>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</si>
  <si>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</si>
  <si>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</si>
  <si>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</si>
  <si>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</si>
  <si>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</si>
  <si>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</si>
  <si>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</si>
  <si>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</si>
  <si>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</si>
  <si>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</si>
  <si>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</si>
  <si>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</si>
  <si>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</si>
  <si>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90歲以上</t>
  </si>
  <si>
    <t>平地原住民</t>
  </si>
  <si>
    <t>山地原住民</t>
  </si>
  <si>
    <t>男</t>
  </si>
  <si>
    <t>女</t>
  </si>
  <si>
    <t>男</t>
  </si>
  <si>
    <t>女</t>
  </si>
  <si>
    <t>未婚</t>
  </si>
  <si>
    <t>有配偶</t>
  </si>
  <si>
    <t>離婚</t>
  </si>
  <si>
    <t>喪偶</t>
  </si>
  <si>
    <t>研究所</t>
  </si>
  <si>
    <t>大學</t>
  </si>
  <si>
    <t>專科</t>
  </si>
  <si>
    <t>高中職</t>
  </si>
  <si>
    <t>國中</t>
  </si>
  <si>
    <t>國小</t>
  </si>
  <si>
    <t>自修</t>
  </si>
  <si>
    <t>不識字</t>
  </si>
  <si>
    <r>
      <t xml:space="preserve">戶數    </t>
    </r>
    <r>
      <rPr>
        <b/>
        <sz val="11"/>
        <rFont val="標楷體"/>
        <family val="4"/>
      </rPr>
      <t xml:space="preserve"> Num. of Households</t>
    </r>
  </si>
  <si>
    <t xml:space="preserve">    2-1 Number of Households、Population Density ＆ Sex Ratio</t>
  </si>
  <si>
    <t>2-3 Population by Age (Cont.1)</t>
  </si>
  <si>
    <t xml:space="preserve">   表2－3現住人口之年齡分配(續一)</t>
  </si>
  <si>
    <t>2-3 Population by Age</t>
  </si>
  <si>
    <t>單位:人</t>
  </si>
  <si>
    <t>2-3 Population by Age(cont.End)</t>
  </si>
  <si>
    <t>表2─3現住人口之年齡分配(續完)</t>
  </si>
  <si>
    <t>Unit:Person</t>
  </si>
  <si>
    <t>Population</t>
  </si>
  <si>
    <t>總       計 Grand Total</t>
  </si>
  <si>
    <t>表2－5現住人口婚姻狀況</t>
  </si>
  <si>
    <t>喪     偶 Widowed</t>
  </si>
  <si>
    <t>Unit:Person</t>
  </si>
  <si>
    <t>合計                  Total</t>
  </si>
  <si>
    <t>表2－6現住原住民戶口數</t>
  </si>
  <si>
    <t xml:space="preserve">     Population</t>
  </si>
  <si>
    <t xml:space="preserve">表2－2戶籍動態 </t>
  </si>
  <si>
    <t xml:space="preserve">                 2-2、Immigrants and Emigrants</t>
  </si>
  <si>
    <t xml:space="preserve">                 2 -5    The Marital Status of the Population</t>
  </si>
  <si>
    <t>2-6 Number of Households of The Aborigines</t>
  </si>
  <si>
    <t xml:space="preserve">     鄰數   Num. of Neighborhood</t>
  </si>
  <si>
    <t>人   口</t>
  </si>
  <si>
    <t>一、人口之增長</t>
  </si>
  <si>
    <t>二、人口密度</t>
  </si>
  <si>
    <t>三、人口組成</t>
  </si>
  <si>
    <t>(一)、年齡及性別</t>
  </si>
  <si>
    <t>(二)、教育程度</t>
  </si>
  <si>
    <t>(三)、婚姻狀況</t>
  </si>
  <si>
    <t>四、原住民</t>
  </si>
  <si>
    <t xml:space="preserve">    人口統計由戶籍主管單位，依據經常辦理戶籍登記資料分類整理</t>
  </si>
  <si>
    <t>民國101年底            End of 2012</t>
  </si>
  <si>
    <t>民國101年底             End of 2012</t>
  </si>
  <si>
    <t>遷入人數   Num. of lmmigrants</t>
  </si>
  <si>
    <t>新北市New Taipei City</t>
  </si>
  <si>
    <t>臺北市Taipei City</t>
  </si>
  <si>
    <t>臺中市Tachung City</t>
  </si>
  <si>
    <t>臺南市Tainan City</t>
  </si>
  <si>
    <t>初設戶籍First Reg.</t>
  </si>
  <si>
    <t>往外國  To Foreign Countries</t>
  </si>
  <si>
    <t>臺北市taipei City</t>
  </si>
  <si>
    <t>臺中市Taichung City</t>
  </si>
  <si>
    <t>民國100年2011</t>
  </si>
  <si>
    <t>民國101年2012</t>
  </si>
  <si>
    <t>民國99年2010</t>
  </si>
  <si>
    <t>民國99年底       End of 2010</t>
  </si>
  <si>
    <t>民國100年底      End of 2011</t>
  </si>
  <si>
    <t>民國101年底      End of 2012</t>
  </si>
  <si>
    <t>民國102年底      End of 2013</t>
  </si>
  <si>
    <t>民國102年底            End of 2013</t>
  </si>
  <si>
    <t>民國102年底             End of 2013</t>
  </si>
  <si>
    <t>民國102年2013</t>
  </si>
  <si>
    <t>廢止戶籍Canceled Reg.</t>
  </si>
  <si>
    <t xml:space="preserve"> </t>
  </si>
  <si>
    <t>民國103年底       End of 2014</t>
  </si>
  <si>
    <t>民國103年底            End of 2014</t>
  </si>
  <si>
    <t>民國103年底             End of 2014</t>
  </si>
  <si>
    <t>民國103年底               End of 2014</t>
  </si>
  <si>
    <t xml:space="preserve">福興里 </t>
  </si>
  <si>
    <t xml:space="preserve">瑞豐里 </t>
  </si>
  <si>
    <t xml:space="preserve">瑞德里 </t>
  </si>
  <si>
    <t xml:space="preserve">瑞祥里 </t>
  </si>
  <si>
    <t xml:space="preserve">廣興里 </t>
  </si>
  <si>
    <t xml:space="preserve">廣隆里 </t>
  </si>
  <si>
    <t xml:space="preserve">竹園里 </t>
  </si>
  <si>
    <t xml:space="preserve">茄苳里 </t>
  </si>
  <si>
    <t xml:space="preserve">高明里 </t>
  </si>
  <si>
    <t xml:space="preserve">大湳里 </t>
  </si>
  <si>
    <t xml:space="preserve">大安里 </t>
  </si>
  <si>
    <t xml:space="preserve">大興里 </t>
  </si>
  <si>
    <t xml:space="preserve">大和里 </t>
  </si>
  <si>
    <t xml:space="preserve">興仁里 </t>
  </si>
  <si>
    <t xml:space="preserve">白鷺里 </t>
  </si>
  <si>
    <t xml:space="preserve">大同里 </t>
  </si>
  <si>
    <t xml:space="preserve">大成里 </t>
  </si>
  <si>
    <t xml:space="preserve">大義里 </t>
  </si>
  <si>
    <t xml:space="preserve">大忠里 </t>
  </si>
  <si>
    <t xml:space="preserve">大福里 </t>
  </si>
  <si>
    <t xml:space="preserve">大勇里 </t>
  </si>
  <si>
    <t xml:space="preserve">大信里 </t>
  </si>
  <si>
    <t xml:space="preserve">大華里 </t>
  </si>
  <si>
    <t xml:space="preserve">大仁里 </t>
  </si>
  <si>
    <t xml:space="preserve">大智里 </t>
  </si>
  <si>
    <t xml:space="preserve">瑞泰里 </t>
  </si>
  <si>
    <t xml:space="preserve">大昌里 </t>
  </si>
  <si>
    <t xml:space="preserve">大正里 </t>
  </si>
  <si>
    <t xml:space="preserve">大強里 </t>
  </si>
  <si>
    <t xml:space="preserve">大發里 </t>
  </si>
  <si>
    <t xml:space="preserve">大明里 </t>
  </si>
  <si>
    <t xml:space="preserve">大竹里 </t>
  </si>
  <si>
    <t xml:space="preserve">大慶里 </t>
  </si>
  <si>
    <t xml:space="preserve">大千里 </t>
  </si>
  <si>
    <t xml:space="preserve">大榮里 </t>
  </si>
  <si>
    <t xml:space="preserve">茄明里  </t>
  </si>
  <si>
    <t xml:space="preserve">高城里 </t>
  </si>
  <si>
    <t xml:space="preserve">瑞興里 </t>
  </si>
  <si>
    <t xml:space="preserve">大愛里 </t>
  </si>
  <si>
    <t xml:space="preserve">大宏里 </t>
  </si>
  <si>
    <t xml:space="preserve">大漢里 </t>
  </si>
  <si>
    <t xml:space="preserve">廣德里 </t>
  </si>
  <si>
    <t xml:space="preserve">龍友里 </t>
  </si>
  <si>
    <t xml:space="preserve">陸光里 </t>
  </si>
  <si>
    <t xml:space="preserve">永豐里 </t>
  </si>
  <si>
    <t xml:space="preserve">大順里 </t>
  </si>
  <si>
    <t xml:space="preserve">總　計 </t>
  </si>
  <si>
    <t>民國103年2014</t>
  </si>
  <si>
    <t xml:space="preserve">     </t>
  </si>
  <si>
    <t>說明:新北市、臺中市、臺南市於99年12月25日改制或合併升格為直轄市;高雄市99年以前合併升格前之數值</t>
  </si>
  <si>
    <t xml:space="preserve">   表2－3現住人口之年齡分配</t>
  </si>
  <si>
    <t>統計而得。由於社會安定，公共衛生及醫藥改善等，使本區人口逐年</t>
  </si>
  <si>
    <t>居全市第二位，僅次於桃園區。</t>
  </si>
  <si>
    <t>民國104年底       End of 2015</t>
  </si>
  <si>
    <t>民國104年2015</t>
  </si>
  <si>
    <t>End of 2015</t>
  </si>
  <si>
    <t>民國104年底               End of 2015</t>
  </si>
  <si>
    <t>民國104年底   End of 2015   區域別</t>
  </si>
  <si>
    <t>表2-1現住戶、人口密度及性別比例</t>
  </si>
  <si>
    <t>民國105年底               End of 2016</t>
  </si>
  <si>
    <t>Unit:Person</t>
  </si>
  <si>
    <t>男</t>
  </si>
  <si>
    <t xml:space="preserve">   民國104年底</t>
  </si>
  <si>
    <t>計</t>
  </si>
  <si>
    <t>女</t>
  </si>
  <si>
    <t>End of 2014</t>
  </si>
  <si>
    <t xml:space="preserve">   民國103年底</t>
  </si>
  <si>
    <t>Total</t>
  </si>
  <si>
    <t>Grand Total</t>
  </si>
  <si>
    <t>Sex</t>
  </si>
  <si>
    <t>End of Year</t>
  </si>
  <si>
    <t>不識字llliterate</t>
  </si>
  <si>
    <t>自修     Self-taught</t>
  </si>
  <si>
    <t>五年制5Years System</t>
  </si>
  <si>
    <t>二、三年制        2,3 Year System</t>
  </si>
  <si>
    <t>肄業Attended</t>
  </si>
  <si>
    <t>畢業Graduated</t>
  </si>
  <si>
    <t>共計</t>
  </si>
  <si>
    <t>總計</t>
  </si>
  <si>
    <t>性別</t>
  </si>
  <si>
    <t>年底別</t>
  </si>
  <si>
    <t>小學      Elementary School</t>
  </si>
  <si>
    <t>國(初)中      Junior High School</t>
  </si>
  <si>
    <t>高職            Senior Vocational School</t>
  </si>
  <si>
    <t>高中          Senior High School</t>
  </si>
  <si>
    <t>專科     Junior College</t>
  </si>
  <si>
    <t>大學(獨立學院)   University(College)</t>
  </si>
  <si>
    <t>研究所Graduate School</t>
  </si>
  <si>
    <t>者</t>
  </si>
  <si>
    <t>字</t>
  </si>
  <si>
    <t>識</t>
  </si>
  <si>
    <t>Unit:Person</t>
  </si>
  <si>
    <t xml:space="preserve">2-4、Educational Attainment of Population Aged 15 and over </t>
  </si>
  <si>
    <t>表2－4滿十五歲以上現住人口之教育程度</t>
  </si>
  <si>
    <t>人口</t>
  </si>
  <si>
    <t>民國105年底   End of 2016   區域別</t>
  </si>
  <si>
    <t>民國105年2016</t>
  </si>
  <si>
    <t xml:space="preserve">   民國105年底</t>
  </si>
  <si>
    <t>End of 2016</t>
  </si>
  <si>
    <t>往本市他區    Other T .,City&amp;Dist.</t>
  </si>
  <si>
    <t>民國105年底       End of 2016</t>
  </si>
  <si>
    <t>民國106年底       End of 2017</t>
  </si>
  <si>
    <t>民國106年2017</t>
  </si>
  <si>
    <t>民國106年底               End of 2017</t>
  </si>
  <si>
    <t>民國106年底               End of 2017</t>
  </si>
  <si>
    <t>民國106年底               End of 2017</t>
  </si>
  <si>
    <t xml:space="preserve">   民國106年底</t>
  </si>
  <si>
    <t>End of 2017</t>
  </si>
  <si>
    <t>民國106年底       End of 2017</t>
  </si>
  <si>
    <t>民國106年底       End of 2017</t>
  </si>
  <si>
    <t>民國106年底   End of 2017 區域別</t>
  </si>
  <si>
    <t>民國106年底   End of 2017  區域別</t>
  </si>
  <si>
    <t>自本市他區Other T.,City&amp;Dist.</t>
  </si>
  <si>
    <t>計</t>
  </si>
  <si>
    <t>比較，15-64歲生產年齡人口數所佔百分比下降，0-14歲幼年人口數所佔百</t>
  </si>
  <si>
    <r>
      <rPr>
        <sz val="11"/>
        <rFont val="標楷體"/>
        <family val="4"/>
      </rPr>
      <t>山地原住民</t>
    </r>
    <r>
      <rPr>
        <sz val="11"/>
        <rFont val="Times New Roman"/>
        <family val="1"/>
      </rPr>
      <t>Aborigines in Mountains</t>
    </r>
  </si>
  <si>
    <t>表2-7鄰里人口數(續二)</t>
  </si>
  <si>
    <t>表2-7鄰里人口數(續五完)</t>
  </si>
  <si>
    <t>表2-7鄰里人口數</t>
  </si>
  <si>
    <t>表2-7鄰里人口數(續三)</t>
  </si>
  <si>
    <t>民國107年底   End of 2018 區域別</t>
  </si>
  <si>
    <t>民國107年底   End of 2018  區域別</t>
  </si>
  <si>
    <t>興仁里</t>
  </si>
  <si>
    <t>福興里</t>
  </si>
  <si>
    <t>大同里</t>
  </si>
  <si>
    <t>瑞豐里</t>
  </si>
  <si>
    <t>興仁里</t>
  </si>
  <si>
    <t>福興里</t>
  </si>
  <si>
    <t>瑞發里</t>
  </si>
  <si>
    <t>瑞德里</t>
  </si>
  <si>
    <t>瑞祥里</t>
  </si>
  <si>
    <t>廣興里</t>
  </si>
  <si>
    <t>廣隆里</t>
  </si>
  <si>
    <t>竹園里</t>
  </si>
  <si>
    <t>大千里</t>
  </si>
  <si>
    <t>永豐里</t>
  </si>
  <si>
    <t>大順里</t>
  </si>
  <si>
    <t>民國107年底       End of 2018</t>
  </si>
  <si>
    <t>民國107年2018</t>
  </si>
  <si>
    <t>民國107年底               End of 2018</t>
  </si>
  <si>
    <t xml:space="preserve">   民國107年底</t>
  </si>
  <si>
    <t>End of 2018</t>
  </si>
  <si>
    <t>民國107年底       End of 2018</t>
  </si>
  <si>
    <t>民國108年底       End of 2019</t>
  </si>
  <si>
    <t>表2-7鄰里人口數(續一)</t>
  </si>
  <si>
    <t>表2-7鄰里人口數(續四)</t>
  </si>
  <si>
    <t>民國108年底   End of 2019 區域別</t>
  </si>
  <si>
    <t>民國108年2019</t>
  </si>
  <si>
    <t>Unit:Person</t>
  </si>
  <si>
    <t>民國108年底               End of 2019</t>
  </si>
  <si>
    <t>民國108年底               End of 2019</t>
  </si>
  <si>
    <t>民國108年底               End of 2019</t>
  </si>
  <si>
    <t xml:space="preserve">   民國108年底</t>
  </si>
  <si>
    <t>End of 2019</t>
  </si>
  <si>
    <t>民國108年底       End of 2019</t>
  </si>
  <si>
    <t>資料來源：八德區戶政事務所</t>
  </si>
  <si>
    <t>資料來源:八德區戶政事務所</t>
  </si>
  <si>
    <t>民國109年底   End of 2020 區域別</t>
  </si>
  <si>
    <t>民國109年底       End of 2020</t>
  </si>
  <si>
    <t>增加。及至民國109年底本區計76,467戶，人口總數計209,202人，其中</t>
  </si>
  <si>
    <t>男性104,026人，女性105,176人，較108年底增加3,228人。</t>
  </si>
  <si>
    <t xml:space="preserve">    根據戶籍登記人口數，本區81年底為137,953人，至109年底為</t>
  </si>
  <si>
    <t>209,202人，在此28年來共增加71,249人，平均每年增加人口數為</t>
  </si>
  <si>
    <t xml:space="preserve">    本區土地總面積為33.7111平方公里，民國109年底人口密度為每</t>
  </si>
  <si>
    <t>平方公里6,205.73人。本區人口密度與本市其他區人口密度比較，</t>
  </si>
  <si>
    <t>民國109年底               End of 2020</t>
  </si>
  <si>
    <t xml:space="preserve">   民國109年底</t>
  </si>
  <si>
    <t>End of 2020</t>
  </si>
  <si>
    <t>民國109年2020</t>
  </si>
  <si>
    <t>資料來源：桃園市政府民政局</t>
  </si>
  <si>
    <t xml:space="preserve">    民國109年底本區人口年齡分配，15-64歲年齡人口為151,922人，</t>
  </si>
  <si>
    <t>佔總人口之72.62%，0-14歲幼年人口數為30,626人，佔總人口之14.64</t>
  </si>
  <si>
    <t>%，65歲以上老年人口數為26,654人，佔總人口之12.74%，與上年底</t>
  </si>
  <si>
    <t>分比下降，65歲以上老年人口數所佔百分比上升。</t>
  </si>
  <si>
    <t xml:space="preserve">    本區人口女多於男，109年底全區男生104,026人，女生105,176人</t>
  </si>
  <si>
    <t>，女比男多1,150人，性別比例98.91(每百名女子所當男子數)。</t>
  </si>
  <si>
    <t xml:space="preserve">    九年的國民義務教育提高了民眾的教育程度，109年本區15歲以上人口</t>
  </si>
  <si>
    <t>數178,576人，研究所10,789人佔人口數的6.04%，大學50,335人佔人口</t>
  </si>
  <si>
    <t>數28.19%，專科18,861人佔人口數10.56%，高中職56,907人佔人口數</t>
  </si>
  <si>
    <t>9.95%，自修373人佔人口數0.21%，不識字1,326人佔人口數0.74%。</t>
  </si>
  <si>
    <t>專科以上教育人數79,985人佔人口數44.79%，較108年的76,808人佔人</t>
  </si>
  <si>
    <t>口數43.78%為高。</t>
  </si>
  <si>
    <t>31.87%，國中22,208人佔人口數12.44%，國小17,777人佔人口數</t>
  </si>
  <si>
    <t xml:space="preserve">    健全的家庭是安定社會的主要力量，本區民國109年未婚人口為</t>
  </si>
  <si>
    <t>89,939人，佔人口數42.99%，男性未婚49,346人，佔男性人口數</t>
  </si>
  <si>
    <t>47.44%，女性未婚40,593人，佔女性人口數38.60%，顯示本區未婚人</t>
  </si>
  <si>
    <t>口比率以男性較高。有配偶91,208人，佔人口數43.60%；離婚有</t>
  </si>
  <si>
    <t>17,405人，佔人口數8.32%；喪偶10,650人，佔人口數5.09%。</t>
  </si>
  <si>
    <t xml:space="preserve">    本區109年底原住民人口數8,169人，佔全部人口數3.90%，平地原</t>
  </si>
  <si>
    <t>住民人口數5,251人，佔原住民人口數64.28%，山地原住民2,918人，</t>
  </si>
  <si>
    <t>佔原住民人口數35.72%。</t>
  </si>
  <si>
    <t>資料來源:桃園市政府民政局</t>
  </si>
  <si>
    <t>109年底本區人口總數佔全市人口總數百分率9.22%。</t>
  </si>
  <si>
    <t>2,545人。109年底桃園市人口數為2,268,807人，</t>
  </si>
  <si>
    <t>民國109年底   End of 2020區域別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</si>
</sst>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[$€-2]\ #,##0.00_);[Red]\([$€-2]\ #,##0.00\)"/>
    <numFmt numFmtId="185" formatCode="#,##0_ "/>
    <numFmt numFmtId="186" formatCode="0.00_);[Red]\(0.00\)"/>
    <numFmt numFmtId="187" formatCode="0_);[Red]\(0\)"/>
    <numFmt numFmtId="188" formatCode="#,##0_);[Red]\(#,##0\)"/>
    <numFmt numFmtId="189" formatCode="0.00_ "/>
    <numFmt numFmtId="190" formatCode="#,##0.0000;[Red]#,##0.0000"/>
    <numFmt numFmtId="191" formatCode="#,##0.00;[Red]#,##0.00"/>
  </numFmts>
  <fonts count="7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sz val="8"/>
      <name val="新細明體"/>
      <family val="1"/>
    </font>
    <font>
      <sz val="6"/>
      <name val="標楷體"/>
      <family val="4"/>
    </font>
    <font>
      <sz val="6"/>
      <name val="新細明體"/>
      <family val="1"/>
    </font>
    <font>
      <sz val="7"/>
      <name val="標楷體"/>
      <family val="4"/>
    </font>
    <font>
      <sz val="7"/>
      <name val="新細明體"/>
      <family val="1"/>
    </font>
    <font>
      <sz val="11"/>
      <name val="新細明體"/>
      <family val="1"/>
    </font>
    <font>
      <b/>
      <sz val="12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b/>
      <sz val="11"/>
      <name val="標楷體"/>
      <family val="4"/>
    </font>
    <font>
      <vertAlign val="subscript"/>
      <sz val="12"/>
      <name val="標楷體"/>
      <family val="4"/>
    </font>
    <font>
      <sz val="12"/>
      <color indexed="8"/>
      <name val="新細明體"/>
      <family val="1"/>
    </font>
    <font>
      <sz val="16.25"/>
      <color indexed="8"/>
      <name val="新細明體"/>
      <family val="1"/>
    </font>
    <font>
      <sz val="10"/>
      <color indexed="8"/>
      <name val="標楷體"/>
      <family val="4"/>
    </font>
    <font>
      <sz val="9.2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24.5"/>
      <color indexed="8"/>
      <name val="新細明體"/>
      <family val="1"/>
    </font>
    <font>
      <sz val="9"/>
      <color indexed="8"/>
      <name val="標楷體"/>
      <family val="4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.5"/>
      <color indexed="8"/>
      <name val="標楷體"/>
      <family val="4"/>
    </font>
    <font>
      <sz val="16.25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rgb="FF5A6CBD"/>
      </right>
      <top style="medium">
        <color rgb="FF5A6CBD"/>
      </top>
      <bottom>
        <color indexed="63"/>
      </bottom>
    </border>
    <border>
      <left style="medium">
        <color rgb="FF5A6CBD"/>
      </left>
      <right style="medium">
        <color rgb="FF5A6CBD"/>
      </right>
      <top style="medium">
        <color rgb="FF5A6CBD"/>
      </top>
      <bottom>
        <color indexed="63"/>
      </bottom>
    </border>
    <border>
      <left style="medium">
        <color rgb="FF5A6CBD"/>
      </left>
      <right style="thick">
        <color rgb="FF5A6CBD"/>
      </right>
      <top style="medium">
        <color rgb="FF5A6CBD"/>
      </top>
      <bottom>
        <color indexed="63"/>
      </bottom>
    </border>
    <border>
      <left style="medium">
        <color indexed="8"/>
      </left>
      <right style="medium">
        <color rgb="FF5A6CBD"/>
      </right>
      <top>
        <color indexed="63"/>
      </top>
      <bottom>
        <color indexed="63"/>
      </bottom>
    </border>
    <border>
      <left style="medium">
        <color rgb="FF5A6CBD"/>
      </left>
      <right style="medium">
        <color rgb="FF5A6CBD"/>
      </right>
      <top>
        <color indexed="63"/>
      </top>
      <bottom>
        <color indexed="63"/>
      </bottom>
    </border>
    <border>
      <left style="medium">
        <color rgb="FF5A6CBD"/>
      </left>
      <right style="thick">
        <color rgb="FF5A6CBD"/>
      </right>
      <top>
        <color indexed="63"/>
      </top>
      <bottom>
        <color indexed="63"/>
      </bottom>
    </border>
    <border>
      <left style="medium">
        <color indexed="8"/>
      </left>
      <right style="medium">
        <color rgb="FF5A6CBD"/>
      </right>
      <top>
        <color indexed="63"/>
      </top>
      <bottom style="medium">
        <color rgb="FF5A6CBD"/>
      </bottom>
    </border>
    <border>
      <left style="medium">
        <color rgb="FF5A6CBD"/>
      </left>
      <right style="medium">
        <color rgb="FF5A6CBD"/>
      </right>
      <top>
        <color indexed="63"/>
      </top>
      <bottom style="medium">
        <color rgb="FF5A6CBD"/>
      </bottom>
    </border>
    <border>
      <left style="medium">
        <color rgb="FF5A6CBD"/>
      </left>
      <right style="thick">
        <color rgb="FF5A6CBD"/>
      </right>
      <top>
        <color indexed="63"/>
      </top>
      <bottom style="medium">
        <color rgb="FF5A6CBD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rgb="FF5A6CBD"/>
      </right>
      <top>
        <color indexed="63"/>
      </top>
      <bottom style="thick">
        <color rgb="FF5A6CBD"/>
      </bottom>
    </border>
    <border>
      <left style="medium">
        <color rgb="FF5A6CBD"/>
      </left>
      <right style="medium">
        <color rgb="FF5A6CBD"/>
      </right>
      <top>
        <color indexed="63"/>
      </top>
      <bottom style="thick">
        <color rgb="FF5A6CBD"/>
      </bottom>
    </border>
    <border>
      <left style="medium">
        <color rgb="FF5A6CBD"/>
      </left>
      <right style="thick">
        <color rgb="FF5A6CBD"/>
      </right>
      <top>
        <color indexed="63"/>
      </top>
      <bottom style="thick">
        <color rgb="FF5A6CBD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1" xfId="35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0" fontId="0" fillId="0" borderId="0" xfId="34">
      <alignment vertical="center"/>
      <protection/>
    </xf>
    <xf numFmtId="0" fontId="3" fillId="0" borderId="0" xfId="34" applyFont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3" fillId="0" borderId="13" xfId="34" applyFont="1" applyBorder="1">
      <alignment vertical="center"/>
      <protection/>
    </xf>
    <xf numFmtId="0" fontId="3" fillId="0" borderId="13" xfId="34" applyFont="1" applyBorder="1" applyAlignment="1">
      <alignment horizontal="center" vertical="center"/>
      <protection/>
    </xf>
    <xf numFmtId="0" fontId="3" fillId="0" borderId="18" xfId="34" applyFont="1" applyBorder="1">
      <alignment vertical="center"/>
      <protection/>
    </xf>
    <xf numFmtId="0" fontId="3" fillId="0" borderId="19" xfId="34" applyFont="1" applyBorder="1">
      <alignment vertical="center"/>
      <protection/>
    </xf>
    <xf numFmtId="0" fontId="3" fillId="0" borderId="20" xfId="34" applyFont="1" applyBorder="1">
      <alignment vertical="center"/>
      <protection/>
    </xf>
    <xf numFmtId="0" fontId="3" fillId="0" borderId="11" xfId="34" applyFont="1" applyBorder="1">
      <alignment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17" fillId="0" borderId="10" xfId="34" applyFont="1" applyBorder="1" applyAlignment="1">
      <alignment horizontal="center" vertical="center" wrapText="1"/>
      <protection/>
    </xf>
    <xf numFmtId="0" fontId="3" fillId="0" borderId="12" xfId="34" applyFont="1" applyBorder="1">
      <alignment vertical="center"/>
      <protection/>
    </xf>
    <xf numFmtId="0" fontId="3" fillId="0" borderId="12" xfId="34" applyFont="1" applyBorder="1" applyAlignment="1">
      <alignment horizontal="center" vertical="center"/>
      <protection/>
    </xf>
    <xf numFmtId="178" fontId="3" fillId="0" borderId="0" xfId="34" applyNumberFormat="1" applyFont="1">
      <alignment vertical="center"/>
      <protection/>
    </xf>
    <xf numFmtId="177" fontId="3" fillId="0" borderId="10" xfId="35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7" fontId="3" fillId="0" borderId="10" xfId="35" applyNumberFormat="1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 indent="3"/>
    </xf>
    <xf numFmtId="0" fontId="3" fillId="0" borderId="11" xfId="0" applyFont="1" applyBorder="1" applyAlignment="1">
      <alignment horizontal="center" vertical="center" wrapText="1"/>
    </xf>
    <xf numFmtId="0" fontId="0" fillId="0" borderId="0" xfId="34" applyBorder="1">
      <alignment vertical="center"/>
      <protection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34" applyFont="1">
      <alignment vertical="center"/>
      <protection/>
    </xf>
    <xf numFmtId="178" fontId="9" fillId="0" borderId="11" xfId="34" applyNumberFormat="1" applyFont="1" applyBorder="1" applyAlignment="1">
      <alignment horizontal="right" vertical="center"/>
      <protection/>
    </xf>
    <xf numFmtId="178" fontId="9" fillId="0" borderId="12" xfId="34" applyNumberFormat="1" applyFont="1" applyBorder="1" applyAlignment="1">
      <alignment horizontal="right" vertical="center"/>
      <protection/>
    </xf>
    <xf numFmtId="178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88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8" fontId="9" fillId="0" borderId="11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85" fontId="3" fillId="0" borderId="24" xfId="0" applyNumberFormat="1" applyFont="1" applyBorder="1" applyAlignment="1">
      <alignment horizontal="right" vertical="center"/>
    </xf>
    <xf numFmtId="185" fontId="3" fillId="0" borderId="22" xfId="0" applyNumberFormat="1" applyFont="1" applyBorder="1" applyAlignment="1">
      <alignment horizontal="right" vertical="center"/>
    </xf>
    <xf numFmtId="185" fontId="3" fillId="0" borderId="23" xfId="0" applyNumberFormat="1" applyFont="1" applyBorder="1" applyAlignment="1">
      <alignment horizontal="right" vertical="center"/>
    </xf>
    <xf numFmtId="3" fontId="3" fillId="0" borderId="12" xfId="33" applyNumberFormat="1" applyFont="1" applyFill="1" applyBorder="1">
      <alignment vertical="center"/>
      <protection/>
    </xf>
    <xf numFmtId="41" fontId="9" fillId="0" borderId="0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right" vertical="center"/>
    </xf>
    <xf numFmtId="0" fontId="72" fillId="0" borderId="28" xfId="0" applyFont="1" applyFill="1" applyBorder="1" applyAlignment="1">
      <alignment horizontal="right" vertical="center" wrapText="1"/>
    </xf>
    <xf numFmtId="0" fontId="72" fillId="0" borderId="29" xfId="0" applyFont="1" applyFill="1" applyBorder="1" applyAlignment="1">
      <alignment horizontal="right" vertical="center" wrapText="1"/>
    </xf>
    <xf numFmtId="0" fontId="72" fillId="0" borderId="30" xfId="0" applyFont="1" applyFill="1" applyBorder="1" applyAlignment="1">
      <alignment horizontal="right" vertical="center" wrapText="1"/>
    </xf>
    <xf numFmtId="0" fontId="72" fillId="0" borderId="31" xfId="0" applyFont="1" applyFill="1" applyBorder="1" applyAlignment="1">
      <alignment horizontal="right" vertical="center" wrapText="1"/>
    </xf>
    <xf numFmtId="0" fontId="72" fillId="0" borderId="32" xfId="0" applyFont="1" applyFill="1" applyBorder="1" applyAlignment="1">
      <alignment horizontal="right" vertical="center" wrapText="1"/>
    </xf>
    <xf numFmtId="0" fontId="72" fillId="0" borderId="33" xfId="0" applyFont="1" applyFill="1" applyBorder="1" applyAlignment="1">
      <alignment horizontal="right" vertical="center" wrapText="1"/>
    </xf>
    <xf numFmtId="0" fontId="72" fillId="0" borderId="34" xfId="0" applyFont="1" applyFill="1" applyBorder="1" applyAlignment="1">
      <alignment horizontal="right" vertical="center" wrapText="1"/>
    </xf>
    <xf numFmtId="0" fontId="72" fillId="0" borderId="35" xfId="0" applyFont="1" applyFill="1" applyBorder="1" applyAlignment="1">
      <alignment horizontal="right" vertical="center" wrapText="1"/>
    </xf>
    <xf numFmtId="0" fontId="72" fillId="0" borderId="36" xfId="0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/>
    </xf>
    <xf numFmtId="190" fontId="6" fillId="0" borderId="37" xfId="0" applyNumberFormat="1" applyFont="1" applyFill="1" applyBorder="1" applyAlignment="1">
      <alignment horizontal="center" vertical="center"/>
    </xf>
    <xf numFmtId="178" fontId="6" fillId="0" borderId="37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191" fontId="6" fillId="0" borderId="3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3" fillId="0" borderId="11" xfId="35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177" fontId="3" fillId="0" borderId="12" xfId="35" applyNumberFormat="1" applyFont="1" applyBorder="1" applyAlignment="1">
      <alignment vertical="center"/>
    </xf>
    <xf numFmtId="185" fontId="72" fillId="0" borderId="29" xfId="0" applyNumberFormat="1" applyFont="1" applyFill="1" applyBorder="1" applyAlignment="1">
      <alignment horizontal="right" vertical="center" wrapText="1"/>
    </xf>
    <xf numFmtId="185" fontId="72" fillId="0" borderId="30" xfId="0" applyNumberFormat="1" applyFont="1" applyFill="1" applyBorder="1" applyAlignment="1">
      <alignment horizontal="right" vertical="center" wrapText="1"/>
    </xf>
    <xf numFmtId="185" fontId="72" fillId="0" borderId="32" xfId="0" applyNumberFormat="1" applyFont="1" applyFill="1" applyBorder="1" applyAlignment="1">
      <alignment horizontal="right" vertical="center" wrapText="1"/>
    </xf>
    <xf numFmtId="185" fontId="72" fillId="0" borderId="33" xfId="0" applyNumberFormat="1" applyFont="1" applyFill="1" applyBorder="1" applyAlignment="1">
      <alignment horizontal="right" vertical="center" wrapText="1"/>
    </xf>
    <xf numFmtId="185" fontId="72" fillId="0" borderId="35" xfId="0" applyNumberFormat="1" applyFont="1" applyFill="1" applyBorder="1" applyAlignment="1">
      <alignment horizontal="right" vertical="center" wrapText="1"/>
    </xf>
    <xf numFmtId="185" fontId="72" fillId="0" borderId="36" xfId="0" applyNumberFormat="1" applyFont="1" applyFill="1" applyBorder="1" applyAlignment="1">
      <alignment horizontal="right" vertical="center" wrapText="1"/>
    </xf>
    <xf numFmtId="177" fontId="3" fillId="0" borderId="10" xfId="35" applyNumberFormat="1" applyFont="1" applyBorder="1" applyAlignment="1">
      <alignment vertical="center"/>
    </xf>
    <xf numFmtId="190" fontId="6" fillId="0" borderId="38" xfId="0" applyNumberFormat="1" applyFont="1" applyFill="1" applyBorder="1" applyAlignment="1">
      <alignment horizontal="center" vertical="center"/>
    </xf>
    <xf numFmtId="178" fontId="6" fillId="0" borderId="38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191" fontId="6" fillId="0" borderId="38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8" fontId="9" fillId="0" borderId="11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right" vertical="center"/>
    </xf>
    <xf numFmtId="0" fontId="72" fillId="0" borderId="0" xfId="0" applyFont="1" applyFill="1" applyBorder="1" applyAlignment="1">
      <alignment horizontal="right" vertical="center" wrapText="1"/>
    </xf>
    <xf numFmtId="185" fontId="72" fillId="0" borderId="0" xfId="0" applyNumberFormat="1" applyFont="1" applyFill="1" applyBorder="1" applyAlignment="1">
      <alignment horizontal="right" vertical="center" wrapText="1"/>
    </xf>
    <xf numFmtId="0" fontId="12" fillId="0" borderId="39" xfId="0" applyFont="1" applyBorder="1" applyAlignment="1">
      <alignment horizontal="center" vertical="center" wrapText="1"/>
    </xf>
    <xf numFmtId="191" fontId="6" fillId="0" borderId="40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191" fontId="6" fillId="0" borderId="42" xfId="0" applyNumberFormat="1" applyFont="1" applyFill="1" applyBorder="1" applyAlignment="1">
      <alignment horizontal="center" vertical="center"/>
    </xf>
    <xf numFmtId="188" fontId="9" fillId="0" borderId="11" xfId="0" applyNumberFormat="1" applyFont="1" applyBorder="1" applyAlignment="1">
      <alignment horizontal="center" vertical="center" wrapText="1"/>
    </xf>
    <xf numFmtId="188" fontId="9" fillId="0" borderId="12" xfId="0" applyNumberFormat="1" applyFont="1" applyBorder="1" applyAlignment="1">
      <alignment horizontal="center" vertical="center" wrapText="1"/>
    </xf>
    <xf numFmtId="0" fontId="3" fillId="0" borderId="43" xfId="34" applyFont="1" applyBorder="1">
      <alignment vertical="center"/>
      <protection/>
    </xf>
    <xf numFmtId="0" fontId="3" fillId="0" borderId="15" xfId="34" applyFont="1" applyBorder="1">
      <alignment vertical="center"/>
      <protection/>
    </xf>
    <xf numFmtId="0" fontId="3" fillId="0" borderId="15" xfId="34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185" fontId="9" fillId="0" borderId="16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188" fontId="3" fillId="0" borderId="25" xfId="0" applyNumberFormat="1" applyFont="1" applyBorder="1" applyAlignment="1">
      <alignment/>
    </xf>
    <xf numFmtId="188" fontId="72" fillId="0" borderId="44" xfId="0" applyNumberFormat="1" applyFont="1" applyFill="1" applyBorder="1" applyAlignment="1">
      <alignment horizontal="right" vertical="center" wrapText="1"/>
    </xf>
    <xf numFmtId="188" fontId="72" fillId="0" borderId="45" xfId="0" applyNumberFormat="1" applyFont="1" applyFill="1" applyBorder="1" applyAlignment="1">
      <alignment horizontal="right" vertical="center" wrapText="1"/>
    </xf>
    <xf numFmtId="188" fontId="72" fillId="0" borderId="46" xfId="0" applyNumberFormat="1" applyFont="1" applyFill="1" applyBorder="1" applyAlignment="1">
      <alignment horizontal="right" vertical="center" wrapText="1"/>
    </xf>
    <xf numFmtId="3" fontId="3" fillId="0" borderId="10" xfId="33" applyNumberFormat="1" applyFont="1" applyFill="1" applyBorder="1">
      <alignment vertical="center"/>
      <protection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72" fillId="0" borderId="12" xfId="0" applyNumberFormat="1" applyFont="1" applyBorder="1" applyAlignment="1">
      <alignment horizontal="center" vertical="center"/>
    </xf>
    <xf numFmtId="177" fontId="72" fillId="0" borderId="12" xfId="35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21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11" xfId="34" applyFont="1" applyBorder="1" applyAlignment="1">
      <alignment horizontal="center" vertical="center" wrapText="1"/>
      <protection/>
    </xf>
    <xf numFmtId="0" fontId="16" fillId="0" borderId="11" xfId="34" applyFont="1" applyBorder="1" applyAlignment="1">
      <alignment horizontal="center" vertical="center" wrapText="1"/>
      <protection/>
    </xf>
    <xf numFmtId="0" fontId="16" fillId="0" borderId="12" xfId="34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0" fillId="0" borderId="11" xfId="34" applyBorder="1" applyAlignment="1">
      <alignment horizontal="center" vertical="center" wrapText="1"/>
      <protection/>
    </xf>
    <xf numFmtId="0" fontId="0" fillId="0" borderId="12" xfId="34" applyBorder="1" applyAlignment="1">
      <alignment horizontal="center" vertical="center" wrapText="1"/>
      <protection/>
    </xf>
    <xf numFmtId="0" fontId="12" fillId="0" borderId="18" xfId="34" applyFont="1" applyBorder="1" applyAlignment="1">
      <alignment horizontal="center" vertical="center" wrapText="1"/>
      <protection/>
    </xf>
    <xf numFmtId="0" fontId="16" fillId="0" borderId="20" xfId="34" applyFont="1" applyBorder="1" applyAlignment="1">
      <alignment vertical="center" wrapText="1"/>
      <protection/>
    </xf>
    <xf numFmtId="0" fontId="19" fillId="0" borderId="13" xfId="34" applyFont="1" applyBorder="1" applyAlignment="1">
      <alignment horizontal="center" vertical="center" wrapText="1"/>
      <protection/>
    </xf>
    <xf numFmtId="0" fontId="0" fillId="0" borderId="11" xfId="34" applyBorder="1" applyAlignment="1">
      <alignment vertical="center"/>
      <protection/>
    </xf>
    <xf numFmtId="0" fontId="0" fillId="0" borderId="12" xfId="34" applyBorder="1" applyAlignment="1">
      <alignment vertical="center"/>
      <protection/>
    </xf>
    <xf numFmtId="0" fontId="19" fillId="0" borderId="11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vertical="center" wrapText="1"/>
      <protection/>
    </xf>
    <xf numFmtId="0" fontId="12" fillId="0" borderId="43" xfId="34" applyFont="1" applyBorder="1" applyAlignment="1">
      <alignment horizontal="center" vertical="center" wrapText="1"/>
      <protection/>
    </xf>
    <xf numFmtId="0" fontId="12" fillId="0" borderId="47" xfId="34" applyFont="1" applyBorder="1" applyAlignment="1">
      <alignment horizontal="center" vertical="center" wrapText="1"/>
      <protection/>
    </xf>
    <xf numFmtId="0" fontId="12" fillId="0" borderId="48" xfId="34" applyFont="1" applyBorder="1" applyAlignment="1">
      <alignment horizontal="center" vertical="center" wrapText="1"/>
      <protection/>
    </xf>
    <xf numFmtId="0" fontId="12" fillId="0" borderId="49" xfId="34" applyFont="1" applyBorder="1" applyAlignment="1">
      <alignment horizontal="center" vertical="center" wrapText="1"/>
      <protection/>
    </xf>
    <xf numFmtId="0" fontId="16" fillId="0" borderId="19" xfId="34" applyFont="1" applyBorder="1" applyAlignment="1">
      <alignment vertical="center" wrapText="1"/>
      <protection/>
    </xf>
    <xf numFmtId="0" fontId="19" fillId="0" borderId="43" xfId="34" applyFont="1" applyBorder="1" applyAlignment="1">
      <alignment vertical="center" wrapText="1"/>
      <protection/>
    </xf>
    <xf numFmtId="0" fontId="19" fillId="0" borderId="47" xfId="34" applyFont="1" applyBorder="1" applyAlignment="1">
      <alignment vertical="center" wrapText="1"/>
      <protection/>
    </xf>
    <xf numFmtId="0" fontId="20" fillId="0" borderId="15" xfId="34" applyFont="1" applyBorder="1" applyAlignment="1">
      <alignment vertical="center" wrapText="1"/>
      <protection/>
    </xf>
    <xf numFmtId="0" fontId="20" fillId="0" borderId="16" xfId="34" applyFont="1" applyBorder="1" applyAlignment="1">
      <alignment vertical="center" wrapText="1"/>
      <protection/>
    </xf>
    <xf numFmtId="0" fontId="20" fillId="0" borderId="48" xfId="34" applyFont="1" applyBorder="1" applyAlignment="1">
      <alignment vertical="center" wrapText="1"/>
      <protection/>
    </xf>
    <xf numFmtId="0" fontId="20" fillId="0" borderId="49" xfId="34" applyFont="1" applyBorder="1" applyAlignment="1">
      <alignment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21" xfId="34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12" fillId="0" borderId="20" xfId="34" applyFont="1" applyBorder="1" applyAlignment="1">
      <alignment horizontal="center" vertical="center" wrapText="1"/>
      <protection/>
    </xf>
    <xf numFmtId="0" fontId="3" fillId="0" borderId="18" xfId="34" applyFont="1" applyBorder="1" applyAlignment="1">
      <alignment horizontal="center" vertical="center"/>
      <protection/>
    </xf>
    <xf numFmtId="0" fontId="0" fillId="0" borderId="19" xfId="34" applyBorder="1" applyAlignment="1">
      <alignment horizontal="center" vertical="center"/>
      <protection/>
    </xf>
    <xf numFmtId="0" fontId="0" fillId="0" borderId="20" xfId="34" applyBorder="1" applyAlignment="1">
      <alignment horizontal="center" vertical="center"/>
      <protection/>
    </xf>
    <xf numFmtId="0" fontId="19" fillId="0" borderId="43" xfId="34" applyFont="1" applyBorder="1" applyAlignment="1">
      <alignment horizontal="center" vertical="center" wrapText="1"/>
      <protection/>
    </xf>
    <xf numFmtId="0" fontId="19" fillId="0" borderId="47" xfId="34" applyFont="1" applyBorder="1" applyAlignment="1">
      <alignment horizontal="center" vertical="center" wrapText="1"/>
      <protection/>
    </xf>
    <xf numFmtId="0" fontId="19" fillId="0" borderId="48" xfId="34" applyFont="1" applyBorder="1" applyAlignment="1">
      <alignment horizontal="center" vertical="center" wrapText="1"/>
      <protection/>
    </xf>
    <xf numFmtId="0" fontId="19" fillId="0" borderId="49" xfId="34" applyFont="1" applyBorder="1" applyAlignment="1">
      <alignment horizontal="center" vertical="center" wrapText="1"/>
      <protection/>
    </xf>
    <xf numFmtId="185" fontId="72" fillId="0" borderId="48" xfId="35" applyNumberFormat="1" applyFont="1" applyBorder="1" applyAlignment="1">
      <alignment horizontal="center" vertical="center"/>
    </xf>
    <xf numFmtId="185" fontId="72" fillId="0" borderId="49" xfId="35" applyNumberFormat="1" applyFont="1" applyBorder="1" applyAlignment="1">
      <alignment horizontal="center" vertical="center"/>
    </xf>
    <xf numFmtId="185" fontId="3" fillId="0" borderId="15" xfId="35" applyNumberFormat="1" applyFont="1" applyBorder="1" applyAlignment="1">
      <alignment horizontal="center" vertical="center"/>
    </xf>
    <xf numFmtId="185" fontId="3" fillId="0" borderId="16" xfId="3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5" fontId="3" fillId="0" borderId="43" xfId="35" applyNumberFormat="1" applyFont="1" applyBorder="1" applyAlignment="1">
      <alignment horizontal="center" vertical="center"/>
    </xf>
    <xf numFmtId="185" fontId="3" fillId="0" borderId="47" xfId="3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8" xfId="33"/>
    <cellStyle name="一般_95人口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0" i="0" u="none" baseline="0">
                <a:solidFill>
                  <a:srgbClr val="000000"/>
                </a:solidFill>
              </a:rPr>
              <a:t>八德區現住人口數年齡分佈圖</a:t>
            </a:r>
          </a:p>
        </c:rich>
      </c:tx>
      <c:layout>
        <c:manualLayout>
          <c:xMode val="factor"/>
          <c:yMode val="factor"/>
          <c:x val="0.01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2975"/>
          <c:w val="0.901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'年齡分佈 '!$B$1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'年齡分佈 '!$A$2:$A$20</c:f>
              <c:strCache/>
            </c:strRef>
          </c:cat>
          <c:val>
            <c:numRef>
              <c:f>'年齡分佈 '!$B$2:$B$20</c:f>
              <c:numCache/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autoZero"/>
        <c:auto val="1"/>
        <c:lblOffset val="100"/>
        <c:tickLblSkip val="2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85"/>
          <c:y val="0.52275"/>
          <c:w val="0.084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</a:rPr>
              <a:t>八德區十五歲以上現住人口教育程度</a:t>
            </a:r>
          </a:p>
        </c:rich>
      </c:tx>
      <c:layout>
        <c:manualLayout>
          <c:xMode val="factor"/>
          <c:yMode val="factor"/>
          <c:x val="0.028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13"/>
          <c:w val="0.806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'教育程度圖'!$B$1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'教育程度圖'!$A$2:$A$9</c:f>
              <c:strCache/>
            </c:strRef>
          </c:cat>
          <c:val>
            <c:numRef>
              <c:f>'教育程度圖'!$B$2:$B$9</c:f>
              <c:numCache/>
            </c:numRef>
          </c:val>
          <c:smooth val="0"/>
        </c:ser>
        <c:ser>
          <c:idx val="1"/>
          <c:order val="1"/>
          <c:tx>
            <c:strRef>
              <c:f>'教育程度圖'!$C$1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'教育程度圖'!$A$2:$A$9</c:f>
              <c:strCache/>
            </c:strRef>
          </c:cat>
          <c:val>
            <c:numRef>
              <c:f>'教育程度圖'!$C$2:$C$9</c:f>
              <c:numCache/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0.053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3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36675"/>
          <c:w val="0.1062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八德區現住人口婚姻狀況</a:t>
            </a:r>
          </a:p>
        </c:rich>
      </c:tx>
      <c:layout>
        <c:manualLayout>
          <c:xMode val="factor"/>
          <c:yMode val="factor"/>
          <c:x val="0.05675"/>
          <c:y val="0.063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3"/>
          <c:y val="0.247"/>
          <c:w val="0.901"/>
          <c:h val="0.60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'婚姻狀況 '!$B$1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'婚姻狀況 '!$A$2:$A$5</c:f>
              <c:strCache/>
            </c:strRef>
          </c:cat>
          <c:val>
            <c:numRef>
              <c:f>'婚姻狀況 '!$B$2:$B$5</c:f>
              <c:numCache/>
            </c:numRef>
          </c:val>
          <c:shape val="cone"/>
        </c:ser>
        <c:ser>
          <c:idx val="1"/>
          <c:order val="1"/>
          <c:tx>
            <c:strRef>
              <c:f>'婚姻狀況 '!$C$1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'婚姻狀況 '!$A$2:$A$5</c:f>
              <c:strCache/>
            </c:strRef>
          </c:cat>
          <c:val>
            <c:numRef>
              <c:f>'婚姻狀況 '!$C$2:$C$5</c:f>
              <c:numCache/>
            </c:numRef>
          </c:val>
          <c:shape val="cone"/>
        </c:ser>
        <c:shape val="cone"/>
        <c:axId val="42797060"/>
        <c:axId val="49629221"/>
      </c:bar3D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97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4665"/>
          <c:w val="0.082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八德區現住原住民人數</a:t>
            </a:r>
          </a:p>
        </c:rich>
      </c:tx>
      <c:layout>
        <c:manualLayout>
          <c:xMode val="factor"/>
          <c:yMode val="factor"/>
          <c:x val="0.0235"/>
          <c:y val="0.092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65"/>
          <c:y val="0.20175"/>
          <c:w val="0.82025"/>
          <c:h val="0.7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'原住民人數'!$A$2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'原住民人數'!$B$1:$C$1</c:f>
              <c:strCache/>
            </c:strRef>
          </c:cat>
          <c:val>
            <c:numRef>
              <c:f>'原住民人數'!$B$2:$C$2</c:f>
              <c:numCache/>
            </c:numRef>
          </c:val>
          <c:shape val="cylinder"/>
        </c:ser>
        <c:ser>
          <c:idx val="1"/>
          <c:order val="1"/>
          <c:tx>
            <c:strRef>
              <c:f>'原住民人數'!$A$3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'原住民人數'!$B$1:$C$1</c:f>
              <c:strCache/>
            </c:strRef>
          </c:cat>
          <c:val>
            <c:numRef>
              <c:f>'原住民人數'!$B$3:$C$3</c:f>
              <c:numCache/>
            </c:numRef>
          </c:val>
          <c:shape val="cylinder"/>
        </c:ser>
        <c:shape val="cylinder"/>
        <c:axId val="44009806"/>
        <c:axId val="60543935"/>
      </c:bar3D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09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471"/>
          <c:w val="0.1115"/>
          <c:h val="0.2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57150</xdr:rowOff>
    </xdr:from>
    <xdr:to>
      <xdr:col>11</xdr:col>
      <xdr:colOff>219075</xdr:colOff>
      <xdr:row>20</xdr:row>
      <xdr:rowOff>123825</xdr:rowOff>
    </xdr:to>
    <xdr:graphicFrame>
      <xdr:nvGraphicFramePr>
        <xdr:cNvPr id="1" name="圖表 1"/>
        <xdr:cNvGraphicFramePr/>
      </xdr:nvGraphicFramePr>
      <xdr:xfrm>
        <a:off x="1609725" y="476250"/>
        <a:ext cx="63150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12</xdr:row>
      <xdr:rowOff>209550</xdr:rowOff>
    </xdr:from>
    <xdr:to>
      <xdr:col>13</xdr:col>
      <xdr:colOff>476250</xdr:colOff>
      <xdr:row>36</xdr:row>
      <xdr:rowOff>123825</xdr:rowOff>
    </xdr:to>
    <xdr:graphicFrame>
      <xdr:nvGraphicFramePr>
        <xdr:cNvPr id="1" name="圖表 1"/>
        <xdr:cNvGraphicFramePr/>
      </xdr:nvGraphicFramePr>
      <xdr:xfrm>
        <a:off x="514350" y="2724150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190500</xdr:rowOff>
    </xdr:from>
    <xdr:to>
      <xdr:col>8</xdr:col>
      <xdr:colOff>428625</xdr:colOff>
      <xdr:row>35</xdr:row>
      <xdr:rowOff>85725</xdr:rowOff>
    </xdr:to>
    <xdr:graphicFrame>
      <xdr:nvGraphicFramePr>
        <xdr:cNvPr id="1" name="圖表 1"/>
        <xdr:cNvGraphicFramePr/>
      </xdr:nvGraphicFramePr>
      <xdr:xfrm>
        <a:off x="19050" y="2495550"/>
        <a:ext cx="5972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0.47725</cdr:y>
    </cdr:from>
    <cdr:to>
      <cdr:x>0.60675</cdr:x>
      <cdr:y>0.6035</cdr:y>
    </cdr:to>
    <cdr:sp>
      <cdr:nvSpPr>
        <cdr:cNvPr id="1" name="Text Box 1"/>
        <cdr:cNvSpPr txBox="1">
          <a:spLocks noChangeArrowheads="1"/>
        </cdr:cNvSpPr>
      </cdr:nvSpPr>
      <cdr:spPr>
        <a:xfrm>
          <a:off x="3057525" y="2628900"/>
          <a:ext cx="6667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180975</xdr:rowOff>
    </xdr:from>
    <xdr:to>
      <xdr:col>7</xdr:col>
      <xdr:colOff>561975</xdr:colOff>
      <xdr:row>31</xdr:row>
      <xdr:rowOff>47625</xdr:rowOff>
    </xdr:to>
    <xdr:graphicFrame>
      <xdr:nvGraphicFramePr>
        <xdr:cNvPr id="1" name="圖表 1"/>
        <xdr:cNvGraphicFramePr/>
      </xdr:nvGraphicFramePr>
      <xdr:xfrm>
        <a:off x="0" y="1019175"/>
        <a:ext cx="6153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42"/>
  <sheetViews>
    <sheetView zoomScalePageLayoutView="0" workbookViewId="0" topLeftCell="A1">
      <selection activeCell="A14" sqref="A14"/>
    </sheetView>
  </sheetViews>
  <sheetFormatPr defaultColWidth="9.00390625" defaultRowHeight="16.5"/>
  <cols>
    <col min="1" max="1" width="82.75390625" style="0" customWidth="1"/>
  </cols>
  <sheetData>
    <row r="1" ht="32.25">
      <c r="A1" s="59" t="s">
        <v>179</v>
      </c>
    </row>
    <row r="2" ht="25.5" customHeight="1">
      <c r="A2" s="60" t="s">
        <v>187</v>
      </c>
    </row>
    <row r="3" ht="25.5" customHeight="1">
      <c r="A3" s="60" t="s">
        <v>266</v>
      </c>
    </row>
    <row r="4" ht="25.5" customHeight="1">
      <c r="A4" s="60" t="s">
        <v>374</v>
      </c>
    </row>
    <row r="5" ht="25.5" customHeight="1">
      <c r="A5" s="61" t="s">
        <v>375</v>
      </c>
    </row>
    <row r="6" ht="25.5" customHeight="1">
      <c r="A6" s="62" t="s">
        <v>180</v>
      </c>
    </row>
    <row r="7" ht="25.5" customHeight="1">
      <c r="A7" s="60" t="s">
        <v>376</v>
      </c>
    </row>
    <row r="8" ht="25.5" customHeight="1">
      <c r="A8" s="60" t="s">
        <v>377</v>
      </c>
    </row>
    <row r="9" ht="25.5" customHeight="1">
      <c r="A9" s="60" t="s">
        <v>408</v>
      </c>
    </row>
    <row r="10" s="7" customFormat="1" ht="25.5" customHeight="1">
      <c r="A10" s="152" t="s">
        <v>407</v>
      </c>
    </row>
    <row r="11" ht="25.5" customHeight="1">
      <c r="A11" s="36" t="s">
        <v>181</v>
      </c>
    </row>
    <row r="12" ht="25.5" customHeight="1">
      <c r="A12" s="10" t="s">
        <v>378</v>
      </c>
    </row>
    <row r="13" ht="25.5" customHeight="1">
      <c r="A13" s="10" t="s">
        <v>379</v>
      </c>
    </row>
    <row r="14" ht="25.5" customHeight="1">
      <c r="A14" s="78" t="s">
        <v>267</v>
      </c>
    </row>
    <row r="15" ht="25.5" customHeight="1">
      <c r="A15" s="36" t="s">
        <v>182</v>
      </c>
    </row>
    <row r="16" ht="25.5" customHeight="1">
      <c r="A16" s="10" t="s">
        <v>183</v>
      </c>
    </row>
    <row r="17" ht="25.5" customHeight="1">
      <c r="A17" s="10" t="s">
        <v>385</v>
      </c>
    </row>
    <row r="18" ht="25.5" customHeight="1">
      <c r="A18" s="10" t="s">
        <v>386</v>
      </c>
    </row>
    <row r="19" ht="25.5" customHeight="1">
      <c r="A19" s="10" t="s">
        <v>387</v>
      </c>
    </row>
    <row r="20" ht="25.5" customHeight="1">
      <c r="A20" s="10" t="s">
        <v>329</v>
      </c>
    </row>
    <row r="21" ht="25.5" customHeight="1">
      <c r="A21" s="10" t="s">
        <v>388</v>
      </c>
    </row>
    <row r="22" ht="25.5" customHeight="1">
      <c r="A22" s="10" t="s">
        <v>389</v>
      </c>
    </row>
    <row r="23" s="7" customFormat="1" ht="25.5" customHeight="1">
      <c r="A23" s="78" t="s">
        <v>390</v>
      </c>
    </row>
    <row r="24" ht="25.5" customHeight="1">
      <c r="A24" s="10" t="s">
        <v>184</v>
      </c>
    </row>
    <row r="25" ht="25.5" customHeight="1">
      <c r="A25" s="10" t="s">
        <v>391</v>
      </c>
    </row>
    <row r="26" ht="25.5" customHeight="1">
      <c r="A26" s="10" t="s">
        <v>392</v>
      </c>
    </row>
    <row r="27" ht="25.5" customHeight="1">
      <c r="A27" s="10" t="s">
        <v>393</v>
      </c>
    </row>
    <row r="28" ht="25.5" customHeight="1">
      <c r="A28" s="10" t="s">
        <v>397</v>
      </c>
    </row>
    <row r="29" ht="25.5" customHeight="1">
      <c r="A29" s="10" t="s">
        <v>394</v>
      </c>
    </row>
    <row r="30" ht="25.5" customHeight="1">
      <c r="A30" s="10" t="s">
        <v>395</v>
      </c>
    </row>
    <row r="31" s="7" customFormat="1" ht="25.5" customHeight="1">
      <c r="A31" s="78" t="s">
        <v>396</v>
      </c>
    </row>
    <row r="32" ht="25.5" customHeight="1">
      <c r="A32" s="10" t="s">
        <v>185</v>
      </c>
    </row>
    <row r="33" ht="25.5" customHeight="1">
      <c r="A33" s="10" t="s">
        <v>398</v>
      </c>
    </row>
    <row r="34" ht="25.5" customHeight="1">
      <c r="A34" s="10" t="s">
        <v>399</v>
      </c>
    </row>
    <row r="35" ht="25.5" customHeight="1">
      <c r="A35" s="10" t="s">
        <v>400</v>
      </c>
    </row>
    <row r="36" ht="25.5" customHeight="1">
      <c r="A36" s="10" t="s">
        <v>401</v>
      </c>
    </row>
    <row r="37" spans="1:2" s="7" customFormat="1" ht="25.5" customHeight="1">
      <c r="A37" s="78" t="s">
        <v>402</v>
      </c>
      <c r="B37"/>
    </row>
    <row r="38" ht="25.5" customHeight="1">
      <c r="A38" s="10" t="s">
        <v>186</v>
      </c>
    </row>
    <row r="39" ht="25.5" customHeight="1">
      <c r="A39" s="10" t="s">
        <v>403</v>
      </c>
    </row>
    <row r="40" ht="25.5" customHeight="1">
      <c r="A40" s="10" t="s">
        <v>404</v>
      </c>
    </row>
    <row r="41" ht="25.5" customHeight="1">
      <c r="A41" s="10" t="s">
        <v>405</v>
      </c>
    </row>
    <row r="42" ht="25.5" customHeight="1">
      <c r="A42" s="10"/>
    </row>
    <row r="43" ht="25.5" customHeight="1"/>
    <row r="44" ht="25.5" customHeight="1"/>
    <row r="45" ht="25.5" customHeight="1"/>
    <row r="46" ht="25.5" customHeight="1"/>
  </sheetData>
  <sheetProtection/>
  <printOptions/>
  <pageMargins left="1.062992125984252" right="0.4724409448818898" top="0.984251968503937" bottom="0.984251968503937" header="0.5118110236220472" footer="0.5118110236220472"/>
  <pageSetup firstPageNumber="7" useFirstPageNumber="1" horizontalDpi="600" verticalDpi="600" orientation="portrait" paperSize="9" scale="102" r:id="rId1"/>
  <headerFooter alignWithMargins="0">
    <oddFooter>&amp;C第 &amp;P 頁</oddFooter>
  </headerFooter>
  <rowBreaks count="1" manualBreakCount="1">
    <brk id="27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5"/>
  <sheetViews>
    <sheetView zoomScalePageLayoutView="0" workbookViewId="0" topLeftCell="A16">
      <selection activeCell="M17" sqref="M17"/>
    </sheetView>
  </sheetViews>
  <sheetFormatPr defaultColWidth="9.00390625" defaultRowHeight="16.5"/>
  <cols>
    <col min="2" max="3" width="9.50390625" style="0" bestFit="1" customWidth="1"/>
  </cols>
  <sheetData>
    <row r="1" spans="1:16" ht="16.5">
      <c r="A1" s="1"/>
      <c r="B1" s="4" t="s">
        <v>143</v>
      </c>
      <c r="C1" s="4" t="s">
        <v>144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>
      <c r="A2" s="1" t="s">
        <v>145</v>
      </c>
      <c r="B2" s="93">
        <v>49346</v>
      </c>
      <c r="C2" s="93">
        <v>40593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" ht="16.5">
      <c r="A3" s="4" t="s">
        <v>146</v>
      </c>
      <c r="B3" s="93">
        <v>45104</v>
      </c>
      <c r="C3" s="93">
        <v>46104</v>
      </c>
    </row>
    <row r="4" spans="1:3" ht="16.5">
      <c r="A4" s="4" t="s">
        <v>147</v>
      </c>
      <c r="B4" s="93">
        <v>7998</v>
      </c>
      <c r="C4" s="93">
        <v>9407</v>
      </c>
    </row>
    <row r="5" spans="1:3" ht="16.5">
      <c r="A5" s="4" t="s">
        <v>148</v>
      </c>
      <c r="B5" s="93">
        <v>1578</v>
      </c>
      <c r="C5" s="146">
        <v>9072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32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3"/>
  <sheetViews>
    <sheetView tabSelected="1" zoomScalePageLayoutView="0" workbookViewId="0" topLeftCell="A1">
      <selection activeCell="L13" sqref="L13"/>
    </sheetView>
  </sheetViews>
  <sheetFormatPr defaultColWidth="9.00390625" defaultRowHeight="16.5"/>
  <cols>
    <col min="1" max="1" width="12.125" style="0" customWidth="1"/>
    <col min="2" max="3" width="12.625" style="0" customWidth="1"/>
  </cols>
  <sheetData>
    <row r="1" spans="1:3" ht="16.5">
      <c r="A1" s="57"/>
      <c r="B1" s="4" t="s">
        <v>139</v>
      </c>
      <c r="C1" s="4" t="s">
        <v>140</v>
      </c>
    </row>
    <row r="2" spans="1:3" ht="16.5">
      <c r="A2" s="4" t="s">
        <v>141</v>
      </c>
      <c r="B2" s="120">
        <v>2581</v>
      </c>
      <c r="C2" s="120">
        <v>1245</v>
      </c>
    </row>
    <row r="3" spans="1:3" ht="16.5">
      <c r="A3" s="4" t="s">
        <v>142</v>
      </c>
      <c r="B3" s="120">
        <v>2670</v>
      </c>
      <c r="C3" s="120">
        <v>1673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33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22"/>
  <sheetViews>
    <sheetView showGridLines="0" zoomScalePageLayoutView="0" workbookViewId="0" topLeftCell="A1">
      <pane xSplit="8" ySplit="8" topLeftCell="I15" activePane="bottomRight" state="frozen"/>
      <selection pane="topLeft" activeCell="A1" sqref="A1"/>
      <selection pane="topRight" activeCell="I1" sqref="I1"/>
      <selection pane="bottomLeft" activeCell="A9" sqref="A9"/>
      <selection pane="bottomRight" activeCell="D5" sqref="D5:D8"/>
    </sheetView>
  </sheetViews>
  <sheetFormatPr defaultColWidth="9.00390625" defaultRowHeight="16.5"/>
  <cols>
    <col min="1" max="1" width="11.50390625" style="0" customWidth="1"/>
    <col min="2" max="2" width="8.125" style="0" customWidth="1"/>
    <col min="3" max="3" width="5.50390625" style="0" customWidth="1"/>
    <col min="4" max="5" width="6.625" style="0" customWidth="1"/>
    <col min="6" max="6" width="9.375" style="0" customWidth="1"/>
    <col min="7" max="7" width="7.25390625" style="0" customWidth="1"/>
    <col min="8" max="8" width="7.875" style="0" customWidth="1"/>
    <col min="9" max="9" width="11.125" style="0" customWidth="1"/>
    <col min="10" max="10" width="12.625" style="0" customWidth="1"/>
    <col min="11" max="11" width="9.625" style="0" customWidth="1"/>
  </cols>
  <sheetData>
    <row r="1" spans="1:11" ht="21">
      <c r="A1" s="164" t="s">
        <v>99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1">
      <c r="A2" s="164" t="s">
        <v>273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6.5">
      <c r="A3" s="8"/>
      <c r="B3" s="174" t="s">
        <v>158</v>
      </c>
      <c r="C3" s="175"/>
      <c r="D3" s="175"/>
      <c r="E3" s="175"/>
      <c r="F3" s="175"/>
      <c r="G3" s="175"/>
      <c r="H3" s="175"/>
      <c r="I3" s="175"/>
      <c r="J3" s="175"/>
      <c r="K3" s="8" t="s">
        <v>100</v>
      </c>
    </row>
    <row r="4" spans="1:11" ht="16.5">
      <c r="A4" s="8"/>
      <c r="B4" s="65"/>
      <c r="C4" s="64"/>
      <c r="D4" s="64"/>
      <c r="E4" s="64"/>
      <c r="F4" s="64"/>
      <c r="G4" s="64"/>
      <c r="H4" s="64"/>
      <c r="I4" s="64"/>
      <c r="J4" s="64"/>
      <c r="K4" s="8"/>
    </row>
    <row r="5" spans="1:11" ht="16.5">
      <c r="A5" s="166" t="s">
        <v>101</v>
      </c>
      <c r="B5" s="153" t="s">
        <v>102</v>
      </c>
      <c r="C5" s="153" t="s">
        <v>103</v>
      </c>
      <c r="D5" s="153" t="s">
        <v>104</v>
      </c>
      <c r="E5" s="159" t="s">
        <v>105</v>
      </c>
      <c r="F5" s="160"/>
      <c r="G5" s="160"/>
      <c r="H5" s="161"/>
      <c r="I5" s="156" t="s">
        <v>106</v>
      </c>
      <c r="J5" s="153" t="s">
        <v>107</v>
      </c>
      <c r="K5" s="153" t="s">
        <v>108</v>
      </c>
    </row>
    <row r="6" spans="1:11" ht="19.5" customHeight="1">
      <c r="A6" s="167"/>
      <c r="B6" s="154"/>
      <c r="C6" s="154"/>
      <c r="D6" s="154"/>
      <c r="E6" s="37" t="s">
        <v>109</v>
      </c>
      <c r="F6" s="169" t="s">
        <v>110</v>
      </c>
      <c r="G6" s="170"/>
      <c r="H6" s="171"/>
      <c r="I6" s="157"/>
      <c r="J6" s="154"/>
      <c r="K6" s="154"/>
    </row>
    <row r="7" spans="1:11" ht="16.5">
      <c r="A7" s="167"/>
      <c r="B7" s="154"/>
      <c r="C7" s="154"/>
      <c r="D7" s="154"/>
      <c r="E7" s="162" t="s">
        <v>111</v>
      </c>
      <c r="F7" s="172" t="s">
        <v>112</v>
      </c>
      <c r="G7" s="172" t="s">
        <v>113</v>
      </c>
      <c r="H7" s="172" t="s">
        <v>114</v>
      </c>
      <c r="I7" s="157"/>
      <c r="J7" s="154"/>
      <c r="K7" s="154"/>
    </row>
    <row r="8" spans="1:11" ht="16.5">
      <c r="A8" s="168"/>
      <c r="B8" s="155"/>
      <c r="C8" s="155"/>
      <c r="D8" s="155"/>
      <c r="E8" s="163"/>
      <c r="F8" s="173"/>
      <c r="G8" s="173"/>
      <c r="H8" s="173"/>
      <c r="I8" s="158"/>
      <c r="J8" s="155"/>
      <c r="K8" s="155"/>
    </row>
    <row r="9" spans="1:11" ht="34.5" customHeight="1">
      <c r="A9" s="125" t="s">
        <v>202</v>
      </c>
      <c r="B9" s="38">
        <v>33.7111</v>
      </c>
      <c r="C9" s="38">
        <v>48</v>
      </c>
      <c r="D9" s="39">
        <v>1265</v>
      </c>
      <c r="E9" s="39">
        <v>58258</v>
      </c>
      <c r="F9" s="39">
        <v>176868</v>
      </c>
      <c r="G9" s="39">
        <v>89957</v>
      </c>
      <c r="H9" s="39">
        <v>86911</v>
      </c>
      <c r="I9" s="40">
        <v>3.04</v>
      </c>
      <c r="J9" s="38">
        <v>5246.58</v>
      </c>
      <c r="K9" s="38">
        <v>103.5</v>
      </c>
    </row>
    <row r="10" spans="1:11" ht="34.5" customHeight="1">
      <c r="A10" s="125" t="s">
        <v>203</v>
      </c>
      <c r="B10" s="38">
        <v>33.7111</v>
      </c>
      <c r="C10" s="38">
        <v>48</v>
      </c>
      <c r="D10" s="39">
        <v>1269</v>
      </c>
      <c r="E10" s="39">
        <v>59214</v>
      </c>
      <c r="F10" s="39">
        <v>177435</v>
      </c>
      <c r="G10" s="39">
        <v>90039</v>
      </c>
      <c r="H10" s="39">
        <v>87396</v>
      </c>
      <c r="I10" s="40">
        <v>3</v>
      </c>
      <c r="J10" s="38">
        <v>5263.4</v>
      </c>
      <c r="K10" s="38">
        <v>103.02</v>
      </c>
    </row>
    <row r="11" spans="1:13" ht="34.5" customHeight="1">
      <c r="A11" s="125" t="s">
        <v>204</v>
      </c>
      <c r="B11" s="38">
        <v>33.7111</v>
      </c>
      <c r="C11" s="38">
        <v>48</v>
      </c>
      <c r="D11" s="39">
        <v>1269</v>
      </c>
      <c r="E11" s="39">
        <v>60739</v>
      </c>
      <c r="F11" s="39">
        <v>178889</v>
      </c>
      <c r="G11" s="39">
        <v>90667</v>
      </c>
      <c r="H11" s="39">
        <v>88222</v>
      </c>
      <c r="I11" s="40">
        <v>2.95</v>
      </c>
      <c r="J11" s="38">
        <v>5306.53</v>
      </c>
      <c r="K11" s="38">
        <v>102.77</v>
      </c>
      <c r="M11" s="77"/>
    </row>
    <row r="12" spans="1:11" ht="34.5" customHeight="1">
      <c r="A12" s="125" t="s">
        <v>205</v>
      </c>
      <c r="B12" s="38">
        <v>33.7111</v>
      </c>
      <c r="C12" s="38">
        <v>48</v>
      </c>
      <c r="D12" s="39">
        <v>1269</v>
      </c>
      <c r="E12" s="39">
        <v>61863</v>
      </c>
      <c r="F12" s="39">
        <v>179502</v>
      </c>
      <c r="G12" s="39">
        <v>90786</v>
      </c>
      <c r="H12" s="39">
        <v>88716</v>
      </c>
      <c r="I12" s="40">
        <v>2.9</v>
      </c>
      <c r="J12" s="38">
        <v>5324.72</v>
      </c>
      <c r="K12" s="38">
        <v>102.33</v>
      </c>
    </row>
    <row r="13" spans="1:11" s="7" customFormat="1" ht="34.5" customHeight="1">
      <c r="A13" s="125" t="s">
        <v>211</v>
      </c>
      <c r="B13" s="38">
        <v>33.7111</v>
      </c>
      <c r="C13" s="38">
        <v>48</v>
      </c>
      <c r="D13" s="39">
        <v>1293</v>
      </c>
      <c r="E13" s="39">
        <v>63598</v>
      </c>
      <c r="F13" s="39">
        <v>181431</v>
      </c>
      <c r="G13" s="39">
        <v>91694</v>
      </c>
      <c r="H13" s="39">
        <v>89737</v>
      </c>
      <c r="I13" s="40">
        <v>2.85</v>
      </c>
      <c r="J13" s="38">
        <v>5381.93</v>
      </c>
      <c r="K13" s="38">
        <v>102.18</v>
      </c>
    </row>
    <row r="14" spans="1:11" s="7" customFormat="1" ht="34.5" customHeight="1">
      <c r="A14" s="125" t="s">
        <v>268</v>
      </c>
      <c r="B14" s="38">
        <v>33.7111</v>
      </c>
      <c r="C14" s="38">
        <v>48</v>
      </c>
      <c r="D14" s="39">
        <v>1293</v>
      </c>
      <c r="E14" s="39">
        <v>65893</v>
      </c>
      <c r="F14" s="39">
        <v>187420</v>
      </c>
      <c r="G14" s="39">
        <v>94315</v>
      </c>
      <c r="H14" s="39">
        <v>93105</v>
      </c>
      <c r="I14" s="40">
        <v>2.844308196621796</v>
      </c>
      <c r="J14" s="105">
        <v>5559.59</v>
      </c>
      <c r="K14" s="38">
        <v>101.3</v>
      </c>
    </row>
    <row r="15" spans="1:11" ht="34.5" customHeight="1">
      <c r="A15" s="130" t="s">
        <v>315</v>
      </c>
      <c r="B15" s="121">
        <v>33.7111</v>
      </c>
      <c r="C15" s="122">
        <v>48</v>
      </c>
      <c r="D15" s="122">
        <v>1305</v>
      </c>
      <c r="E15" s="122">
        <v>68293</v>
      </c>
      <c r="F15" s="123">
        <f>SUM(G15:H15)</f>
        <v>192922</v>
      </c>
      <c r="G15" s="122">
        <v>96889</v>
      </c>
      <c r="H15" s="122">
        <v>96033</v>
      </c>
      <c r="I15" s="124">
        <f>F15/E15</f>
        <v>2.8249161700320675</v>
      </c>
      <c r="J15" s="124">
        <f>F15/B15</f>
        <v>5722.803468293826</v>
      </c>
      <c r="K15" s="131">
        <f>G15/H15*100</f>
        <v>100.89136026157675</v>
      </c>
    </row>
    <row r="16" spans="1:11" ht="34.5" customHeight="1">
      <c r="A16" s="130" t="s">
        <v>316</v>
      </c>
      <c r="B16" s="121">
        <v>33.7111</v>
      </c>
      <c r="C16" s="122">
        <v>48</v>
      </c>
      <c r="D16" s="122">
        <v>1313</v>
      </c>
      <c r="E16" s="122">
        <v>70481</v>
      </c>
      <c r="F16" s="123">
        <f>SUM(G16:H16)</f>
        <v>198074</v>
      </c>
      <c r="G16" s="122">
        <v>99214</v>
      </c>
      <c r="H16" s="122">
        <v>98860</v>
      </c>
      <c r="I16" s="124">
        <f>F16/E16</f>
        <v>2.8103176742668237</v>
      </c>
      <c r="J16" s="124">
        <f>F16/B16</f>
        <v>5875.631468566733</v>
      </c>
      <c r="K16" s="131">
        <f>G16/H16*100</f>
        <v>100.35808213635444</v>
      </c>
    </row>
    <row r="17" spans="1:11" ht="34.5" customHeight="1">
      <c r="A17" s="130" t="s">
        <v>352</v>
      </c>
      <c r="B17" s="121">
        <v>33.7111</v>
      </c>
      <c r="C17" s="122">
        <v>48</v>
      </c>
      <c r="D17" s="122">
        <v>1318</v>
      </c>
      <c r="E17" s="122">
        <v>72220</v>
      </c>
      <c r="F17" s="123">
        <f>SUM(G17:H17)</f>
        <v>202198</v>
      </c>
      <c r="G17" s="122">
        <v>100989</v>
      </c>
      <c r="H17" s="122">
        <v>101209</v>
      </c>
      <c r="I17" s="124">
        <f>F17/E17</f>
        <v>2.7997507615618944</v>
      </c>
      <c r="J17" s="124">
        <f>F17/B17</f>
        <v>5997.9650619528875</v>
      </c>
      <c r="K17" s="131">
        <f>G17/H17*100</f>
        <v>99.78262802715173</v>
      </c>
    </row>
    <row r="18" spans="1:11" ht="34.5" customHeight="1">
      <c r="A18" s="130" t="s">
        <v>358</v>
      </c>
      <c r="B18" s="121">
        <v>33.7111</v>
      </c>
      <c r="C18" s="122">
        <v>48</v>
      </c>
      <c r="D18" s="122">
        <v>1336</v>
      </c>
      <c r="E18" s="122">
        <v>74246</v>
      </c>
      <c r="F18" s="123">
        <f>SUM(G18:H18)</f>
        <v>205974</v>
      </c>
      <c r="G18" s="122">
        <v>102637</v>
      </c>
      <c r="H18" s="122">
        <v>103337</v>
      </c>
      <c r="I18" s="124">
        <f>F18/E18</f>
        <v>2.7742100584543277</v>
      </c>
      <c r="J18" s="124">
        <f>F18/B18</f>
        <v>6109.975646003838</v>
      </c>
      <c r="K18" s="131">
        <f>G18/H18*100</f>
        <v>99.32260468176935</v>
      </c>
    </row>
    <row r="19" spans="1:11" ht="34.5" customHeight="1">
      <c r="A19" s="132" t="s">
        <v>373</v>
      </c>
      <c r="B19" s="106">
        <v>33.7111</v>
      </c>
      <c r="C19" s="107">
        <v>48</v>
      </c>
      <c r="D19" s="107">
        <v>1336</v>
      </c>
      <c r="E19" s="107">
        <v>76467</v>
      </c>
      <c r="F19" s="108">
        <f>SUM(G19:H19)</f>
        <v>209202</v>
      </c>
      <c r="G19" s="107">
        <v>104026</v>
      </c>
      <c r="H19" s="107">
        <v>105176</v>
      </c>
      <c r="I19" s="109">
        <f>F19/E19</f>
        <v>2.735846835889992</v>
      </c>
      <c r="J19" s="109">
        <f>F19/B19</f>
        <v>6205.730456733835</v>
      </c>
      <c r="K19" s="133">
        <f>G19/H19*100</f>
        <v>98.90659466037879</v>
      </c>
    </row>
    <row r="20" spans="1:6" ht="16.5">
      <c r="A20" s="147" t="s">
        <v>370</v>
      </c>
      <c r="B20" s="148"/>
      <c r="C20" s="148"/>
      <c r="E20" s="77"/>
      <c r="F20" s="110"/>
    </row>
    <row r="21" spans="1:2" ht="16.5">
      <c r="A21" s="7"/>
      <c r="B21" s="7"/>
    </row>
    <row r="22" spans="1:2" ht="16.5">
      <c r="A22" s="7"/>
      <c r="B22" s="7"/>
    </row>
  </sheetData>
  <sheetProtection/>
  <mergeCells count="16">
    <mergeCell ref="K5:K8"/>
    <mergeCell ref="A1:K1"/>
    <mergeCell ref="A2:K2"/>
    <mergeCell ref="A5:A8"/>
    <mergeCell ref="F6:H6"/>
    <mergeCell ref="F7:F8"/>
    <mergeCell ref="G7:G8"/>
    <mergeCell ref="H7:H8"/>
    <mergeCell ref="D5:D8"/>
    <mergeCell ref="B3:J3"/>
    <mergeCell ref="J5:J8"/>
    <mergeCell ref="I5:I8"/>
    <mergeCell ref="C5:C8"/>
    <mergeCell ref="B5:B8"/>
    <mergeCell ref="E5:H5"/>
    <mergeCell ref="E7:E8"/>
  </mergeCells>
  <printOptions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portrait" paperSize="9" scale="90" r:id="rId1"/>
  <headerFooter alignWithMargins="0"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45"/>
  <sheetViews>
    <sheetView showGridLines="0" zoomScalePageLayoutView="0" workbookViewId="0" topLeftCell="A1">
      <pane xSplit="13" ySplit="11" topLeftCell="S12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U10" sqref="U10:U11"/>
    </sheetView>
  </sheetViews>
  <sheetFormatPr defaultColWidth="9.00390625" defaultRowHeight="16.5"/>
  <cols>
    <col min="1" max="1" width="13.875" style="0" bestFit="1" customWidth="1"/>
    <col min="2" max="2" width="8.25390625" style="0" customWidth="1"/>
    <col min="3" max="11" width="7.125" style="0" customWidth="1"/>
    <col min="12" max="12" width="7.875" style="0" customWidth="1"/>
    <col min="13" max="13" width="6.625" style="0" customWidth="1"/>
    <col min="14" max="21" width="7.875" style="0" customWidth="1"/>
  </cols>
  <sheetData>
    <row r="1" spans="5:25" ht="21">
      <c r="E1" s="19" t="s">
        <v>22</v>
      </c>
      <c r="F1" s="19"/>
      <c r="G1" s="19"/>
      <c r="H1" s="18" t="s">
        <v>23</v>
      </c>
      <c r="N1" s="206" t="s">
        <v>166</v>
      </c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1:25" ht="19.5">
      <c r="A2" s="208" t="s">
        <v>174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65" t="s">
        <v>175</v>
      </c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ht="24.75" customHeight="1"/>
    <row r="4" spans="12:24" ht="16.5">
      <c r="L4" s="210" t="s">
        <v>162</v>
      </c>
      <c r="M4" s="210"/>
      <c r="X4" s="8" t="s">
        <v>363</v>
      </c>
    </row>
    <row r="5" spans="1:25" ht="16.5">
      <c r="A5" s="14"/>
      <c r="B5" s="197" t="s">
        <v>190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  <c r="N5" s="197" t="s">
        <v>38</v>
      </c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9"/>
    </row>
    <row r="6" spans="1:25" ht="16.5" customHeight="1">
      <c r="A6" s="15"/>
      <c r="B6" s="14"/>
      <c r="C6" s="14"/>
      <c r="D6" s="169" t="s">
        <v>37</v>
      </c>
      <c r="E6" s="170"/>
      <c r="F6" s="170"/>
      <c r="G6" s="170"/>
      <c r="H6" s="170"/>
      <c r="I6" s="171"/>
      <c r="J6" s="14"/>
      <c r="K6" s="14"/>
      <c r="L6" s="14"/>
      <c r="M6" s="200" t="s">
        <v>55</v>
      </c>
      <c r="N6" s="12"/>
      <c r="O6" s="12"/>
      <c r="P6" s="203" t="s">
        <v>36</v>
      </c>
      <c r="Q6" s="204"/>
      <c r="R6" s="204"/>
      <c r="S6" s="204"/>
      <c r="T6" s="204"/>
      <c r="U6" s="205"/>
      <c r="V6" s="14"/>
      <c r="W6" s="14"/>
      <c r="X6" s="14"/>
      <c r="Y6" s="200" t="s">
        <v>55</v>
      </c>
    </row>
    <row r="7" spans="1:25" ht="16.5" customHeight="1">
      <c r="A7" s="15"/>
      <c r="B7" s="15"/>
      <c r="C7" s="182" t="s">
        <v>30</v>
      </c>
      <c r="D7" s="191" t="s">
        <v>191</v>
      </c>
      <c r="E7" s="191" t="s">
        <v>192</v>
      </c>
      <c r="F7" s="191" t="s">
        <v>193</v>
      </c>
      <c r="G7" s="194" t="s">
        <v>194</v>
      </c>
      <c r="H7" s="194" t="s">
        <v>32</v>
      </c>
      <c r="I7" s="191" t="s">
        <v>33</v>
      </c>
      <c r="J7" s="182" t="s">
        <v>34</v>
      </c>
      <c r="K7" s="188" t="s">
        <v>327</v>
      </c>
      <c r="L7" s="183" t="s">
        <v>195</v>
      </c>
      <c r="M7" s="201"/>
      <c r="N7" s="13"/>
      <c r="O7" s="185" t="s">
        <v>196</v>
      </c>
      <c r="P7" s="191" t="s">
        <v>191</v>
      </c>
      <c r="Q7" s="191" t="s">
        <v>197</v>
      </c>
      <c r="R7" s="191" t="s">
        <v>198</v>
      </c>
      <c r="S7" s="191" t="s">
        <v>194</v>
      </c>
      <c r="T7" s="194" t="s">
        <v>32</v>
      </c>
      <c r="U7" s="191" t="s">
        <v>33</v>
      </c>
      <c r="V7" s="182" t="s">
        <v>35</v>
      </c>
      <c r="W7" s="188" t="s">
        <v>314</v>
      </c>
      <c r="X7" s="188" t="s">
        <v>209</v>
      </c>
      <c r="Y7" s="201"/>
    </row>
    <row r="8" spans="1:25" ht="15.75" customHeight="1">
      <c r="A8" s="15" t="s">
        <v>0</v>
      </c>
      <c r="B8" s="15" t="s">
        <v>24</v>
      </c>
      <c r="C8" s="184"/>
      <c r="D8" s="192"/>
      <c r="E8" s="192"/>
      <c r="F8" s="192"/>
      <c r="G8" s="195"/>
      <c r="H8" s="195"/>
      <c r="I8" s="192"/>
      <c r="J8" s="154"/>
      <c r="K8" s="167"/>
      <c r="L8" s="184"/>
      <c r="M8" s="201"/>
      <c r="N8" s="17" t="s">
        <v>24</v>
      </c>
      <c r="O8" s="186"/>
      <c r="P8" s="192"/>
      <c r="Q8" s="192"/>
      <c r="R8" s="192"/>
      <c r="S8" s="192"/>
      <c r="T8" s="195"/>
      <c r="U8" s="192"/>
      <c r="V8" s="154"/>
      <c r="W8" s="167"/>
      <c r="X8" s="167"/>
      <c r="Y8" s="201"/>
    </row>
    <row r="9" spans="1:25" ht="16.5">
      <c r="A9" s="15" t="s">
        <v>28</v>
      </c>
      <c r="B9" s="15"/>
      <c r="C9" s="184"/>
      <c r="D9" s="192"/>
      <c r="E9" s="192"/>
      <c r="F9" s="192"/>
      <c r="G9" s="195"/>
      <c r="H9" s="195"/>
      <c r="I9" s="196"/>
      <c r="J9" s="154"/>
      <c r="K9" s="167"/>
      <c r="L9" s="184"/>
      <c r="M9" s="201"/>
      <c r="N9" s="17"/>
      <c r="O9" s="186"/>
      <c r="P9" s="192"/>
      <c r="Q9" s="192"/>
      <c r="R9" s="192"/>
      <c r="S9" s="192"/>
      <c r="T9" s="195"/>
      <c r="U9" s="196"/>
      <c r="V9" s="154"/>
      <c r="W9" s="167"/>
      <c r="X9" s="167"/>
      <c r="Y9" s="201"/>
    </row>
    <row r="10" spans="1:25" ht="16.5" customHeight="1">
      <c r="A10" s="15"/>
      <c r="B10" s="15" t="s">
        <v>29</v>
      </c>
      <c r="C10" s="184"/>
      <c r="D10" s="192"/>
      <c r="E10" s="192"/>
      <c r="F10" s="192"/>
      <c r="G10" s="195"/>
      <c r="H10" s="195"/>
      <c r="I10" s="189" t="s">
        <v>31</v>
      </c>
      <c r="J10" s="154"/>
      <c r="K10" s="167"/>
      <c r="L10" s="184"/>
      <c r="M10" s="201"/>
      <c r="N10" s="15" t="s">
        <v>29</v>
      </c>
      <c r="O10" s="186"/>
      <c r="P10" s="192"/>
      <c r="Q10" s="192"/>
      <c r="R10" s="192"/>
      <c r="S10" s="192"/>
      <c r="T10" s="195"/>
      <c r="U10" s="189" t="s">
        <v>31</v>
      </c>
      <c r="V10" s="154"/>
      <c r="W10" s="167"/>
      <c r="X10" s="167"/>
      <c r="Y10" s="201"/>
    </row>
    <row r="11" spans="1:25" ht="16.5">
      <c r="A11" s="16"/>
      <c r="B11" s="16"/>
      <c r="C11" s="173"/>
      <c r="D11" s="193"/>
      <c r="E11" s="193"/>
      <c r="F11" s="193"/>
      <c r="G11" s="163"/>
      <c r="H11" s="163"/>
      <c r="I11" s="190"/>
      <c r="J11" s="155"/>
      <c r="K11" s="168"/>
      <c r="L11" s="173"/>
      <c r="M11" s="202"/>
      <c r="N11" s="6"/>
      <c r="O11" s="187"/>
      <c r="P11" s="193"/>
      <c r="Q11" s="193"/>
      <c r="R11" s="193"/>
      <c r="S11" s="193"/>
      <c r="T11" s="163"/>
      <c r="U11" s="190"/>
      <c r="V11" s="155"/>
      <c r="W11" s="168"/>
      <c r="X11" s="168"/>
      <c r="Y11" s="202"/>
    </row>
    <row r="12" spans="1:25" ht="30" customHeight="1">
      <c r="A12" s="134" t="s">
        <v>201</v>
      </c>
      <c r="B12" s="83">
        <v>12025</v>
      </c>
      <c r="C12" s="83">
        <v>213</v>
      </c>
      <c r="D12" s="83">
        <v>0</v>
      </c>
      <c r="E12" s="83">
        <v>635</v>
      </c>
      <c r="F12" s="83">
        <v>0</v>
      </c>
      <c r="G12" s="83">
        <v>0</v>
      </c>
      <c r="H12" s="83">
        <v>186</v>
      </c>
      <c r="I12" s="83">
        <v>133</v>
      </c>
      <c r="J12" s="83">
        <v>5130</v>
      </c>
      <c r="K12" s="83">
        <v>5379</v>
      </c>
      <c r="L12" s="83">
        <v>346</v>
      </c>
      <c r="M12" s="83">
        <v>3</v>
      </c>
      <c r="N12" s="126">
        <v>10593</v>
      </c>
      <c r="O12" s="83">
        <v>280</v>
      </c>
      <c r="P12" s="83">
        <v>0</v>
      </c>
      <c r="Q12" s="83">
        <v>619</v>
      </c>
      <c r="R12" s="83">
        <v>0</v>
      </c>
      <c r="S12" s="83">
        <v>0</v>
      </c>
      <c r="T12" s="83">
        <v>130</v>
      </c>
      <c r="U12" s="83">
        <v>207</v>
      </c>
      <c r="V12" s="83">
        <v>3780</v>
      </c>
      <c r="W12" s="83">
        <v>5570</v>
      </c>
      <c r="X12" s="83">
        <v>3</v>
      </c>
      <c r="Y12" s="83">
        <v>4</v>
      </c>
    </row>
    <row r="13" spans="1:25" ht="30" customHeight="1">
      <c r="A13" s="134" t="s">
        <v>199</v>
      </c>
      <c r="B13" s="83">
        <v>9269</v>
      </c>
      <c r="C13" s="83">
        <v>215</v>
      </c>
      <c r="D13" s="83">
        <v>1589</v>
      </c>
      <c r="E13" s="83">
        <v>383</v>
      </c>
      <c r="F13" s="83">
        <v>198</v>
      </c>
      <c r="G13" s="83">
        <v>111</v>
      </c>
      <c r="H13" s="83">
        <v>191</v>
      </c>
      <c r="I13" s="83">
        <v>92</v>
      </c>
      <c r="J13" s="83">
        <v>1278</v>
      </c>
      <c r="K13" s="83">
        <v>4935</v>
      </c>
      <c r="L13" s="83">
        <v>276</v>
      </c>
      <c r="M13" s="83">
        <v>1</v>
      </c>
      <c r="N13" s="83">
        <v>9280</v>
      </c>
      <c r="O13" s="83">
        <v>278</v>
      </c>
      <c r="P13" s="83">
        <v>1300</v>
      </c>
      <c r="Q13" s="83">
        <v>618</v>
      </c>
      <c r="R13" s="83">
        <v>216</v>
      </c>
      <c r="S13" s="83">
        <v>133</v>
      </c>
      <c r="T13" s="83">
        <v>179</v>
      </c>
      <c r="U13" s="83">
        <v>283</v>
      </c>
      <c r="V13" s="83">
        <v>1129</v>
      </c>
      <c r="W13" s="83">
        <v>5140</v>
      </c>
      <c r="X13" s="83">
        <v>2</v>
      </c>
      <c r="Y13" s="83">
        <v>2</v>
      </c>
    </row>
    <row r="14" spans="1:25" ht="30" customHeight="1">
      <c r="A14" s="134" t="s">
        <v>200</v>
      </c>
      <c r="B14" s="83">
        <v>9989</v>
      </c>
      <c r="C14" s="83">
        <v>210</v>
      </c>
      <c r="D14" s="83">
        <v>1884</v>
      </c>
      <c r="E14" s="83">
        <v>397</v>
      </c>
      <c r="F14" s="83">
        <v>209</v>
      </c>
      <c r="G14" s="83">
        <v>118</v>
      </c>
      <c r="H14" s="83">
        <v>231</v>
      </c>
      <c r="I14" s="83">
        <v>80</v>
      </c>
      <c r="J14" s="83">
        <v>1271</v>
      </c>
      <c r="K14" s="83">
        <v>5353</v>
      </c>
      <c r="L14" s="83">
        <v>236</v>
      </c>
      <c r="M14" s="83">
        <v>0</v>
      </c>
      <c r="N14" s="83">
        <v>9180</v>
      </c>
      <c r="O14" s="83">
        <v>233</v>
      </c>
      <c r="P14" s="83">
        <v>1195</v>
      </c>
      <c r="Q14" s="83">
        <v>474</v>
      </c>
      <c r="R14" s="83">
        <v>235</v>
      </c>
      <c r="S14" s="83">
        <v>123</v>
      </c>
      <c r="T14" s="83">
        <v>162</v>
      </c>
      <c r="U14" s="83">
        <v>458</v>
      </c>
      <c r="V14" s="83">
        <v>1049</v>
      </c>
      <c r="W14" s="83">
        <v>5248</v>
      </c>
      <c r="X14" s="83">
        <v>3</v>
      </c>
      <c r="Y14" s="83">
        <v>0</v>
      </c>
    </row>
    <row r="15" spans="1:25" s="7" customFormat="1" ht="30" customHeight="1">
      <c r="A15" s="134" t="s">
        <v>208</v>
      </c>
      <c r="B15" s="83">
        <v>9833</v>
      </c>
      <c r="C15" s="83">
        <v>185</v>
      </c>
      <c r="D15" s="83">
        <v>1761</v>
      </c>
      <c r="E15" s="83">
        <v>446</v>
      </c>
      <c r="F15" s="83">
        <v>213</v>
      </c>
      <c r="G15" s="83">
        <v>122</v>
      </c>
      <c r="H15" s="83">
        <v>179</v>
      </c>
      <c r="I15" s="83">
        <v>92</v>
      </c>
      <c r="J15" s="83">
        <v>1228</v>
      </c>
      <c r="K15" s="83">
        <v>5377</v>
      </c>
      <c r="L15" s="83">
        <v>230</v>
      </c>
      <c r="M15" s="83">
        <v>0</v>
      </c>
      <c r="N15" s="83">
        <v>9558</v>
      </c>
      <c r="O15" s="83">
        <v>301</v>
      </c>
      <c r="P15" s="83">
        <v>1329</v>
      </c>
      <c r="Q15" s="83">
        <v>484</v>
      </c>
      <c r="R15" s="83">
        <v>251</v>
      </c>
      <c r="S15" s="83">
        <v>129</v>
      </c>
      <c r="T15" s="83">
        <v>164</v>
      </c>
      <c r="U15" s="83">
        <v>311</v>
      </c>
      <c r="V15" s="83">
        <v>1117</v>
      </c>
      <c r="W15" s="83">
        <v>5469</v>
      </c>
      <c r="X15" s="83">
        <v>0</v>
      </c>
      <c r="Y15" s="83">
        <v>3</v>
      </c>
    </row>
    <row r="16" spans="1:25" ht="30" customHeight="1">
      <c r="A16" s="134" t="s">
        <v>262</v>
      </c>
      <c r="B16" s="83">
        <f aca="true" t="shared" si="0" ref="B16:B21">SUM(C16:M16)</f>
        <v>10691</v>
      </c>
      <c r="C16" s="83">
        <v>232</v>
      </c>
      <c r="D16" s="83">
        <v>2179</v>
      </c>
      <c r="E16" s="83">
        <v>486</v>
      </c>
      <c r="F16" s="83">
        <v>257</v>
      </c>
      <c r="G16" s="83">
        <v>129</v>
      </c>
      <c r="H16" s="83">
        <v>207</v>
      </c>
      <c r="I16" s="83">
        <v>117</v>
      </c>
      <c r="J16" s="83">
        <v>1366</v>
      </c>
      <c r="K16" s="83">
        <v>5498</v>
      </c>
      <c r="L16" s="83">
        <v>207</v>
      </c>
      <c r="M16" s="83">
        <v>13</v>
      </c>
      <c r="N16" s="83">
        <f aca="true" t="shared" si="1" ref="N16:N21">SUM(O16:Y16)</f>
        <v>9028</v>
      </c>
      <c r="O16" s="83">
        <v>295</v>
      </c>
      <c r="P16" s="83">
        <v>1211</v>
      </c>
      <c r="Q16" s="83">
        <v>443</v>
      </c>
      <c r="R16" s="83">
        <v>234</v>
      </c>
      <c r="S16" s="83">
        <v>122</v>
      </c>
      <c r="T16" s="83">
        <v>170</v>
      </c>
      <c r="U16" s="83">
        <v>211</v>
      </c>
      <c r="V16" s="83">
        <v>1181</v>
      </c>
      <c r="W16" s="83">
        <v>5160</v>
      </c>
      <c r="X16" s="83">
        <v>0</v>
      </c>
      <c r="Y16" s="83">
        <v>1</v>
      </c>
    </row>
    <row r="17" spans="1:25" s="84" customFormat="1" ht="30" customHeight="1">
      <c r="A17" s="134" t="s">
        <v>269</v>
      </c>
      <c r="B17" s="83">
        <f t="shared" si="0"/>
        <v>6396</v>
      </c>
      <c r="C17" s="83">
        <v>232</v>
      </c>
      <c r="D17" s="83">
        <v>185</v>
      </c>
      <c r="E17" s="83">
        <v>65</v>
      </c>
      <c r="F17" s="83">
        <v>16</v>
      </c>
      <c r="G17" s="83">
        <v>14</v>
      </c>
      <c r="H17" s="83">
        <v>26</v>
      </c>
      <c r="I17" s="83">
        <v>16</v>
      </c>
      <c r="J17" s="83">
        <v>124</v>
      </c>
      <c r="K17" s="83">
        <v>5498</v>
      </c>
      <c r="L17" s="83">
        <v>207</v>
      </c>
      <c r="M17" s="83">
        <v>13</v>
      </c>
      <c r="N17" s="83">
        <f t="shared" si="1"/>
        <v>9028</v>
      </c>
      <c r="O17" s="83">
        <v>295</v>
      </c>
      <c r="P17" s="83">
        <v>1211</v>
      </c>
      <c r="Q17" s="83">
        <v>443</v>
      </c>
      <c r="R17" s="83">
        <v>234</v>
      </c>
      <c r="S17" s="83">
        <v>122</v>
      </c>
      <c r="T17" s="83">
        <v>170</v>
      </c>
      <c r="U17" s="83">
        <v>211</v>
      </c>
      <c r="V17" s="83">
        <v>1181</v>
      </c>
      <c r="W17" s="83">
        <v>5160</v>
      </c>
      <c r="X17" s="83">
        <v>0</v>
      </c>
      <c r="Y17" s="83">
        <v>1</v>
      </c>
    </row>
    <row r="18" spans="1:25" ht="30" customHeight="1">
      <c r="A18" s="134" t="s">
        <v>311</v>
      </c>
      <c r="B18" s="83">
        <f t="shared" si="0"/>
        <v>11620</v>
      </c>
      <c r="C18" s="83">
        <v>268</v>
      </c>
      <c r="D18" s="83">
        <v>2580</v>
      </c>
      <c r="E18" s="83">
        <v>755</v>
      </c>
      <c r="F18" s="83">
        <v>315</v>
      </c>
      <c r="G18" s="83">
        <v>175</v>
      </c>
      <c r="H18" s="83">
        <v>262</v>
      </c>
      <c r="I18" s="83">
        <v>162</v>
      </c>
      <c r="J18" s="83">
        <v>1568</v>
      </c>
      <c r="K18" s="83">
        <v>5313</v>
      </c>
      <c r="L18" s="83">
        <v>221</v>
      </c>
      <c r="M18" s="83">
        <v>1</v>
      </c>
      <c r="N18" s="83">
        <f t="shared" si="1"/>
        <v>4922</v>
      </c>
      <c r="O18" s="83">
        <v>304</v>
      </c>
      <c r="P18" s="83">
        <v>874</v>
      </c>
      <c r="Q18" s="83">
        <v>299</v>
      </c>
      <c r="R18" s="83">
        <v>216</v>
      </c>
      <c r="S18" s="83">
        <v>107</v>
      </c>
      <c r="T18" s="83">
        <v>137</v>
      </c>
      <c r="U18" s="83">
        <v>150</v>
      </c>
      <c r="V18" s="83">
        <v>863</v>
      </c>
      <c r="W18" s="83">
        <v>1970</v>
      </c>
      <c r="X18" s="83">
        <v>1</v>
      </c>
      <c r="Y18" s="83">
        <v>1</v>
      </c>
    </row>
    <row r="19" spans="1:25" ht="30" customHeight="1">
      <c r="A19" s="134" t="s">
        <v>317</v>
      </c>
      <c r="B19" s="83">
        <f t="shared" si="0"/>
        <v>11604</v>
      </c>
      <c r="C19" s="83">
        <v>234</v>
      </c>
      <c r="D19" s="83">
        <v>2901</v>
      </c>
      <c r="E19" s="83">
        <v>731</v>
      </c>
      <c r="F19" s="83">
        <v>345</v>
      </c>
      <c r="G19" s="83">
        <v>176</v>
      </c>
      <c r="H19" s="83">
        <v>290</v>
      </c>
      <c r="I19" s="83">
        <v>176</v>
      </c>
      <c r="J19" s="83">
        <v>1571</v>
      </c>
      <c r="K19" s="83">
        <v>4985</v>
      </c>
      <c r="L19" s="83">
        <v>194</v>
      </c>
      <c r="M19" s="83">
        <v>1</v>
      </c>
      <c r="N19" s="83">
        <f t="shared" si="1"/>
        <v>7493</v>
      </c>
      <c r="O19" s="83">
        <v>304</v>
      </c>
      <c r="P19" s="83">
        <v>911</v>
      </c>
      <c r="Q19" s="83">
        <v>306</v>
      </c>
      <c r="R19" s="83">
        <v>203</v>
      </c>
      <c r="S19" s="83">
        <v>101</v>
      </c>
      <c r="T19" s="83">
        <v>150</v>
      </c>
      <c r="U19" s="83">
        <v>152</v>
      </c>
      <c r="V19" s="83">
        <v>803</v>
      </c>
      <c r="W19" s="83">
        <v>4559</v>
      </c>
      <c r="X19" s="83">
        <v>1</v>
      </c>
      <c r="Y19" s="83">
        <v>3</v>
      </c>
    </row>
    <row r="20" spans="1:25" ht="30" customHeight="1">
      <c r="A20" s="134" t="s">
        <v>353</v>
      </c>
      <c r="B20" s="83">
        <f t="shared" si="0"/>
        <v>1035</v>
      </c>
      <c r="C20" s="83">
        <v>19</v>
      </c>
      <c r="D20" s="83">
        <v>307</v>
      </c>
      <c r="E20" s="83">
        <v>70</v>
      </c>
      <c r="F20" s="83">
        <v>15</v>
      </c>
      <c r="G20" s="83">
        <v>12</v>
      </c>
      <c r="H20" s="83">
        <v>22</v>
      </c>
      <c r="I20" s="83">
        <v>10</v>
      </c>
      <c r="J20" s="83">
        <v>121</v>
      </c>
      <c r="K20" s="83">
        <v>443</v>
      </c>
      <c r="L20" s="83">
        <v>15</v>
      </c>
      <c r="M20" s="83">
        <v>1</v>
      </c>
      <c r="N20" s="83">
        <f t="shared" si="1"/>
        <v>663</v>
      </c>
      <c r="O20" s="83">
        <v>10</v>
      </c>
      <c r="P20" s="83">
        <v>108</v>
      </c>
      <c r="Q20" s="83">
        <v>24</v>
      </c>
      <c r="R20" s="83">
        <v>24</v>
      </c>
      <c r="S20" s="83">
        <v>10</v>
      </c>
      <c r="T20" s="83">
        <v>11</v>
      </c>
      <c r="U20" s="83">
        <v>7</v>
      </c>
      <c r="V20" s="83">
        <v>49</v>
      </c>
      <c r="W20" s="83">
        <v>419</v>
      </c>
      <c r="X20" s="83">
        <v>0</v>
      </c>
      <c r="Y20" s="83">
        <v>1</v>
      </c>
    </row>
    <row r="21" spans="1:25" ht="30" customHeight="1">
      <c r="A21" s="134" t="s">
        <v>362</v>
      </c>
      <c r="B21" s="83">
        <f t="shared" si="0"/>
        <v>11359</v>
      </c>
      <c r="C21" s="83">
        <v>279</v>
      </c>
      <c r="D21" s="83">
        <v>2551</v>
      </c>
      <c r="E21" s="83">
        <v>822</v>
      </c>
      <c r="F21" s="83">
        <v>257</v>
      </c>
      <c r="G21" s="83">
        <v>155</v>
      </c>
      <c r="H21" s="83">
        <v>241</v>
      </c>
      <c r="I21" s="83">
        <v>157</v>
      </c>
      <c r="J21" s="83">
        <v>1330</v>
      </c>
      <c r="K21" s="83">
        <v>5388</v>
      </c>
      <c r="L21" s="83">
        <v>178</v>
      </c>
      <c r="M21" s="83">
        <v>1</v>
      </c>
      <c r="N21" s="83">
        <f t="shared" si="1"/>
        <v>8673</v>
      </c>
      <c r="O21" s="83">
        <v>316</v>
      </c>
      <c r="P21" s="83">
        <v>1235</v>
      </c>
      <c r="Q21" s="83">
        <v>333</v>
      </c>
      <c r="R21" s="83">
        <v>257</v>
      </c>
      <c r="S21" s="83">
        <v>126</v>
      </c>
      <c r="T21" s="83">
        <v>172</v>
      </c>
      <c r="U21" s="83">
        <v>131</v>
      </c>
      <c r="V21" s="83">
        <v>1003</v>
      </c>
      <c r="W21" s="83">
        <v>5098</v>
      </c>
      <c r="X21" s="83">
        <v>1</v>
      </c>
      <c r="Y21" s="83">
        <v>1</v>
      </c>
    </row>
    <row r="22" spans="1:25" ht="30" customHeight="1">
      <c r="A22" s="135" t="s">
        <v>383</v>
      </c>
      <c r="B22" s="151">
        <f>SUM(C22:M22)</f>
        <v>857</v>
      </c>
      <c r="C22" s="151">
        <v>7</v>
      </c>
      <c r="D22" s="151">
        <v>177</v>
      </c>
      <c r="E22" s="151">
        <v>60</v>
      </c>
      <c r="F22" s="151">
        <v>15</v>
      </c>
      <c r="G22" s="151">
        <v>8</v>
      </c>
      <c r="H22" s="151">
        <v>20</v>
      </c>
      <c r="I22" s="151">
        <v>3</v>
      </c>
      <c r="J22" s="151">
        <v>95</v>
      </c>
      <c r="K22" s="151">
        <v>461</v>
      </c>
      <c r="L22" s="151">
        <v>11</v>
      </c>
      <c r="M22" s="151">
        <v>0</v>
      </c>
      <c r="N22" s="151">
        <f>SUM(O22:Y22)</f>
        <v>694</v>
      </c>
      <c r="O22" s="151">
        <v>46</v>
      </c>
      <c r="P22" s="151">
        <v>74</v>
      </c>
      <c r="Q22" s="151">
        <v>26</v>
      </c>
      <c r="R22" s="151">
        <v>15</v>
      </c>
      <c r="S22" s="151">
        <v>12</v>
      </c>
      <c r="T22" s="151">
        <v>21</v>
      </c>
      <c r="U22" s="151">
        <v>9</v>
      </c>
      <c r="V22" s="151">
        <v>91</v>
      </c>
      <c r="W22" s="151">
        <v>399</v>
      </c>
      <c r="X22" s="151">
        <v>1</v>
      </c>
      <c r="Y22" s="151">
        <v>0</v>
      </c>
    </row>
    <row r="23" spans="1:7" ht="16.5">
      <c r="A23" s="176" t="s">
        <v>406</v>
      </c>
      <c r="B23" s="177"/>
      <c r="C23" s="177"/>
      <c r="D23" s="177"/>
      <c r="E23" s="174"/>
      <c r="F23" s="71"/>
      <c r="G23" s="71"/>
    </row>
    <row r="24" spans="1:13" ht="16.5">
      <c r="A24" s="178" t="s">
        <v>264</v>
      </c>
      <c r="B24" s="179"/>
      <c r="C24" s="179"/>
      <c r="D24" s="179"/>
      <c r="E24" s="180"/>
      <c r="F24" s="181"/>
      <c r="G24" s="181"/>
      <c r="H24" s="181"/>
      <c r="I24" s="181"/>
      <c r="J24" s="181"/>
      <c r="K24" s="181"/>
      <c r="L24" s="181"/>
      <c r="M24" s="181"/>
    </row>
    <row r="25" spans="1:14" ht="16.5">
      <c r="A25" s="178" t="s">
        <v>263</v>
      </c>
      <c r="B25" s="179"/>
      <c r="C25" s="179"/>
      <c r="D25" s="179"/>
      <c r="E25" s="180"/>
      <c r="F25" s="181"/>
      <c r="G25" s="181"/>
      <c r="H25" s="181"/>
      <c r="I25" s="181"/>
      <c r="J25" s="181"/>
      <c r="K25" s="181"/>
      <c r="L25" s="181"/>
      <c r="M25" s="181"/>
      <c r="N25" s="181"/>
    </row>
    <row r="26" spans="1:5" ht="16.5">
      <c r="A26" s="176"/>
      <c r="B26" s="177"/>
      <c r="C26" s="177"/>
      <c r="D26" s="177"/>
      <c r="E26" s="174"/>
    </row>
    <row r="27" spans="1:6" ht="16.5">
      <c r="A27" s="176"/>
      <c r="B27" s="177"/>
      <c r="C27" s="177"/>
      <c r="D27" s="177"/>
      <c r="E27" s="174"/>
      <c r="F27" s="72"/>
    </row>
    <row r="28" spans="1:5" ht="16.5">
      <c r="A28" s="176"/>
      <c r="B28" s="177"/>
      <c r="C28" s="177"/>
      <c r="D28" s="177"/>
      <c r="E28" s="174"/>
    </row>
    <row r="44" ht="19.5">
      <c r="E44" s="67"/>
    </row>
    <row r="45" ht="16.5">
      <c r="Q45" s="66"/>
    </row>
  </sheetData>
  <sheetProtection/>
  <mergeCells count="38">
    <mergeCell ref="N1:Y1"/>
    <mergeCell ref="A2:M2"/>
    <mergeCell ref="N2:Y2"/>
    <mergeCell ref="L4:M4"/>
    <mergeCell ref="A23:E23"/>
    <mergeCell ref="C7:C11"/>
    <mergeCell ref="F7:F11"/>
    <mergeCell ref="G7:G11"/>
    <mergeCell ref="H7:H11"/>
    <mergeCell ref="R7:R11"/>
    <mergeCell ref="B5:M5"/>
    <mergeCell ref="N5:Y5"/>
    <mergeCell ref="D6:I6"/>
    <mergeCell ref="M6:M11"/>
    <mergeCell ref="P6:U6"/>
    <mergeCell ref="Y6:Y11"/>
    <mergeCell ref="D7:D11"/>
    <mergeCell ref="E7:E11"/>
    <mergeCell ref="I7:I9"/>
    <mergeCell ref="K7:K11"/>
    <mergeCell ref="W7:W11"/>
    <mergeCell ref="X7:X11"/>
    <mergeCell ref="I10:I11"/>
    <mergeCell ref="U10:U11"/>
    <mergeCell ref="J7:J11"/>
    <mergeCell ref="Q7:Q11"/>
    <mergeCell ref="T7:T11"/>
    <mergeCell ref="U7:U9"/>
    <mergeCell ref="S7:S11"/>
    <mergeCell ref="P7:P11"/>
    <mergeCell ref="A28:E28"/>
    <mergeCell ref="A24:M24"/>
    <mergeCell ref="A25:N25"/>
    <mergeCell ref="A26:E26"/>
    <mergeCell ref="A27:E27"/>
    <mergeCell ref="V7:V11"/>
    <mergeCell ref="L7:L11"/>
    <mergeCell ref="O7:O11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portrait" paperSize="9" scale="85" r:id="rId1"/>
  <headerFooter alignWithMargins="0">
    <oddFooter>&amp;C第 &amp;P 頁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62"/>
  <sheetViews>
    <sheetView showGridLines="0" zoomScale="82" zoomScaleNormal="82" zoomScaleSheetLayoutView="100" zoomScalePageLayoutView="0" workbookViewId="0" topLeftCell="L25">
      <selection activeCell="R33" sqref="R33"/>
    </sheetView>
  </sheetViews>
  <sheetFormatPr defaultColWidth="9.00390625" defaultRowHeight="16.5"/>
  <cols>
    <col min="1" max="1" width="24.50390625" style="0" customWidth="1"/>
    <col min="2" max="4" width="10.125" style="0" customWidth="1"/>
    <col min="5" max="5" width="9.50390625" style="0" bestFit="1" customWidth="1"/>
    <col min="6" max="22" width="10.125" style="0" customWidth="1"/>
  </cols>
  <sheetData>
    <row r="1" spans="4:17" ht="27.75">
      <c r="D1" s="9" t="s">
        <v>21</v>
      </c>
      <c r="E1" s="9" t="s">
        <v>20</v>
      </c>
      <c r="H1" s="8"/>
      <c r="I1" s="8"/>
      <c r="L1" s="8"/>
      <c r="M1" s="8"/>
      <c r="P1" s="212" t="s">
        <v>166</v>
      </c>
      <c r="Q1" s="212"/>
    </row>
    <row r="2" spans="1:22" ht="19.5">
      <c r="A2" s="208" t="s">
        <v>265</v>
      </c>
      <c r="B2" s="209"/>
      <c r="C2" s="209"/>
      <c r="D2" s="209"/>
      <c r="E2" s="209"/>
      <c r="F2" s="209"/>
      <c r="G2" s="209"/>
      <c r="H2" s="209"/>
      <c r="I2" s="209"/>
      <c r="J2" s="209"/>
      <c r="K2" s="206" t="s">
        <v>161</v>
      </c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9:22" ht="16.5">
      <c r="I3" s="211" t="s">
        <v>162</v>
      </c>
      <c r="J3" s="211"/>
      <c r="U3" s="211" t="s">
        <v>165</v>
      </c>
      <c r="V3" s="211"/>
    </row>
    <row r="4" spans="1:25" ht="19.5" customHeight="1">
      <c r="A4" s="172" t="s">
        <v>53</v>
      </c>
      <c r="B4" s="216" t="s">
        <v>56</v>
      </c>
      <c r="C4" s="216"/>
      <c r="D4" s="216"/>
      <c r="E4" s="216" t="s">
        <v>1</v>
      </c>
      <c r="F4" s="216"/>
      <c r="G4" s="216"/>
      <c r="H4" s="216" t="s">
        <v>2</v>
      </c>
      <c r="I4" s="216"/>
      <c r="J4" s="216"/>
      <c r="K4" s="216" t="s">
        <v>3</v>
      </c>
      <c r="L4" s="216"/>
      <c r="M4" s="216"/>
      <c r="N4" s="216" t="s">
        <v>4</v>
      </c>
      <c r="O4" s="216"/>
      <c r="P4" s="216"/>
      <c r="Q4" s="216" t="s">
        <v>5</v>
      </c>
      <c r="R4" s="216"/>
      <c r="S4" s="216"/>
      <c r="T4" s="197" t="s">
        <v>6</v>
      </c>
      <c r="U4" s="198"/>
      <c r="V4" s="199"/>
      <c r="W4" s="218"/>
      <c r="X4" s="219"/>
      <c r="Y4" s="219"/>
    </row>
    <row r="5" spans="1:22" ht="19.5" customHeight="1">
      <c r="A5" s="214"/>
      <c r="B5" s="4" t="s">
        <v>39</v>
      </c>
      <c r="C5" s="4" t="s">
        <v>40</v>
      </c>
      <c r="D5" s="4" t="s">
        <v>41</v>
      </c>
      <c r="E5" s="4" t="s">
        <v>39</v>
      </c>
      <c r="F5" s="4" t="s">
        <v>40</v>
      </c>
      <c r="G5" s="4" t="s">
        <v>41</v>
      </c>
      <c r="H5" s="4" t="s">
        <v>39</v>
      </c>
      <c r="I5" s="4" t="s">
        <v>40</v>
      </c>
      <c r="J5" s="4" t="s">
        <v>41</v>
      </c>
      <c r="K5" s="4" t="s">
        <v>39</v>
      </c>
      <c r="L5" s="4" t="s">
        <v>40</v>
      </c>
      <c r="M5" s="4" t="s">
        <v>41</v>
      </c>
      <c r="N5" s="4" t="s">
        <v>39</v>
      </c>
      <c r="O5" s="4" t="s">
        <v>40</v>
      </c>
      <c r="P5" s="4" t="s">
        <v>41</v>
      </c>
      <c r="Q5" s="4" t="s">
        <v>39</v>
      </c>
      <c r="R5" s="4" t="s">
        <v>40</v>
      </c>
      <c r="S5" s="4" t="s">
        <v>41</v>
      </c>
      <c r="T5" s="4" t="s">
        <v>39</v>
      </c>
      <c r="U5" s="4" t="s">
        <v>40</v>
      </c>
      <c r="V5" s="4" t="s">
        <v>41</v>
      </c>
    </row>
    <row r="6" spans="1:22" ht="30" customHeight="1">
      <c r="A6" s="69" t="s">
        <v>188</v>
      </c>
      <c r="B6" s="29">
        <v>178889</v>
      </c>
      <c r="C6" s="30">
        <v>90667</v>
      </c>
      <c r="D6" s="30">
        <v>88222</v>
      </c>
      <c r="E6" s="30">
        <v>7951</v>
      </c>
      <c r="F6" s="30">
        <v>4134</v>
      </c>
      <c r="G6" s="30">
        <v>3817</v>
      </c>
      <c r="H6" s="30">
        <v>8852</v>
      </c>
      <c r="I6" s="30">
        <v>4556</v>
      </c>
      <c r="J6" s="30">
        <v>4296</v>
      </c>
      <c r="K6" s="30">
        <v>10713</v>
      </c>
      <c r="L6" s="30">
        <v>5648</v>
      </c>
      <c r="M6" s="30">
        <v>5065</v>
      </c>
      <c r="N6" s="30">
        <v>12993</v>
      </c>
      <c r="O6" s="30">
        <v>6809</v>
      </c>
      <c r="P6" s="30">
        <v>6184</v>
      </c>
      <c r="Q6" s="30">
        <v>13539</v>
      </c>
      <c r="R6" s="30">
        <v>7010</v>
      </c>
      <c r="S6" s="30">
        <v>6529</v>
      </c>
      <c r="T6" s="30">
        <v>14593</v>
      </c>
      <c r="U6" s="30">
        <v>7576</v>
      </c>
      <c r="V6" s="30">
        <v>7017</v>
      </c>
    </row>
    <row r="7" spans="1:22" s="7" customFormat="1" ht="30" customHeight="1">
      <c r="A7" s="69" t="s">
        <v>206</v>
      </c>
      <c r="B7" s="29">
        <v>179502</v>
      </c>
      <c r="C7" s="30">
        <v>90786</v>
      </c>
      <c r="D7" s="30">
        <v>88716</v>
      </c>
      <c r="E7" s="30">
        <v>7686</v>
      </c>
      <c r="F7" s="30">
        <v>3997</v>
      </c>
      <c r="G7" s="30">
        <v>3689</v>
      </c>
      <c r="H7" s="30">
        <v>8601</v>
      </c>
      <c r="I7" s="30">
        <v>4389</v>
      </c>
      <c r="J7" s="30">
        <v>4212</v>
      </c>
      <c r="K7" s="30">
        <v>10533</v>
      </c>
      <c r="L7" s="30">
        <v>5549</v>
      </c>
      <c r="M7" s="30">
        <v>4984</v>
      </c>
      <c r="N7" s="30">
        <v>12617</v>
      </c>
      <c r="O7" s="30">
        <v>6604</v>
      </c>
      <c r="P7" s="30">
        <v>6013</v>
      </c>
      <c r="Q7" s="30">
        <v>13291</v>
      </c>
      <c r="R7" s="30">
        <v>6946</v>
      </c>
      <c r="S7" s="30">
        <v>6345</v>
      </c>
      <c r="T7" s="30">
        <v>14179</v>
      </c>
      <c r="U7" s="30">
        <v>7358</v>
      </c>
      <c r="V7" s="30">
        <v>6821</v>
      </c>
    </row>
    <row r="8" spans="1:22" ht="30" customHeight="1">
      <c r="A8" s="69" t="s">
        <v>212</v>
      </c>
      <c r="B8" s="29">
        <v>181431</v>
      </c>
      <c r="C8" s="30">
        <v>91694</v>
      </c>
      <c r="D8" s="30">
        <v>89737</v>
      </c>
      <c r="E8" s="30">
        <v>7787</v>
      </c>
      <c r="F8" s="30">
        <v>4088</v>
      </c>
      <c r="G8" s="30">
        <v>3699</v>
      </c>
      <c r="H8" s="30">
        <v>8516</v>
      </c>
      <c r="I8" s="30">
        <v>4381</v>
      </c>
      <c r="J8" s="30">
        <v>4135</v>
      </c>
      <c r="K8" s="30">
        <v>10186</v>
      </c>
      <c r="L8" s="30">
        <v>5326</v>
      </c>
      <c r="M8" s="30">
        <v>4860</v>
      </c>
      <c r="N8" s="30">
        <v>12403</v>
      </c>
      <c r="O8" s="30">
        <v>6571</v>
      </c>
      <c r="P8" s="30">
        <v>5832</v>
      </c>
      <c r="Q8" s="30">
        <v>13335</v>
      </c>
      <c r="R8" s="30">
        <v>6978</v>
      </c>
      <c r="S8" s="30">
        <v>6357</v>
      </c>
      <c r="T8" s="30">
        <v>13746</v>
      </c>
      <c r="U8" s="30">
        <v>7107</v>
      </c>
      <c r="V8" s="30">
        <v>6639</v>
      </c>
    </row>
    <row r="9" spans="1:23" ht="33.75" customHeight="1">
      <c r="A9" s="69" t="s">
        <v>271</v>
      </c>
      <c r="B9" s="30">
        <v>187420</v>
      </c>
      <c r="C9" s="30">
        <v>94315</v>
      </c>
      <c r="D9" s="30">
        <v>93105</v>
      </c>
      <c r="E9" s="30">
        <v>9229</v>
      </c>
      <c r="F9" s="30">
        <v>4862</v>
      </c>
      <c r="G9" s="30">
        <v>4367</v>
      </c>
      <c r="H9" s="30">
        <v>8364</v>
      </c>
      <c r="I9" s="30">
        <v>4291</v>
      </c>
      <c r="J9" s="30">
        <v>4073</v>
      </c>
      <c r="K9" s="30">
        <v>9579</v>
      </c>
      <c r="L9" s="30">
        <v>4969</v>
      </c>
      <c r="M9" s="30">
        <v>4610</v>
      </c>
      <c r="N9" s="30">
        <v>12460</v>
      </c>
      <c r="O9" s="30">
        <v>6646</v>
      </c>
      <c r="P9" s="30">
        <v>5814</v>
      </c>
      <c r="Q9" s="30">
        <v>13395</v>
      </c>
      <c r="R9" s="30">
        <v>6964</v>
      </c>
      <c r="S9" s="30">
        <v>6431</v>
      </c>
      <c r="T9" s="31">
        <v>14170</v>
      </c>
      <c r="U9" s="95">
        <v>7270</v>
      </c>
      <c r="V9" s="140">
        <v>6900</v>
      </c>
      <c r="W9" s="7"/>
    </row>
    <row r="10" spans="1:22" s="7" customFormat="1" ht="33.75" customHeight="1">
      <c r="A10" s="69" t="s">
        <v>274</v>
      </c>
      <c r="B10" s="30">
        <f>C10+D10</f>
        <v>192922</v>
      </c>
      <c r="C10" s="30">
        <v>96889</v>
      </c>
      <c r="D10" s="30">
        <v>96033</v>
      </c>
      <c r="E10" s="30">
        <f>F10+G10</f>
        <v>10081</v>
      </c>
      <c r="F10" s="30">
        <v>5344</v>
      </c>
      <c r="G10" s="30">
        <v>4737</v>
      </c>
      <c r="H10" s="30">
        <f>I10+J10</f>
        <v>8700</v>
      </c>
      <c r="I10" s="30">
        <v>4484</v>
      </c>
      <c r="J10" s="30">
        <v>4216</v>
      </c>
      <c r="K10" s="30">
        <f>L10+M10</f>
        <v>9388</v>
      </c>
      <c r="L10" s="30">
        <v>4914</v>
      </c>
      <c r="M10" s="30">
        <v>4474</v>
      </c>
      <c r="N10" s="30">
        <f>O10+P10</f>
        <v>12130</v>
      </c>
      <c r="O10" s="30">
        <v>6444</v>
      </c>
      <c r="P10" s="30">
        <v>5686</v>
      </c>
      <c r="Q10" s="30">
        <f>R10+S10</f>
        <v>13578</v>
      </c>
      <c r="R10" s="30">
        <v>7129</v>
      </c>
      <c r="S10" s="30">
        <v>6449</v>
      </c>
      <c r="T10" s="30">
        <f>U10+V10</f>
        <v>14672</v>
      </c>
      <c r="U10" s="30">
        <v>7519</v>
      </c>
      <c r="V10" s="30">
        <v>7153</v>
      </c>
    </row>
    <row r="11" spans="1:22" s="7" customFormat="1" ht="33.75" customHeight="1">
      <c r="A11" s="69" t="s">
        <v>318</v>
      </c>
      <c r="B11" s="30">
        <v>198074</v>
      </c>
      <c r="C11" s="30">
        <v>99214</v>
      </c>
      <c r="D11" s="30">
        <v>98860</v>
      </c>
      <c r="E11" s="30">
        <f>F11+G11</f>
        <v>10667</v>
      </c>
      <c r="F11" s="30">
        <v>5641</v>
      </c>
      <c r="G11" s="30">
        <v>5026</v>
      </c>
      <c r="H11" s="30">
        <f>I11+J11</f>
        <v>9131</v>
      </c>
      <c r="I11" s="30">
        <v>4717</v>
      </c>
      <c r="J11" s="30">
        <v>4414</v>
      </c>
      <c r="K11" s="30">
        <f>L11+M11</f>
        <v>9175</v>
      </c>
      <c r="L11" s="30">
        <v>4783</v>
      </c>
      <c r="M11" s="30">
        <v>4392</v>
      </c>
      <c r="N11" s="30">
        <f>O11+P11</f>
        <v>11785</v>
      </c>
      <c r="O11" s="30">
        <v>6246</v>
      </c>
      <c r="P11" s="30">
        <v>5539</v>
      </c>
      <c r="Q11" s="30">
        <f>R11+S11</f>
        <v>13641</v>
      </c>
      <c r="R11" s="30">
        <v>7138</v>
      </c>
      <c r="S11" s="30">
        <v>6503</v>
      </c>
      <c r="T11" s="30">
        <f>U11+V11</f>
        <v>15006</v>
      </c>
      <c r="U11" s="30">
        <v>7691</v>
      </c>
      <c r="V11" s="30">
        <v>7315</v>
      </c>
    </row>
    <row r="12" spans="1:22" s="7" customFormat="1" ht="33.75" customHeight="1">
      <c r="A12" s="69" t="s">
        <v>354</v>
      </c>
      <c r="B12" s="30">
        <f>C12+D12</f>
        <v>202198</v>
      </c>
      <c r="C12" s="30">
        <f aca="true" t="shared" si="0" ref="C12:D14">F12+I12+L12+O12+R12+U12+C27+F27+I27+L27+O27+R27+U27+C42+F42+I42+L42+O42+R42</f>
        <v>100989</v>
      </c>
      <c r="D12" s="30">
        <f t="shared" si="0"/>
        <v>101209</v>
      </c>
      <c r="E12" s="30">
        <f>F12+G12</f>
        <v>11195</v>
      </c>
      <c r="F12" s="30">
        <v>5920</v>
      </c>
      <c r="G12" s="30">
        <v>5275</v>
      </c>
      <c r="H12" s="30">
        <f>I12+J12</f>
        <v>9406</v>
      </c>
      <c r="I12" s="30">
        <v>4854</v>
      </c>
      <c r="J12" s="30">
        <v>4552</v>
      </c>
      <c r="K12" s="30">
        <f>L12+M12</f>
        <v>9114</v>
      </c>
      <c r="L12" s="30">
        <v>4697</v>
      </c>
      <c r="M12" s="30">
        <v>4417</v>
      </c>
      <c r="N12" s="30">
        <f>O12+P12</f>
        <v>11643</v>
      </c>
      <c r="O12" s="30">
        <v>6214</v>
      </c>
      <c r="P12" s="30">
        <v>5429</v>
      </c>
      <c r="Q12" s="30">
        <f>R12+S12</f>
        <v>13383</v>
      </c>
      <c r="R12" s="30">
        <v>7003</v>
      </c>
      <c r="S12" s="30">
        <v>6380</v>
      </c>
      <c r="T12" s="30">
        <f>U12+V12</f>
        <v>14860</v>
      </c>
      <c r="U12" s="30">
        <v>7607</v>
      </c>
      <c r="V12" s="30">
        <v>7253</v>
      </c>
    </row>
    <row r="13" spans="1:22" s="7" customFormat="1" ht="33.75" customHeight="1">
      <c r="A13" s="69" t="s">
        <v>364</v>
      </c>
      <c r="B13" s="30">
        <f>C13+D13</f>
        <v>205974</v>
      </c>
      <c r="C13" s="30">
        <f t="shared" si="0"/>
        <v>102637</v>
      </c>
      <c r="D13" s="30">
        <f t="shared" si="0"/>
        <v>103337</v>
      </c>
      <c r="E13" s="30">
        <f>F13+G13</f>
        <v>11292</v>
      </c>
      <c r="F13" s="30">
        <v>5965</v>
      </c>
      <c r="G13" s="30">
        <v>5327</v>
      </c>
      <c r="H13" s="30">
        <f>I13+J13</f>
        <v>9962</v>
      </c>
      <c r="I13" s="30">
        <v>5173</v>
      </c>
      <c r="J13" s="30">
        <v>4789</v>
      </c>
      <c r="K13" s="30">
        <f>L13+M13</f>
        <v>9129</v>
      </c>
      <c r="L13" s="30">
        <v>4719</v>
      </c>
      <c r="M13" s="30">
        <v>4410</v>
      </c>
      <c r="N13" s="30">
        <f>O13+P13</f>
        <v>11228</v>
      </c>
      <c r="O13" s="30">
        <v>5874</v>
      </c>
      <c r="P13" s="30">
        <v>5354</v>
      </c>
      <c r="Q13" s="30">
        <f>R13+S13</f>
        <v>13233</v>
      </c>
      <c r="R13" s="30">
        <v>7023</v>
      </c>
      <c r="S13" s="30">
        <v>6210</v>
      </c>
      <c r="T13" s="30">
        <f>U13+V13</f>
        <v>14940</v>
      </c>
      <c r="U13" s="30">
        <v>7695</v>
      </c>
      <c r="V13" s="30">
        <v>7245</v>
      </c>
    </row>
    <row r="14" spans="1:22" s="7" customFormat="1" ht="33.75" customHeight="1">
      <c r="A14" s="139" t="s">
        <v>380</v>
      </c>
      <c r="B14" s="112">
        <f>C14+D14</f>
        <v>209202</v>
      </c>
      <c r="C14" s="112">
        <f t="shared" si="0"/>
        <v>104026</v>
      </c>
      <c r="D14" s="112">
        <f t="shared" si="0"/>
        <v>105176</v>
      </c>
      <c r="E14" s="112">
        <f>F14+G14</f>
        <v>10882</v>
      </c>
      <c r="F14" s="112">
        <v>5689</v>
      </c>
      <c r="G14" s="112">
        <v>5193</v>
      </c>
      <c r="H14" s="112">
        <f>I14+J14</f>
        <v>10682</v>
      </c>
      <c r="I14" s="112">
        <v>5612</v>
      </c>
      <c r="J14" s="112">
        <v>5070</v>
      </c>
      <c r="K14" s="112">
        <f>L14+M14</f>
        <v>9062</v>
      </c>
      <c r="L14" s="112">
        <v>4644</v>
      </c>
      <c r="M14" s="112">
        <v>4418</v>
      </c>
      <c r="N14" s="112">
        <f>O14+P14</f>
        <v>10550</v>
      </c>
      <c r="O14" s="112">
        <v>5494</v>
      </c>
      <c r="P14" s="112">
        <v>5056</v>
      </c>
      <c r="Q14" s="112">
        <f>R14+S14</f>
        <v>13296</v>
      </c>
      <c r="R14" s="112">
        <v>7116</v>
      </c>
      <c r="S14" s="112">
        <v>6180</v>
      </c>
      <c r="T14" s="112">
        <f>U14+V14</f>
        <v>14976</v>
      </c>
      <c r="U14" s="112">
        <v>7676</v>
      </c>
      <c r="V14" s="112">
        <v>7300</v>
      </c>
    </row>
    <row r="15" spans="1:22" ht="16.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27.75">
      <c r="A16" s="25"/>
      <c r="B16" s="25"/>
      <c r="C16" s="10"/>
      <c r="D16" s="26" t="s">
        <v>22</v>
      </c>
      <c r="E16" s="25" t="s">
        <v>27</v>
      </c>
      <c r="F16" s="25"/>
      <c r="G16" s="25"/>
      <c r="H16" s="25"/>
      <c r="I16" s="25"/>
      <c r="L16" s="25"/>
      <c r="M16" s="25"/>
      <c r="N16" s="25"/>
      <c r="O16" s="25"/>
      <c r="P16" s="212" t="s">
        <v>166</v>
      </c>
      <c r="Q16" s="212"/>
      <c r="R16" s="25"/>
      <c r="S16" s="25"/>
      <c r="T16" s="25"/>
      <c r="U16" s="25"/>
      <c r="V16" s="25"/>
    </row>
    <row r="17" spans="1:22" ht="19.5">
      <c r="A17" s="208" t="s">
        <v>160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6" t="s">
        <v>159</v>
      </c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</row>
    <row r="18" spans="9:23" ht="19.5" customHeight="1">
      <c r="I18" s="211" t="s">
        <v>162</v>
      </c>
      <c r="J18" s="211"/>
      <c r="U18" s="211" t="s">
        <v>165</v>
      </c>
      <c r="V18" s="211"/>
      <c r="W18" s="3"/>
    </row>
    <row r="19" spans="1:23" ht="19.5" customHeight="1">
      <c r="A19" s="172" t="s">
        <v>54</v>
      </c>
      <c r="B19" s="215" t="s">
        <v>8</v>
      </c>
      <c r="C19" s="216"/>
      <c r="D19" s="216"/>
      <c r="E19" s="215" t="s">
        <v>9</v>
      </c>
      <c r="F19" s="216"/>
      <c r="G19" s="216"/>
      <c r="H19" s="215" t="s">
        <v>10</v>
      </c>
      <c r="I19" s="216"/>
      <c r="J19" s="216"/>
      <c r="K19" s="215" t="s">
        <v>11</v>
      </c>
      <c r="L19" s="216"/>
      <c r="M19" s="216"/>
      <c r="N19" s="215" t="s">
        <v>12</v>
      </c>
      <c r="O19" s="216"/>
      <c r="P19" s="216"/>
      <c r="Q19" s="215" t="s">
        <v>13</v>
      </c>
      <c r="R19" s="216"/>
      <c r="S19" s="216"/>
      <c r="T19" s="217" t="s">
        <v>14</v>
      </c>
      <c r="U19" s="198"/>
      <c r="V19" s="199"/>
      <c r="W19" s="2"/>
    </row>
    <row r="20" spans="1:23" ht="30" customHeight="1">
      <c r="A20" s="214"/>
      <c r="B20" s="4" t="s">
        <v>39</v>
      </c>
      <c r="C20" s="4" t="s">
        <v>40</v>
      </c>
      <c r="D20" s="4" t="s">
        <v>41</v>
      </c>
      <c r="E20" s="4" t="s">
        <v>39</v>
      </c>
      <c r="F20" s="4" t="s">
        <v>40</v>
      </c>
      <c r="G20" s="4" t="s">
        <v>41</v>
      </c>
      <c r="H20" s="4" t="s">
        <v>39</v>
      </c>
      <c r="I20" s="4" t="s">
        <v>40</v>
      </c>
      <c r="J20" s="4" t="s">
        <v>41</v>
      </c>
      <c r="K20" s="4" t="s">
        <v>39</v>
      </c>
      <c r="L20" s="4" t="s">
        <v>40</v>
      </c>
      <c r="M20" s="4" t="s">
        <v>41</v>
      </c>
      <c r="N20" s="4" t="s">
        <v>39</v>
      </c>
      <c r="O20" s="4" t="s">
        <v>40</v>
      </c>
      <c r="P20" s="4" t="s">
        <v>41</v>
      </c>
      <c r="Q20" s="4" t="s">
        <v>39</v>
      </c>
      <c r="R20" s="4" t="s">
        <v>40</v>
      </c>
      <c r="S20" s="4" t="s">
        <v>41</v>
      </c>
      <c r="T20" s="4" t="s">
        <v>39</v>
      </c>
      <c r="U20" s="4" t="s">
        <v>40</v>
      </c>
      <c r="V20" s="4" t="s">
        <v>41</v>
      </c>
      <c r="W20" s="2"/>
    </row>
    <row r="21" spans="1:25" s="7" customFormat="1" ht="30" customHeight="1">
      <c r="A21" s="69" t="s">
        <v>189</v>
      </c>
      <c r="B21" s="69">
        <v>17508</v>
      </c>
      <c r="C21" s="33">
        <v>9051</v>
      </c>
      <c r="D21" s="33">
        <v>8457</v>
      </c>
      <c r="E21" s="30">
        <v>15090</v>
      </c>
      <c r="F21" s="30">
        <v>7829</v>
      </c>
      <c r="G21" s="30">
        <v>7261</v>
      </c>
      <c r="H21" s="30">
        <v>14003</v>
      </c>
      <c r="I21" s="30">
        <v>7193</v>
      </c>
      <c r="J21" s="30">
        <v>6810</v>
      </c>
      <c r="K21" s="30">
        <v>13750</v>
      </c>
      <c r="L21" s="30">
        <v>6615</v>
      </c>
      <c r="M21" s="30">
        <v>7135</v>
      </c>
      <c r="N21" s="30">
        <v>13641</v>
      </c>
      <c r="O21" s="30">
        <v>6395</v>
      </c>
      <c r="P21" s="30">
        <v>7246</v>
      </c>
      <c r="Q21" s="30">
        <v>12167</v>
      </c>
      <c r="R21" s="30">
        <v>5590</v>
      </c>
      <c r="S21" s="30">
        <v>6577</v>
      </c>
      <c r="T21" s="30">
        <v>8922</v>
      </c>
      <c r="U21" s="30">
        <v>4039</v>
      </c>
      <c r="V21" s="30">
        <v>4883</v>
      </c>
      <c r="W21" s="2"/>
      <c r="X21" s="21"/>
      <c r="Y21" s="21"/>
    </row>
    <row r="22" spans="1:23" ht="30" customHeight="1">
      <c r="A22" s="69" t="s">
        <v>207</v>
      </c>
      <c r="B22" s="69">
        <v>17372</v>
      </c>
      <c r="C22" s="33">
        <v>9022</v>
      </c>
      <c r="D22" s="33">
        <v>8350</v>
      </c>
      <c r="E22" s="30">
        <v>15641</v>
      </c>
      <c r="F22" s="30">
        <v>8071</v>
      </c>
      <c r="G22" s="30">
        <v>7570</v>
      </c>
      <c r="H22" s="30">
        <v>14014</v>
      </c>
      <c r="I22" s="30">
        <v>7256</v>
      </c>
      <c r="J22" s="30">
        <v>6758</v>
      </c>
      <c r="K22" s="30">
        <v>13636</v>
      </c>
      <c r="L22" s="30">
        <v>6584</v>
      </c>
      <c r="M22" s="30">
        <v>7052</v>
      </c>
      <c r="N22" s="30">
        <v>13819</v>
      </c>
      <c r="O22" s="30">
        <v>6490</v>
      </c>
      <c r="P22" s="30">
        <v>7329</v>
      </c>
      <c r="Q22" s="30">
        <v>12557</v>
      </c>
      <c r="R22" s="30">
        <v>5747</v>
      </c>
      <c r="S22" s="30">
        <v>6810</v>
      </c>
      <c r="T22" s="30">
        <v>9689</v>
      </c>
      <c r="U22" s="30">
        <v>4409</v>
      </c>
      <c r="V22" s="30">
        <v>5280</v>
      </c>
      <c r="W22" s="2"/>
    </row>
    <row r="23" spans="1:25" ht="33">
      <c r="A23" s="69" t="s">
        <v>213</v>
      </c>
      <c r="B23" s="33">
        <v>17184</v>
      </c>
      <c r="C23" s="33">
        <v>8915</v>
      </c>
      <c r="D23" s="33">
        <v>8269</v>
      </c>
      <c r="E23" s="30">
        <v>16507</v>
      </c>
      <c r="F23" s="30">
        <v>8529</v>
      </c>
      <c r="G23" s="30">
        <v>7978</v>
      </c>
      <c r="H23" s="30">
        <v>14156</v>
      </c>
      <c r="I23" s="30">
        <v>7282</v>
      </c>
      <c r="J23" s="30">
        <v>6874</v>
      </c>
      <c r="K23" s="30">
        <v>13733</v>
      </c>
      <c r="L23" s="30">
        <v>6787</v>
      </c>
      <c r="M23" s="30">
        <v>6946</v>
      </c>
      <c r="N23" s="30">
        <v>13766</v>
      </c>
      <c r="O23" s="30">
        <v>6461</v>
      </c>
      <c r="P23" s="30">
        <v>7305</v>
      </c>
      <c r="Q23" s="30">
        <v>12856</v>
      </c>
      <c r="R23" s="30">
        <v>5910</v>
      </c>
      <c r="S23" s="30">
        <v>6946</v>
      </c>
      <c r="T23" s="30">
        <v>10542</v>
      </c>
      <c r="U23" s="30">
        <v>4770</v>
      </c>
      <c r="V23" s="30">
        <v>5772</v>
      </c>
      <c r="W23" s="2"/>
      <c r="X23" s="21"/>
      <c r="Y23" s="21"/>
    </row>
    <row r="24" spans="1:22" ht="30.75" customHeight="1">
      <c r="A24" s="69" t="s">
        <v>271</v>
      </c>
      <c r="B24" s="30">
        <v>17696</v>
      </c>
      <c r="C24" s="30">
        <v>9112</v>
      </c>
      <c r="D24" s="30">
        <v>8584</v>
      </c>
      <c r="E24" s="30">
        <v>17959</v>
      </c>
      <c r="F24" s="30">
        <v>9216</v>
      </c>
      <c r="G24" s="30">
        <v>8743</v>
      </c>
      <c r="H24" s="30">
        <v>14509</v>
      </c>
      <c r="I24" s="30">
        <v>7438</v>
      </c>
      <c r="J24" s="30">
        <v>7071</v>
      </c>
      <c r="K24" s="30">
        <v>13909</v>
      </c>
      <c r="L24" s="30">
        <v>6919</v>
      </c>
      <c r="M24" s="30">
        <v>6990</v>
      </c>
      <c r="N24" s="30">
        <v>13964</v>
      </c>
      <c r="O24" s="30">
        <v>6525</v>
      </c>
      <c r="P24" s="30">
        <v>7439</v>
      </c>
      <c r="Q24" s="30">
        <v>13058</v>
      </c>
      <c r="R24" s="30">
        <v>6055</v>
      </c>
      <c r="S24" s="30">
        <v>7003</v>
      </c>
      <c r="T24" s="86">
        <v>11265</v>
      </c>
      <c r="U24" s="85">
        <v>5137</v>
      </c>
      <c r="V24" s="141">
        <v>6128</v>
      </c>
    </row>
    <row r="25" spans="1:22" ht="30" customHeight="1">
      <c r="A25" s="69" t="s">
        <v>274</v>
      </c>
      <c r="B25" s="30">
        <f>C25+D25</f>
        <v>17266</v>
      </c>
      <c r="C25" s="30">
        <v>8800</v>
      </c>
      <c r="D25" s="30">
        <v>8466</v>
      </c>
      <c r="E25" s="30">
        <f>F25+G25</f>
        <v>18847</v>
      </c>
      <c r="F25" s="30">
        <v>9658</v>
      </c>
      <c r="G25" s="30">
        <v>9189</v>
      </c>
      <c r="H25" s="30">
        <f>I25+J25</f>
        <v>15460</v>
      </c>
      <c r="I25" s="30">
        <v>7916</v>
      </c>
      <c r="J25" s="30">
        <v>7544</v>
      </c>
      <c r="K25" s="30">
        <f>L25+M25</f>
        <v>14243</v>
      </c>
      <c r="L25" s="30">
        <v>7117</v>
      </c>
      <c r="M25" s="30">
        <v>7126</v>
      </c>
      <c r="N25" s="30">
        <f>O25+P25</f>
        <v>14078</v>
      </c>
      <c r="O25" s="30">
        <v>6616</v>
      </c>
      <c r="P25" s="30">
        <v>7462</v>
      </c>
      <c r="Q25" s="30">
        <f>R25+S25</f>
        <v>13291</v>
      </c>
      <c r="R25" s="30">
        <v>6136</v>
      </c>
      <c r="S25" s="30">
        <v>7155</v>
      </c>
      <c r="T25" s="30">
        <f>U25+V25</f>
        <v>11741</v>
      </c>
      <c r="U25" s="30">
        <v>5339</v>
      </c>
      <c r="V25" s="30">
        <v>6402</v>
      </c>
    </row>
    <row r="26" spans="1:22" ht="33">
      <c r="A26" s="69" t="s">
        <v>319</v>
      </c>
      <c r="B26" s="30">
        <f>C26+D26</f>
        <v>16997</v>
      </c>
      <c r="C26" s="30">
        <v>8643</v>
      </c>
      <c r="D26" s="30">
        <v>8354</v>
      </c>
      <c r="E26" s="30">
        <f>F26+G26</f>
        <v>19837</v>
      </c>
      <c r="F26" s="30">
        <v>10166</v>
      </c>
      <c r="G26" s="30">
        <v>9671</v>
      </c>
      <c r="H26" s="30">
        <f>I26+J26</f>
        <v>16325</v>
      </c>
      <c r="I26" s="30">
        <v>8335</v>
      </c>
      <c r="J26" s="30">
        <v>7990</v>
      </c>
      <c r="K26" s="30">
        <f>L26+M26</f>
        <v>14654</v>
      </c>
      <c r="L26" s="30">
        <v>7379</v>
      </c>
      <c r="M26" s="30">
        <v>7275</v>
      </c>
      <c r="N26" s="30">
        <f>O26+P26</f>
        <v>13941</v>
      </c>
      <c r="O26" s="30">
        <v>6558</v>
      </c>
      <c r="P26" s="30">
        <v>7383</v>
      </c>
      <c r="Q26" s="30">
        <f>R26+S26</f>
        <v>13675</v>
      </c>
      <c r="R26" s="30">
        <v>6362</v>
      </c>
      <c r="S26" s="30">
        <v>7313</v>
      </c>
      <c r="T26" s="30">
        <f>U26+V26</f>
        <v>12112</v>
      </c>
      <c r="U26" s="30">
        <v>5446</v>
      </c>
      <c r="V26" s="30">
        <v>6666</v>
      </c>
    </row>
    <row r="27" spans="1:22" ht="33">
      <c r="A27" s="69" t="s">
        <v>354</v>
      </c>
      <c r="B27" s="30">
        <f>C27+D27</f>
        <v>16821</v>
      </c>
      <c r="C27" s="30">
        <v>8497</v>
      </c>
      <c r="D27" s="30">
        <v>8324</v>
      </c>
      <c r="E27" s="30">
        <f>F27+G27</f>
        <v>20259</v>
      </c>
      <c r="F27" s="30">
        <v>10314</v>
      </c>
      <c r="G27" s="30">
        <v>9945</v>
      </c>
      <c r="H27" s="30">
        <f>I27+J27</f>
        <v>17354</v>
      </c>
      <c r="I27" s="30">
        <v>8827</v>
      </c>
      <c r="J27" s="30">
        <v>8527</v>
      </c>
      <c r="K27" s="30">
        <f>L27+M27</f>
        <v>14845</v>
      </c>
      <c r="L27" s="30">
        <v>7524</v>
      </c>
      <c r="M27" s="30">
        <v>7321</v>
      </c>
      <c r="N27" s="30">
        <f>O27+P27</f>
        <v>13991</v>
      </c>
      <c r="O27" s="30">
        <v>6656</v>
      </c>
      <c r="P27" s="30">
        <v>7335</v>
      </c>
      <c r="Q27" s="30">
        <f>R27+S27</f>
        <v>13894</v>
      </c>
      <c r="R27" s="30">
        <v>6470</v>
      </c>
      <c r="S27" s="30">
        <v>7424</v>
      </c>
      <c r="T27" s="30">
        <f>U27+V27</f>
        <v>12597</v>
      </c>
      <c r="U27" s="30">
        <v>5662</v>
      </c>
      <c r="V27" s="30">
        <v>6935</v>
      </c>
    </row>
    <row r="28" spans="1:22" ht="33">
      <c r="A28" s="69" t="s">
        <v>365</v>
      </c>
      <c r="B28" s="30">
        <f>C28+D28</f>
        <v>16463</v>
      </c>
      <c r="C28" s="30">
        <v>8278</v>
      </c>
      <c r="D28" s="30">
        <v>8185</v>
      </c>
      <c r="E28" s="30">
        <f>F28+G28</f>
        <v>20366</v>
      </c>
      <c r="F28" s="30">
        <v>10260</v>
      </c>
      <c r="G28" s="30">
        <v>10106</v>
      </c>
      <c r="H28" s="30">
        <f>I28+J28</f>
        <v>18458</v>
      </c>
      <c r="I28" s="30">
        <v>9376</v>
      </c>
      <c r="J28" s="30">
        <v>9082</v>
      </c>
      <c r="K28" s="30">
        <f>L28+M28</f>
        <v>15099</v>
      </c>
      <c r="L28" s="30">
        <v>7644</v>
      </c>
      <c r="M28" s="30">
        <v>7455</v>
      </c>
      <c r="N28" s="30">
        <f>O28+P28</f>
        <v>14203</v>
      </c>
      <c r="O28" s="30">
        <v>6879</v>
      </c>
      <c r="P28" s="30">
        <v>7324</v>
      </c>
      <c r="Q28" s="30">
        <f>R28+S28</f>
        <v>13912</v>
      </c>
      <c r="R28" s="30">
        <v>6444</v>
      </c>
      <c r="S28" s="30">
        <v>7468</v>
      </c>
      <c r="T28" s="30">
        <f>U28+V28</f>
        <v>13004</v>
      </c>
      <c r="U28" s="30">
        <v>5908</v>
      </c>
      <c r="V28" s="30">
        <v>7096</v>
      </c>
    </row>
    <row r="29" spans="1:22" ht="33">
      <c r="A29" s="139" t="s">
        <v>380</v>
      </c>
      <c r="B29" s="112">
        <f>C29+D29</f>
        <v>16373</v>
      </c>
      <c r="C29" s="112">
        <v>8196</v>
      </c>
      <c r="D29" s="112">
        <v>8177</v>
      </c>
      <c r="E29" s="112">
        <f>F29+G29</f>
        <v>19936</v>
      </c>
      <c r="F29" s="112">
        <v>10081</v>
      </c>
      <c r="G29" s="112">
        <v>9855</v>
      </c>
      <c r="H29" s="112">
        <f>I29+J29</f>
        <v>19624</v>
      </c>
      <c r="I29" s="112">
        <v>9934</v>
      </c>
      <c r="J29" s="112">
        <v>9690</v>
      </c>
      <c r="K29" s="112">
        <f>L29+M29</f>
        <v>15319</v>
      </c>
      <c r="L29" s="112">
        <v>7746</v>
      </c>
      <c r="M29" s="112">
        <v>7573</v>
      </c>
      <c r="N29" s="112">
        <f>O29+P29</f>
        <v>14422</v>
      </c>
      <c r="O29" s="112">
        <v>7047</v>
      </c>
      <c r="P29" s="112">
        <v>7375</v>
      </c>
      <c r="Q29" s="112">
        <f>R29+S29</f>
        <v>14127</v>
      </c>
      <c r="R29" s="112">
        <v>6517</v>
      </c>
      <c r="S29" s="112">
        <v>7610</v>
      </c>
      <c r="T29" s="112">
        <f>U29+V29</f>
        <v>13299</v>
      </c>
      <c r="U29" s="112">
        <v>6088</v>
      </c>
      <c r="V29" s="112">
        <v>7211</v>
      </c>
    </row>
    <row r="30" spans="1:22" ht="16.5">
      <c r="A30" s="27"/>
      <c r="B30" s="34"/>
      <c r="C30" s="34"/>
      <c r="D30" s="34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7.75">
      <c r="A31" s="25"/>
      <c r="B31" s="25"/>
      <c r="C31" s="25"/>
      <c r="D31" s="25" t="s">
        <v>22</v>
      </c>
      <c r="E31" s="25" t="s">
        <v>23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12" t="s">
        <v>166</v>
      </c>
      <c r="Q31" s="212"/>
      <c r="R31" s="25"/>
      <c r="S31" s="25"/>
      <c r="T31" s="25"/>
      <c r="U31" s="25"/>
      <c r="V31" s="25"/>
    </row>
    <row r="32" spans="1:22" ht="19.5" customHeight="1">
      <c r="A32" s="213" t="s">
        <v>164</v>
      </c>
      <c r="B32" s="213"/>
      <c r="C32" s="213"/>
      <c r="D32" s="213"/>
      <c r="E32" s="213"/>
      <c r="F32" s="213"/>
      <c r="G32" s="213"/>
      <c r="H32" s="213"/>
      <c r="I32" s="213"/>
      <c r="J32" s="213"/>
      <c r="K32" s="11"/>
      <c r="L32" s="206" t="s">
        <v>163</v>
      </c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9:22" ht="19.5" customHeight="1">
      <c r="I33" s="211" t="s">
        <v>162</v>
      </c>
      <c r="J33" s="211"/>
      <c r="R33" t="s">
        <v>275</v>
      </c>
      <c r="U33" s="223"/>
      <c r="V33" s="223"/>
    </row>
    <row r="34" spans="1:22" ht="30" customHeight="1">
      <c r="A34" s="172" t="s">
        <v>52</v>
      </c>
      <c r="B34" s="216" t="s">
        <v>15</v>
      </c>
      <c r="C34" s="216"/>
      <c r="D34" s="216"/>
      <c r="E34" s="215" t="s">
        <v>16</v>
      </c>
      <c r="F34" s="216"/>
      <c r="G34" s="216"/>
      <c r="H34" s="215" t="s">
        <v>17</v>
      </c>
      <c r="I34" s="216"/>
      <c r="J34" s="216"/>
      <c r="K34" s="215" t="s">
        <v>18</v>
      </c>
      <c r="L34" s="216"/>
      <c r="M34" s="216"/>
      <c r="N34" s="215" t="s">
        <v>19</v>
      </c>
      <c r="O34" s="216"/>
      <c r="P34" s="216"/>
      <c r="Q34" s="215" t="s">
        <v>26</v>
      </c>
      <c r="R34" s="216"/>
      <c r="S34" s="216"/>
      <c r="T34" s="220"/>
      <c r="U34" s="221"/>
      <c r="V34" s="221"/>
    </row>
    <row r="35" spans="1:22" ht="30" customHeight="1">
      <c r="A35" s="214"/>
      <c r="B35" s="4" t="s">
        <v>39</v>
      </c>
      <c r="C35" s="4" t="s">
        <v>40</v>
      </c>
      <c r="D35" s="4" t="s">
        <v>41</v>
      </c>
      <c r="E35" s="4" t="s">
        <v>39</v>
      </c>
      <c r="F35" s="4" t="s">
        <v>40</v>
      </c>
      <c r="G35" s="4" t="s">
        <v>41</v>
      </c>
      <c r="H35" s="4" t="s">
        <v>39</v>
      </c>
      <c r="I35" s="4" t="s">
        <v>40</v>
      </c>
      <c r="J35" s="4" t="s">
        <v>41</v>
      </c>
      <c r="K35" s="4" t="s">
        <v>39</v>
      </c>
      <c r="L35" s="4" t="s">
        <v>40</v>
      </c>
      <c r="M35" s="4" t="s">
        <v>41</v>
      </c>
      <c r="N35" s="4" t="s">
        <v>39</v>
      </c>
      <c r="O35" s="4" t="s">
        <v>40</v>
      </c>
      <c r="P35" s="4" t="s">
        <v>41</v>
      </c>
      <c r="Q35" s="4" t="s">
        <v>39</v>
      </c>
      <c r="R35" s="4" t="s">
        <v>40</v>
      </c>
      <c r="S35" s="4" t="s">
        <v>41</v>
      </c>
      <c r="T35" s="22"/>
      <c r="U35" s="22"/>
      <c r="V35" s="22"/>
    </row>
    <row r="36" spans="1:22" ht="30" customHeight="1">
      <c r="A36" s="69" t="s">
        <v>188</v>
      </c>
      <c r="B36" s="30">
        <v>4604</v>
      </c>
      <c r="C36" s="30">
        <v>2084</v>
      </c>
      <c r="D36" s="30">
        <v>2520</v>
      </c>
      <c r="E36" s="30">
        <v>3293</v>
      </c>
      <c r="F36" s="30">
        <v>1362</v>
      </c>
      <c r="G36" s="30">
        <v>1931</v>
      </c>
      <c r="H36" s="30">
        <v>2232</v>
      </c>
      <c r="I36" s="30">
        <v>1032</v>
      </c>
      <c r="J36" s="30">
        <v>1200</v>
      </c>
      <c r="K36" s="30">
        <v>2746</v>
      </c>
      <c r="L36" s="30">
        <v>2034</v>
      </c>
      <c r="M36" s="30">
        <v>712</v>
      </c>
      <c r="N36" s="30">
        <v>1701</v>
      </c>
      <c r="O36" s="30">
        <v>1314</v>
      </c>
      <c r="P36" s="30">
        <v>387</v>
      </c>
      <c r="Q36" s="30">
        <v>591</v>
      </c>
      <c r="R36" s="30">
        <v>396</v>
      </c>
      <c r="S36" s="30">
        <v>195</v>
      </c>
      <c r="T36" s="63"/>
      <c r="U36" s="63"/>
      <c r="V36" s="63"/>
    </row>
    <row r="37" spans="1:22" ht="33">
      <c r="A37" s="69" t="s">
        <v>206</v>
      </c>
      <c r="B37" s="30">
        <v>5104</v>
      </c>
      <c r="C37" s="30">
        <v>2269</v>
      </c>
      <c r="D37" s="30">
        <v>2835</v>
      </c>
      <c r="E37" s="30">
        <v>3529</v>
      </c>
      <c r="F37" s="30">
        <v>1532</v>
      </c>
      <c r="G37" s="30">
        <v>1997</v>
      </c>
      <c r="H37" s="30">
        <v>2237</v>
      </c>
      <c r="I37" s="30">
        <v>944</v>
      </c>
      <c r="J37" s="30">
        <v>1293</v>
      </c>
      <c r="K37" s="30">
        <v>2462</v>
      </c>
      <c r="L37" s="30">
        <v>1699</v>
      </c>
      <c r="M37" s="30">
        <v>763</v>
      </c>
      <c r="N37" s="30">
        <v>1864</v>
      </c>
      <c r="O37" s="30">
        <v>1459</v>
      </c>
      <c r="P37" s="30">
        <v>405</v>
      </c>
      <c r="Q37" s="30">
        <v>671</v>
      </c>
      <c r="R37" s="30">
        <v>461</v>
      </c>
      <c r="S37" s="30">
        <v>210</v>
      </c>
      <c r="T37" s="63"/>
      <c r="U37" s="63"/>
      <c r="V37" s="63"/>
    </row>
    <row r="38" spans="1:22" ht="33">
      <c r="A38" s="69" t="s">
        <v>214</v>
      </c>
      <c r="B38" s="30">
        <v>5747</v>
      </c>
      <c r="C38" s="30">
        <v>2563</v>
      </c>
      <c r="D38" s="30">
        <v>3184</v>
      </c>
      <c r="E38" s="30">
        <v>3732</v>
      </c>
      <c r="F38" s="30">
        <v>1652</v>
      </c>
      <c r="G38" s="30">
        <v>2080</v>
      </c>
      <c r="H38" s="30">
        <v>2354</v>
      </c>
      <c r="I38" s="30">
        <v>932</v>
      </c>
      <c r="J38" s="30">
        <v>1422</v>
      </c>
      <c r="K38" s="30">
        <v>2210</v>
      </c>
      <c r="L38" s="30">
        <v>1401</v>
      </c>
      <c r="M38" s="30">
        <v>809</v>
      </c>
      <c r="N38" s="30">
        <v>1912</v>
      </c>
      <c r="O38" s="30">
        <v>1502</v>
      </c>
      <c r="P38" s="30">
        <v>410</v>
      </c>
      <c r="Q38" s="30">
        <v>759</v>
      </c>
      <c r="R38" s="30">
        <v>539</v>
      </c>
      <c r="S38" s="30">
        <v>220</v>
      </c>
      <c r="T38" s="63"/>
      <c r="U38" s="63"/>
      <c r="V38" s="63"/>
    </row>
    <row r="39" spans="1:22" ht="33">
      <c r="A39" s="69" t="s">
        <v>271</v>
      </c>
      <c r="B39" s="30">
        <v>6636</v>
      </c>
      <c r="C39" s="30">
        <v>2930</v>
      </c>
      <c r="D39" s="30">
        <v>3706</v>
      </c>
      <c r="E39" s="30">
        <v>3857</v>
      </c>
      <c r="F39" s="30">
        <v>1699</v>
      </c>
      <c r="G39" s="30">
        <v>2158</v>
      </c>
      <c r="H39" s="30">
        <v>2530</v>
      </c>
      <c r="I39" s="30">
        <v>1000</v>
      </c>
      <c r="J39" s="30">
        <v>1530</v>
      </c>
      <c r="K39" s="30">
        <v>1985</v>
      </c>
      <c r="L39" s="30">
        <v>1125</v>
      </c>
      <c r="M39" s="30">
        <v>860</v>
      </c>
      <c r="N39" s="30">
        <v>1951</v>
      </c>
      <c r="O39" s="30">
        <v>1504</v>
      </c>
      <c r="P39" s="30">
        <v>447</v>
      </c>
      <c r="Q39" s="30">
        <v>904</v>
      </c>
      <c r="R39" s="30">
        <v>653</v>
      </c>
      <c r="S39" s="30">
        <v>251</v>
      </c>
      <c r="T39" s="63"/>
      <c r="U39" s="63"/>
      <c r="V39" s="63"/>
    </row>
    <row r="40" spans="1:22" ht="33">
      <c r="A40" s="69" t="s">
        <v>274</v>
      </c>
      <c r="B40" s="30">
        <f>C40+D40</f>
        <v>7951</v>
      </c>
      <c r="C40" s="30">
        <v>3541</v>
      </c>
      <c r="D40" s="30">
        <v>4410</v>
      </c>
      <c r="E40" s="30">
        <f>F40+G40</f>
        <v>4060</v>
      </c>
      <c r="F40" s="30">
        <v>1772</v>
      </c>
      <c r="G40" s="30">
        <v>2288</v>
      </c>
      <c r="H40" s="30">
        <f>I40+J40</f>
        <v>2686</v>
      </c>
      <c r="I40" s="30">
        <v>1094</v>
      </c>
      <c r="J40" s="30">
        <v>1592</v>
      </c>
      <c r="K40" s="30">
        <f>L40+M40</f>
        <v>1816</v>
      </c>
      <c r="L40" s="30">
        <v>892</v>
      </c>
      <c r="M40" s="30">
        <v>924</v>
      </c>
      <c r="N40" s="30">
        <f>O40+P40</f>
        <v>1914</v>
      </c>
      <c r="O40" s="30">
        <v>1442</v>
      </c>
      <c r="P40" s="30">
        <v>472</v>
      </c>
      <c r="Q40" s="30">
        <f>R40+S40</f>
        <v>1020</v>
      </c>
      <c r="R40" s="30">
        <v>732</v>
      </c>
      <c r="S40" s="30">
        <v>288</v>
      </c>
      <c r="T40" s="94"/>
      <c r="U40" s="94"/>
      <c r="V40" s="94"/>
    </row>
    <row r="41" spans="1:22" ht="33">
      <c r="A41" s="69" t="s">
        <v>320</v>
      </c>
      <c r="B41" s="30">
        <f>C41+D41</f>
        <v>9052</v>
      </c>
      <c r="C41" s="30">
        <v>4047</v>
      </c>
      <c r="D41" s="30">
        <v>5005</v>
      </c>
      <c r="E41" s="30">
        <f>F41+G41</f>
        <v>4449</v>
      </c>
      <c r="F41" s="30">
        <v>2006</v>
      </c>
      <c r="G41" s="30">
        <v>2443</v>
      </c>
      <c r="H41" s="30">
        <f>I41+J41</f>
        <v>2952</v>
      </c>
      <c r="I41" s="30">
        <v>1209</v>
      </c>
      <c r="J41" s="30">
        <v>1743</v>
      </c>
      <c r="K41" s="30">
        <f>L41+M41</f>
        <v>1794</v>
      </c>
      <c r="L41" s="30">
        <v>765</v>
      </c>
      <c r="M41" s="30">
        <v>1029</v>
      </c>
      <c r="N41" s="30">
        <f>O41+P41</f>
        <v>1785</v>
      </c>
      <c r="O41" s="30">
        <v>1283</v>
      </c>
      <c r="P41" s="30">
        <v>502</v>
      </c>
      <c r="Q41" s="30">
        <f>R41+S41</f>
        <v>1096</v>
      </c>
      <c r="R41" s="30">
        <v>799</v>
      </c>
      <c r="S41" s="30">
        <v>297</v>
      </c>
      <c r="T41" s="94"/>
      <c r="U41" s="94"/>
      <c r="V41" s="94"/>
    </row>
    <row r="42" spans="1:22" ht="33">
      <c r="A42" s="69" t="s">
        <v>354</v>
      </c>
      <c r="B42" s="30">
        <f>C42+D42</f>
        <v>9987</v>
      </c>
      <c r="C42" s="30">
        <v>4485</v>
      </c>
      <c r="D42" s="30">
        <v>5502</v>
      </c>
      <c r="E42" s="30">
        <f>F42+G42</f>
        <v>5053</v>
      </c>
      <c r="F42" s="30">
        <v>2253</v>
      </c>
      <c r="G42" s="30">
        <v>2800</v>
      </c>
      <c r="H42" s="30">
        <f>I42+J42</f>
        <v>3189</v>
      </c>
      <c r="I42" s="30">
        <v>1344</v>
      </c>
      <c r="J42" s="30">
        <v>1845</v>
      </c>
      <c r="K42" s="30">
        <f>L42+M42</f>
        <v>1820</v>
      </c>
      <c r="L42" s="30">
        <v>727</v>
      </c>
      <c r="M42" s="30">
        <v>1093</v>
      </c>
      <c r="N42" s="30">
        <f>O42+P42</f>
        <v>1618</v>
      </c>
      <c r="O42" s="30">
        <v>1057</v>
      </c>
      <c r="P42" s="30">
        <v>561</v>
      </c>
      <c r="Q42" s="30">
        <f>R42+S42</f>
        <v>1169</v>
      </c>
      <c r="R42" s="30">
        <v>878</v>
      </c>
      <c r="S42" s="30">
        <v>291</v>
      </c>
      <c r="T42" s="94"/>
      <c r="U42" s="94"/>
      <c r="V42" s="94"/>
    </row>
    <row r="43" spans="1:22" ht="33">
      <c r="A43" s="69" t="s">
        <v>366</v>
      </c>
      <c r="B43" s="30">
        <f>C43+D43</f>
        <v>10893</v>
      </c>
      <c r="C43" s="30">
        <v>4874</v>
      </c>
      <c r="D43" s="30">
        <v>6019</v>
      </c>
      <c r="E43" s="30">
        <f>F43+G43</f>
        <v>5742</v>
      </c>
      <c r="F43" s="30">
        <v>2567</v>
      </c>
      <c r="G43" s="30">
        <v>3175</v>
      </c>
      <c r="H43" s="30">
        <f>I43+J43</f>
        <v>3420</v>
      </c>
      <c r="I43" s="30">
        <v>1464</v>
      </c>
      <c r="J43" s="30">
        <v>1956</v>
      </c>
      <c r="K43" s="30">
        <f>L43+M43</f>
        <v>1967</v>
      </c>
      <c r="L43" s="30">
        <v>739</v>
      </c>
      <c r="M43" s="30">
        <v>1228</v>
      </c>
      <c r="N43" s="30">
        <f>O43+P43</f>
        <v>1453</v>
      </c>
      <c r="O43" s="30">
        <v>867</v>
      </c>
      <c r="P43" s="30">
        <v>586</v>
      </c>
      <c r="Q43" s="30">
        <f>R43+S43</f>
        <v>1210</v>
      </c>
      <c r="R43" s="30">
        <v>888</v>
      </c>
      <c r="S43" s="30">
        <v>322</v>
      </c>
      <c r="T43" s="94"/>
      <c r="U43" s="94"/>
      <c r="V43" s="94"/>
    </row>
    <row r="44" spans="1:22" ht="33">
      <c r="A44" s="139" t="s">
        <v>380</v>
      </c>
      <c r="B44" s="112">
        <f>C44+D44</f>
        <v>11713</v>
      </c>
      <c r="C44" s="112">
        <v>5275</v>
      </c>
      <c r="D44" s="112">
        <v>6438</v>
      </c>
      <c r="E44" s="112">
        <f>F44+G44</f>
        <v>6670</v>
      </c>
      <c r="F44" s="112">
        <v>2953</v>
      </c>
      <c r="G44" s="112">
        <v>3717</v>
      </c>
      <c r="H44" s="112">
        <f>I44+J44</f>
        <v>3549</v>
      </c>
      <c r="I44" s="112">
        <v>1525</v>
      </c>
      <c r="J44" s="112">
        <v>2024</v>
      </c>
      <c r="K44" s="112">
        <f>L44+M44</f>
        <v>2137</v>
      </c>
      <c r="L44" s="112">
        <v>811</v>
      </c>
      <c r="M44" s="112">
        <v>1326</v>
      </c>
      <c r="N44" s="112">
        <f>O44+P44</f>
        <v>1322</v>
      </c>
      <c r="O44" s="112">
        <v>703</v>
      </c>
      <c r="P44" s="112">
        <v>619</v>
      </c>
      <c r="Q44" s="112">
        <f>R44+S44</f>
        <v>1263</v>
      </c>
      <c r="R44" s="112">
        <v>919</v>
      </c>
      <c r="S44" s="112">
        <v>344</v>
      </c>
      <c r="T44" s="94"/>
      <c r="U44" s="94"/>
      <c r="V44" s="94"/>
    </row>
    <row r="45" spans="1:22" ht="16.5">
      <c r="A45" s="222" t="s">
        <v>370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174"/>
      <c r="U45" s="174"/>
      <c r="V45" s="174"/>
    </row>
    <row r="61" spans="1:22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6.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</row>
  </sheetData>
  <sheetProtection/>
  <mergeCells count="42">
    <mergeCell ref="U3:V3"/>
    <mergeCell ref="A45:V45"/>
    <mergeCell ref="B19:D19"/>
    <mergeCell ref="B34:D34"/>
    <mergeCell ref="U33:V33"/>
    <mergeCell ref="A34:A35"/>
    <mergeCell ref="E34:G34"/>
    <mergeCell ref="A4:A5"/>
    <mergeCell ref="B4:D4"/>
    <mergeCell ref="E4:G4"/>
    <mergeCell ref="H4:J4"/>
    <mergeCell ref="H34:J34"/>
    <mergeCell ref="N34:P34"/>
    <mergeCell ref="K4:M4"/>
    <mergeCell ref="N4:P4"/>
    <mergeCell ref="I33:J33"/>
    <mergeCell ref="Q34:S34"/>
    <mergeCell ref="W4:Y4"/>
    <mergeCell ref="Q4:S4"/>
    <mergeCell ref="T4:V4"/>
    <mergeCell ref="T34:V34"/>
    <mergeCell ref="U18:V18"/>
    <mergeCell ref="P1:Q1"/>
    <mergeCell ref="A62:V62"/>
    <mergeCell ref="A19:A20"/>
    <mergeCell ref="E19:G19"/>
    <mergeCell ref="H19:J19"/>
    <mergeCell ref="K19:M19"/>
    <mergeCell ref="N19:P19"/>
    <mergeCell ref="Q19:S19"/>
    <mergeCell ref="T19:V19"/>
    <mergeCell ref="K34:M34"/>
    <mergeCell ref="K2:V2"/>
    <mergeCell ref="I3:J3"/>
    <mergeCell ref="K17:V17"/>
    <mergeCell ref="L32:V32"/>
    <mergeCell ref="I18:J18"/>
    <mergeCell ref="P16:Q16"/>
    <mergeCell ref="P31:Q31"/>
    <mergeCell ref="A2:J2"/>
    <mergeCell ref="A17:J17"/>
    <mergeCell ref="A32:J32"/>
  </mergeCells>
  <printOptions horizontalCentered="1"/>
  <pageMargins left="0.7480314960629921" right="0.7480314960629921" top="0.31496062992125984" bottom="0.31496062992125984" header="0.5118110236220472" footer="0.31496062992125984"/>
  <pageSetup firstPageNumber="12" useFirstPageNumber="1" fitToWidth="0" horizontalDpi="600" verticalDpi="600" orientation="portrait" paperSize="9" scale="62" r:id="rId1"/>
  <headerFooter alignWithMargins="0">
    <oddHeader>&amp;R&amp;"Times New Roman,標準"
</oddHeader>
    <oddFooter>&amp;C第 &amp;P 頁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40"/>
  <sheetViews>
    <sheetView showGridLines="0" zoomScalePageLayoutView="0" workbookViewId="0" topLeftCell="A1">
      <pane xSplit="9" ySplit="9" topLeftCell="J2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V3" sqref="V3:W3"/>
    </sheetView>
  </sheetViews>
  <sheetFormatPr defaultColWidth="9.00390625" defaultRowHeight="16.5"/>
  <cols>
    <col min="1" max="1" width="15.00390625" style="41" customWidth="1"/>
    <col min="2" max="2" width="4.625" style="41" customWidth="1"/>
    <col min="3" max="3" width="8.50390625" style="41" customWidth="1"/>
    <col min="4" max="4" width="8.50390625" style="41" bestFit="1" customWidth="1"/>
    <col min="5" max="6" width="6.625" style="41" customWidth="1"/>
    <col min="7" max="7" width="7.00390625" style="41" customWidth="1"/>
    <col min="8" max="8" width="7.50390625" style="41" customWidth="1"/>
    <col min="9" max="12" width="6.625" style="41" customWidth="1"/>
    <col min="13" max="13" width="6.75390625" style="41" customWidth="1"/>
    <col min="14" max="14" width="7.75390625" style="41" customWidth="1"/>
    <col min="15" max="15" width="6.625" style="41" customWidth="1"/>
    <col min="16" max="16" width="8.375" style="41" customWidth="1"/>
    <col min="17" max="17" width="6.625" style="41" customWidth="1"/>
    <col min="18" max="18" width="7.50390625" style="41" customWidth="1"/>
    <col min="19" max="19" width="6.625" style="41" customWidth="1"/>
    <col min="20" max="20" width="7.875" style="41" customWidth="1"/>
    <col min="21" max="21" width="6.625" style="41" customWidth="1"/>
    <col min="22" max="23" width="6.50390625" style="41" customWidth="1"/>
    <col min="24" max="16384" width="9.00390625" style="41" customWidth="1"/>
  </cols>
  <sheetData>
    <row r="1" spans="1:14" ht="21">
      <c r="A1" s="248" t="s">
        <v>309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43"/>
      <c r="M1" s="42"/>
      <c r="N1" s="42"/>
    </row>
    <row r="2" spans="1:23" ht="16.5">
      <c r="A2" s="249" t="s">
        <v>308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50" t="s">
        <v>307</v>
      </c>
      <c r="M2" s="250"/>
      <c r="N2" s="250"/>
      <c r="O2" s="250"/>
      <c r="P2" s="250"/>
      <c r="Q2" s="250"/>
      <c r="R2" s="250"/>
      <c r="S2" s="250"/>
      <c r="T2" s="221"/>
      <c r="U2" s="165"/>
      <c r="V2" s="165"/>
      <c r="W2" s="165"/>
    </row>
    <row r="3" spans="22:23" ht="16.5">
      <c r="V3" s="251" t="s">
        <v>306</v>
      </c>
      <c r="W3" s="252"/>
    </row>
    <row r="4" spans="1:23" ht="16.5">
      <c r="A4" s="136"/>
      <c r="B4" s="44"/>
      <c r="C4" s="45"/>
      <c r="D4" s="46"/>
      <c r="E4" s="47"/>
      <c r="F4" s="47"/>
      <c r="G4" s="47"/>
      <c r="H4" s="47"/>
      <c r="I4" s="47"/>
      <c r="J4" s="47"/>
      <c r="K4" s="47"/>
      <c r="L4" s="47"/>
      <c r="M4" s="47" t="s">
        <v>305</v>
      </c>
      <c r="N4" s="47" t="s">
        <v>304</v>
      </c>
      <c r="O4" s="47" t="s">
        <v>303</v>
      </c>
      <c r="P4" s="47"/>
      <c r="Q4" s="47"/>
      <c r="R4" s="47"/>
      <c r="S4" s="47"/>
      <c r="T4" s="47"/>
      <c r="U4" s="47"/>
      <c r="V4" s="48"/>
      <c r="W4" s="45"/>
    </row>
    <row r="5" spans="1:23" ht="24.75" customHeight="1">
      <c r="A5" s="137"/>
      <c r="B5" s="49"/>
      <c r="C5" s="50"/>
      <c r="D5" s="44"/>
      <c r="E5" s="230" t="s">
        <v>302</v>
      </c>
      <c r="F5" s="253"/>
      <c r="G5" s="242" t="s">
        <v>301</v>
      </c>
      <c r="H5" s="243"/>
      <c r="I5" s="254" t="s">
        <v>300</v>
      </c>
      <c r="J5" s="255"/>
      <c r="K5" s="255"/>
      <c r="L5" s="255"/>
      <c r="M5" s="256"/>
      <c r="N5" s="237" t="s">
        <v>299</v>
      </c>
      <c r="O5" s="238"/>
      <c r="P5" s="237" t="s">
        <v>298</v>
      </c>
      <c r="Q5" s="238"/>
      <c r="R5" s="257" t="s">
        <v>297</v>
      </c>
      <c r="S5" s="258"/>
      <c r="T5" s="237" t="s">
        <v>296</v>
      </c>
      <c r="U5" s="238"/>
      <c r="V5" s="45"/>
      <c r="W5" s="50"/>
    </row>
    <row r="6" spans="1:23" ht="24.75" customHeight="1">
      <c r="A6" s="138" t="s">
        <v>295</v>
      </c>
      <c r="B6" s="49" t="s">
        <v>294</v>
      </c>
      <c r="C6" s="50" t="s">
        <v>293</v>
      </c>
      <c r="D6" s="50" t="s">
        <v>292</v>
      </c>
      <c r="E6" s="232" t="s">
        <v>291</v>
      </c>
      <c r="F6" s="232" t="s">
        <v>290</v>
      </c>
      <c r="G6" s="244"/>
      <c r="H6" s="245"/>
      <c r="I6" s="237" t="s">
        <v>289</v>
      </c>
      <c r="J6" s="238"/>
      <c r="K6" s="230" t="s">
        <v>288</v>
      </c>
      <c r="L6" s="241"/>
      <c r="M6" s="231"/>
      <c r="N6" s="239"/>
      <c r="O6" s="240"/>
      <c r="P6" s="239"/>
      <c r="Q6" s="240"/>
      <c r="R6" s="259"/>
      <c r="S6" s="260"/>
      <c r="T6" s="239"/>
      <c r="U6" s="240"/>
      <c r="V6" s="224" t="s">
        <v>287</v>
      </c>
      <c r="W6" s="224" t="s">
        <v>286</v>
      </c>
    </row>
    <row r="7" spans="1:23" ht="24.75" customHeight="1">
      <c r="A7" s="138" t="s">
        <v>285</v>
      </c>
      <c r="B7" s="49" t="s">
        <v>284</v>
      </c>
      <c r="C7" s="227" t="s">
        <v>283</v>
      </c>
      <c r="D7" s="49" t="s">
        <v>282</v>
      </c>
      <c r="E7" s="235"/>
      <c r="F7" s="235"/>
      <c r="G7" s="246"/>
      <c r="H7" s="247"/>
      <c r="I7" s="239"/>
      <c r="J7" s="240"/>
      <c r="K7" s="230" t="s">
        <v>117</v>
      </c>
      <c r="L7" s="231"/>
      <c r="M7" s="51" t="s">
        <v>118</v>
      </c>
      <c r="N7" s="232" t="s">
        <v>115</v>
      </c>
      <c r="O7" s="232" t="s">
        <v>116</v>
      </c>
      <c r="P7" s="232" t="s">
        <v>115</v>
      </c>
      <c r="Q7" s="232" t="s">
        <v>116</v>
      </c>
      <c r="R7" s="232" t="s">
        <v>115</v>
      </c>
      <c r="S7" s="232" t="s">
        <v>116</v>
      </c>
      <c r="T7" s="232" t="s">
        <v>115</v>
      </c>
      <c r="U7" s="232" t="s">
        <v>116</v>
      </c>
      <c r="V7" s="225"/>
      <c r="W7" s="225"/>
    </row>
    <row r="8" spans="1:23" ht="15.75" customHeight="1">
      <c r="A8" s="137"/>
      <c r="B8" s="49"/>
      <c r="C8" s="228"/>
      <c r="D8" s="50"/>
      <c r="E8" s="235"/>
      <c r="F8" s="235"/>
      <c r="G8" s="232" t="s">
        <v>115</v>
      </c>
      <c r="H8" s="232" t="s">
        <v>116</v>
      </c>
      <c r="I8" s="232" t="s">
        <v>115</v>
      </c>
      <c r="J8" s="232" t="s">
        <v>116</v>
      </c>
      <c r="K8" s="232" t="s">
        <v>115</v>
      </c>
      <c r="L8" s="232" t="s">
        <v>116</v>
      </c>
      <c r="M8" s="232" t="s">
        <v>116</v>
      </c>
      <c r="N8" s="228"/>
      <c r="O8" s="233"/>
      <c r="P8" s="233"/>
      <c r="Q8" s="233"/>
      <c r="R8" s="233"/>
      <c r="S8" s="233"/>
      <c r="T8" s="233"/>
      <c r="U8" s="233"/>
      <c r="V8" s="225"/>
      <c r="W8" s="225"/>
    </row>
    <row r="9" spans="1:23" ht="16.5">
      <c r="A9" s="52"/>
      <c r="B9" s="52"/>
      <c r="C9" s="229"/>
      <c r="D9" s="52"/>
      <c r="E9" s="236"/>
      <c r="F9" s="236"/>
      <c r="G9" s="236"/>
      <c r="H9" s="236"/>
      <c r="I9" s="236"/>
      <c r="J9" s="236"/>
      <c r="K9" s="236"/>
      <c r="L9" s="236"/>
      <c r="M9" s="236"/>
      <c r="N9" s="229"/>
      <c r="O9" s="234"/>
      <c r="P9" s="234"/>
      <c r="Q9" s="234"/>
      <c r="R9" s="234"/>
      <c r="S9" s="234"/>
      <c r="T9" s="234"/>
      <c r="U9" s="234"/>
      <c r="V9" s="226"/>
      <c r="W9" s="226"/>
    </row>
    <row r="10" spans="1:23" s="70" customFormat="1" ht="34.5" customHeight="1">
      <c r="A10" s="137"/>
      <c r="B10" s="50" t="s">
        <v>278</v>
      </c>
      <c r="C10" s="75">
        <f aca="true" t="shared" si="0" ref="C10:W10">C11+C12</f>
        <v>154942</v>
      </c>
      <c r="D10" s="75">
        <f t="shared" si="0"/>
        <v>153077</v>
      </c>
      <c r="E10" s="75">
        <f t="shared" si="0"/>
        <v>4843</v>
      </c>
      <c r="F10" s="75">
        <f t="shared" si="0"/>
        <v>1865</v>
      </c>
      <c r="G10" s="75">
        <f t="shared" si="0"/>
        <v>24261</v>
      </c>
      <c r="H10" s="75">
        <f t="shared" si="0"/>
        <v>10651</v>
      </c>
      <c r="I10" s="75">
        <f t="shared" si="0"/>
        <v>8848</v>
      </c>
      <c r="J10" s="75">
        <f t="shared" si="0"/>
        <v>1406</v>
      </c>
      <c r="K10" s="75">
        <f t="shared" si="0"/>
        <v>5377</v>
      </c>
      <c r="L10" s="75">
        <f t="shared" si="0"/>
        <v>391</v>
      </c>
      <c r="M10" s="75">
        <f t="shared" si="0"/>
        <v>660</v>
      </c>
      <c r="N10" s="75">
        <f t="shared" si="0"/>
        <v>10099</v>
      </c>
      <c r="O10" s="75">
        <f t="shared" si="0"/>
        <v>4665</v>
      </c>
      <c r="P10" s="75">
        <f t="shared" si="0"/>
        <v>29193</v>
      </c>
      <c r="Q10" s="75">
        <f t="shared" si="0"/>
        <v>8399</v>
      </c>
      <c r="R10" s="75">
        <f t="shared" si="0"/>
        <v>19308</v>
      </c>
      <c r="S10" s="75">
        <f t="shared" si="0"/>
        <v>2994</v>
      </c>
      <c r="T10" s="75">
        <f t="shared" si="0"/>
        <v>17524</v>
      </c>
      <c r="U10" s="75">
        <f t="shared" si="0"/>
        <v>2054</v>
      </c>
      <c r="V10" s="75">
        <f t="shared" si="0"/>
        <v>539</v>
      </c>
      <c r="W10" s="75">
        <f t="shared" si="0"/>
        <v>1865</v>
      </c>
    </row>
    <row r="11" spans="1:23" ht="34.5" customHeight="1">
      <c r="A11" s="137" t="s">
        <v>281</v>
      </c>
      <c r="B11" s="50" t="s">
        <v>276</v>
      </c>
      <c r="C11" s="75">
        <f>D11+W11</f>
        <v>77899</v>
      </c>
      <c r="D11" s="75">
        <f>SUM(E11:V11)</f>
        <v>77677</v>
      </c>
      <c r="E11" s="75">
        <v>3274</v>
      </c>
      <c r="F11" s="75">
        <v>1168</v>
      </c>
      <c r="G11" s="75">
        <v>12162</v>
      </c>
      <c r="H11" s="75">
        <v>5752</v>
      </c>
      <c r="I11" s="75">
        <v>4519</v>
      </c>
      <c r="J11" s="75">
        <v>826</v>
      </c>
      <c r="K11" s="75">
        <v>3153</v>
      </c>
      <c r="L11" s="75">
        <v>260</v>
      </c>
      <c r="M11" s="75">
        <v>128</v>
      </c>
      <c r="N11" s="75">
        <v>5210</v>
      </c>
      <c r="O11" s="75">
        <v>2534</v>
      </c>
      <c r="P11" s="75">
        <v>15227</v>
      </c>
      <c r="Q11" s="75">
        <v>5027</v>
      </c>
      <c r="R11" s="75">
        <v>9519</v>
      </c>
      <c r="S11" s="75">
        <v>1611</v>
      </c>
      <c r="T11" s="75">
        <v>6409</v>
      </c>
      <c r="U11" s="75">
        <v>690</v>
      </c>
      <c r="V11" s="75">
        <v>208</v>
      </c>
      <c r="W11" s="75">
        <v>222</v>
      </c>
    </row>
    <row r="12" spans="1:23" ht="34.5" customHeight="1">
      <c r="A12" s="50" t="s">
        <v>280</v>
      </c>
      <c r="B12" s="50" t="s">
        <v>279</v>
      </c>
      <c r="C12" s="75">
        <f>D12+W12</f>
        <v>77043</v>
      </c>
      <c r="D12" s="75">
        <f>SUM(E12:V12)</f>
        <v>75400</v>
      </c>
      <c r="E12" s="75">
        <v>1569</v>
      </c>
      <c r="F12" s="75">
        <v>697</v>
      </c>
      <c r="G12" s="75">
        <v>12099</v>
      </c>
      <c r="H12" s="75">
        <v>4899</v>
      </c>
      <c r="I12" s="75">
        <v>4329</v>
      </c>
      <c r="J12" s="75">
        <v>580</v>
      </c>
      <c r="K12" s="75">
        <v>2224</v>
      </c>
      <c r="L12" s="75">
        <v>131</v>
      </c>
      <c r="M12" s="75">
        <v>532</v>
      </c>
      <c r="N12" s="75">
        <v>4889</v>
      </c>
      <c r="O12" s="75">
        <v>2131</v>
      </c>
      <c r="P12" s="75">
        <v>13966</v>
      </c>
      <c r="Q12" s="75">
        <v>3372</v>
      </c>
      <c r="R12" s="75">
        <v>9789</v>
      </c>
      <c r="S12" s="75">
        <v>1383</v>
      </c>
      <c r="T12" s="75">
        <v>11115</v>
      </c>
      <c r="U12" s="75">
        <v>1364</v>
      </c>
      <c r="V12" s="75">
        <v>331</v>
      </c>
      <c r="W12" s="75">
        <v>1643</v>
      </c>
    </row>
    <row r="13" spans="1:23" ht="30" customHeight="1">
      <c r="A13" s="137"/>
      <c r="B13" s="50" t="s">
        <v>278</v>
      </c>
      <c r="C13" s="75">
        <f aca="true" t="shared" si="1" ref="C13:W13">C14+C15</f>
        <v>160248</v>
      </c>
      <c r="D13" s="75">
        <f t="shared" si="1"/>
        <v>158454</v>
      </c>
      <c r="E13" s="75">
        <f t="shared" si="1"/>
        <v>5545</v>
      </c>
      <c r="F13" s="75">
        <f t="shared" si="1"/>
        <v>1927</v>
      </c>
      <c r="G13" s="75">
        <f t="shared" si="1"/>
        <v>26856</v>
      </c>
      <c r="H13" s="75">
        <f t="shared" si="1"/>
        <v>11055</v>
      </c>
      <c r="I13" s="75">
        <f t="shared" si="1"/>
        <v>9187</v>
      </c>
      <c r="J13" s="75">
        <f t="shared" si="1"/>
        <v>1485</v>
      </c>
      <c r="K13" s="75">
        <f t="shared" si="1"/>
        <v>5528</v>
      </c>
      <c r="L13" s="75">
        <f t="shared" si="1"/>
        <v>410</v>
      </c>
      <c r="M13" s="75">
        <f t="shared" si="1"/>
        <v>682</v>
      </c>
      <c r="N13" s="75">
        <f t="shared" si="1"/>
        <v>10223</v>
      </c>
      <c r="O13" s="75">
        <f t="shared" si="1"/>
        <v>4569</v>
      </c>
      <c r="P13" s="75">
        <f t="shared" si="1"/>
        <v>29944</v>
      </c>
      <c r="Q13" s="75">
        <f t="shared" si="1"/>
        <v>8701</v>
      </c>
      <c r="R13" s="75">
        <f t="shared" si="1"/>
        <v>19363</v>
      </c>
      <c r="S13" s="75">
        <f t="shared" si="1"/>
        <v>3214</v>
      </c>
      <c r="T13" s="75">
        <f t="shared" si="1"/>
        <v>17245</v>
      </c>
      <c r="U13" s="75">
        <f t="shared" si="1"/>
        <v>2010</v>
      </c>
      <c r="V13" s="75">
        <f t="shared" si="1"/>
        <v>510</v>
      </c>
      <c r="W13" s="75">
        <f t="shared" si="1"/>
        <v>1794</v>
      </c>
    </row>
    <row r="14" spans="1:23" ht="30" customHeight="1">
      <c r="A14" s="137" t="s">
        <v>277</v>
      </c>
      <c r="B14" s="50" t="s">
        <v>276</v>
      </c>
      <c r="C14" s="75">
        <f>D14+W14</f>
        <v>80193</v>
      </c>
      <c r="D14" s="75">
        <f>SUM(E14:V14)</f>
        <v>79981</v>
      </c>
      <c r="E14" s="75">
        <v>3672</v>
      </c>
      <c r="F14" s="75">
        <v>1235</v>
      </c>
      <c r="G14" s="75">
        <v>13197</v>
      </c>
      <c r="H14" s="75">
        <v>5972</v>
      </c>
      <c r="I14" s="75">
        <v>4668</v>
      </c>
      <c r="J14" s="75">
        <v>839</v>
      </c>
      <c r="K14" s="75">
        <v>3177</v>
      </c>
      <c r="L14" s="75">
        <v>269</v>
      </c>
      <c r="M14" s="75">
        <v>136</v>
      </c>
      <c r="N14" s="75">
        <v>5221</v>
      </c>
      <c r="O14" s="75">
        <v>2484</v>
      </c>
      <c r="P14" s="75">
        <v>15589</v>
      </c>
      <c r="Q14" s="75">
        <v>5221</v>
      </c>
      <c r="R14" s="75">
        <v>9528</v>
      </c>
      <c r="S14" s="75">
        <v>1708</v>
      </c>
      <c r="T14" s="75">
        <v>6201</v>
      </c>
      <c r="U14" s="75">
        <v>671</v>
      </c>
      <c r="V14" s="75">
        <v>193</v>
      </c>
      <c r="W14" s="75">
        <v>212</v>
      </c>
    </row>
    <row r="15" spans="1:23" ht="16.5">
      <c r="A15" s="50" t="s">
        <v>270</v>
      </c>
      <c r="B15" s="50" t="s">
        <v>119</v>
      </c>
      <c r="C15" s="75">
        <f>D15+W15</f>
        <v>80055</v>
      </c>
      <c r="D15" s="75">
        <f>SUM(E15:V15)</f>
        <v>78473</v>
      </c>
      <c r="E15" s="75">
        <v>1873</v>
      </c>
      <c r="F15" s="75">
        <v>692</v>
      </c>
      <c r="G15" s="75">
        <v>13659</v>
      </c>
      <c r="H15" s="75">
        <v>5083</v>
      </c>
      <c r="I15" s="75">
        <v>4519</v>
      </c>
      <c r="J15" s="75">
        <v>646</v>
      </c>
      <c r="K15" s="75">
        <v>2351</v>
      </c>
      <c r="L15" s="75">
        <v>141</v>
      </c>
      <c r="M15" s="75">
        <v>546</v>
      </c>
      <c r="N15" s="75">
        <v>5002</v>
      </c>
      <c r="O15" s="75">
        <v>2085</v>
      </c>
      <c r="P15" s="75">
        <v>14355</v>
      </c>
      <c r="Q15" s="75">
        <v>3480</v>
      </c>
      <c r="R15" s="75">
        <v>9835</v>
      </c>
      <c r="S15" s="75">
        <v>1506</v>
      </c>
      <c r="T15" s="75">
        <v>11044</v>
      </c>
      <c r="U15" s="75">
        <v>1339</v>
      </c>
      <c r="V15" s="75">
        <v>317</v>
      </c>
      <c r="W15" s="75">
        <v>1582</v>
      </c>
    </row>
    <row r="16" spans="1:23" ht="34.5" customHeight="1">
      <c r="A16" s="137"/>
      <c r="B16" s="50" t="s">
        <v>278</v>
      </c>
      <c r="C16" s="75">
        <f aca="true" t="shared" si="2" ref="C16:W16">C17+C18</f>
        <v>164753</v>
      </c>
      <c r="D16" s="75">
        <f t="shared" si="2"/>
        <v>163061</v>
      </c>
      <c r="E16" s="75">
        <f t="shared" si="2"/>
        <v>6163</v>
      </c>
      <c r="F16" s="75">
        <f t="shared" si="2"/>
        <v>2034</v>
      </c>
      <c r="G16" s="75">
        <f t="shared" si="2"/>
        <v>29300</v>
      </c>
      <c r="H16" s="75">
        <f t="shared" si="2"/>
        <v>11334</v>
      </c>
      <c r="I16" s="75">
        <f t="shared" si="2"/>
        <v>9422</v>
      </c>
      <c r="J16" s="75">
        <f t="shared" si="2"/>
        <v>1537</v>
      </c>
      <c r="K16" s="75">
        <f t="shared" si="2"/>
        <v>5644</v>
      </c>
      <c r="L16" s="75">
        <f t="shared" si="2"/>
        <v>415</v>
      </c>
      <c r="M16" s="75">
        <f t="shared" si="2"/>
        <v>690</v>
      </c>
      <c r="N16" s="75">
        <f t="shared" si="2"/>
        <v>10338</v>
      </c>
      <c r="O16" s="75">
        <f t="shared" si="2"/>
        <v>4533</v>
      </c>
      <c r="P16" s="75">
        <f t="shared" si="2"/>
        <v>30701</v>
      </c>
      <c r="Q16" s="75">
        <f t="shared" si="2"/>
        <v>9005</v>
      </c>
      <c r="R16" s="75">
        <f t="shared" si="2"/>
        <v>19373</v>
      </c>
      <c r="S16" s="75">
        <f t="shared" si="2"/>
        <v>3077</v>
      </c>
      <c r="T16" s="75">
        <f t="shared" si="2"/>
        <v>17013</v>
      </c>
      <c r="U16" s="75">
        <f t="shared" si="2"/>
        <v>2000</v>
      </c>
      <c r="V16" s="75">
        <f t="shared" si="2"/>
        <v>482</v>
      </c>
      <c r="W16" s="75">
        <f t="shared" si="2"/>
        <v>1692</v>
      </c>
    </row>
    <row r="17" spans="1:23" ht="34.5" customHeight="1">
      <c r="A17" s="137" t="s">
        <v>312</v>
      </c>
      <c r="B17" s="50" t="s">
        <v>276</v>
      </c>
      <c r="C17" s="75">
        <f>D17+W17</f>
        <v>80934</v>
      </c>
      <c r="D17" s="75">
        <f>SUM(E17:V17)</f>
        <v>80743</v>
      </c>
      <c r="E17" s="75">
        <v>4052</v>
      </c>
      <c r="F17" s="75">
        <v>1312</v>
      </c>
      <c r="G17" s="75">
        <v>14241</v>
      </c>
      <c r="H17" s="75">
        <v>6166</v>
      </c>
      <c r="I17" s="75">
        <v>4777</v>
      </c>
      <c r="J17" s="75">
        <v>861</v>
      </c>
      <c r="K17" s="75">
        <v>3200</v>
      </c>
      <c r="L17" s="75">
        <v>267</v>
      </c>
      <c r="M17" s="75">
        <v>137</v>
      </c>
      <c r="N17" s="75">
        <v>5226</v>
      </c>
      <c r="O17" s="75">
        <v>2431</v>
      </c>
      <c r="P17" s="75">
        <v>14744</v>
      </c>
      <c r="Q17" s="75">
        <v>5394</v>
      </c>
      <c r="R17" s="75">
        <v>9447</v>
      </c>
      <c r="S17" s="75">
        <v>1639</v>
      </c>
      <c r="T17" s="75">
        <v>6015</v>
      </c>
      <c r="U17" s="75">
        <v>659</v>
      </c>
      <c r="V17" s="75">
        <v>175</v>
      </c>
      <c r="W17" s="75">
        <v>191</v>
      </c>
    </row>
    <row r="18" spans="1:23" ht="34.5" customHeight="1">
      <c r="A18" s="50" t="s">
        <v>313</v>
      </c>
      <c r="B18" s="50" t="s">
        <v>119</v>
      </c>
      <c r="C18" s="75">
        <f>D18+W18</f>
        <v>83819</v>
      </c>
      <c r="D18" s="75">
        <f>SUM(E18:V18)</f>
        <v>82318</v>
      </c>
      <c r="E18" s="75">
        <v>2111</v>
      </c>
      <c r="F18" s="75">
        <v>722</v>
      </c>
      <c r="G18" s="75">
        <v>15059</v>
      </c>
      <c r="H18" s="75">
        <v>5168</v>
      </c>
      <c r="I18" s="75">
        <v>4645</v>
      </c>
      <c r="J18" s="75">
        <v>676</v>
      </c>
      <c r="K18" s="75">
        <v>2444</v>
      </c>
      <c r="L18" s="75">
        <v>148</v>
      </c>
      <c r="M18" s="75">
        <v>553</v>
      </c>
      <c r="N18" s="75">
        <v>5112</v>
      </c>
      <c r="O18" s="75">
        <v>2102</v>
      </c>
      <c r="P18" s="75">
        <v>15957</v>
      </c>
      <c r="Q18" s="75">
        <v>3611</v>
      </c>
      <c r="R18" s="75">
        <v>9926</v>
      </c>
      <c r="S18" s="75">
        <v>1438</v>
      </c>
      <c r="T18" s="75">
        <v>10998</v>
      </c>
      <c r="U18" s="75">
        <v>1341</v>
      </c>
      <c r="V18" s="75">
        <v>307</v>
      </c>
      <c r="W18" s="75">
        <v>1501</v>
      </c>
    </row>
    <row r="19" spans="1:23" ht="25.5" customHeight="1">
      <c r="A19" s="138"/>
      <c r="B19" s="50" t="s">
        <v>328</v>
      </c>
      <c r="C19" s="75">
        <f>SUM(C20:C21)</f>
        <v>169101</v>
      </c>
      <c r="D19" s="75">
        <f>SUM(D20:D21)</f>
        <v>167510</v>
      </c>
      <c r="E19" s="75">
        <f>SUM(E20:E21)</f>
        <v>6847</v>
      </c>
      <c r="F19" s="75">
        <f>SUM(F20:F21)</f>
        <v>2159</v>
      </c>
      <c r="G19" s="75">
        <f aca="true" t="shared" si="3" ref="G19:W19">SUM(G20:G21)</f>
        <v>31702</v>
      </c>
      <c r="H19" s="75">
        <f t="shared" si="3"/>
        <v>11589</v>
      </c>
      <c r="I19" s="75">
        <f t="shared" si="3"/>
        <v>9675</v>
      </c>
      <c r="J19" s="75">
        <f t="shared" si="3"/>
        <v>1600</v>
      </c>
      <c r="K19" s="75">
        <f t="shared" si="3"/>
        <v>5780</v>
      </c>
      <c r="L19" s="75">
        <f t="shared" si="3"/>
        <v>416</v>
      </c>
      <c r="M19" s="75">
        <f t="shared" si="3"/>
        <v>665</v>
      </c>
      <c r="N19" s="75">
        <f t="shared" si="3"/>
        <v>10505</v>
      </c>
      <c r="O19" s="75">
        <f t="shared" si="3"/>
        <v>4502</v>
      </c>
      <c r="P19" s="75">
        <f t="shared" si="3"/>
        <v>31281</v>
      </c>
      <c r="Q19" s="75">
        <f t="shared" si="3"/>
        <v>9043</v>
      </c>
      <c r="R19" s="75">
        <f t="shared" si="3"/>
        <v>19502</v>
      </c>
      <c r="S19" s="75">
        <f t="shared" si="3"/>
        <v>3061</v>
      </c>
      <c r="T19" s="75">
        <f t="shared" si="3"/>
        <v>16808</v>
      </c>
      <c r="U19" s="75">
        <f t="shared" si="3"/>
        <v>1909</v>
      </c>
      <c r="V19" s="75">
        <f t="shared" si="3"/>
        <v>466</v>
      </c>
      <c r="W19" s="75">
        <f t="shared" si="3"/>
        <v>1591</v>
      </c>
    </row>
    <row r="20" spans="1:23" ht="34.5" customHeight="1">
      <c r="A20" s="137" t="s">
        <v>321</v>
      </c>
      <c r="B20" s="50" t="s">
        <v>276</v>
      </c>
      <c r="C20" s="75">
        <f>D20+W20</f>
        <v>84073</v>
      </c>
      <c r="D20" s="75">
        <f>SUM(E20:V20)</f>
        <v>83907</v>
      </c>
      <c r="E20" s="75">
        <v>4489</v>
      </c>
      <c r="F20" s="75">
        <v>1322</v>
      </c>
      <c r="G20" s="75">
        <v>15336</v>
      </c>
      <c r="H20" s="75">
        <v>6358</v>
      </c>
      <c r="I20" s="75">
        <v>4913</v>
      </c>
      <c r="J20" s="75">
        <v>901</v>
      </c>
      <c r="K20" s="75">
        <v>3253</v>
      </c>
      <c r="L20" s="75">
        <v>266</v>
      </c>
      <c r="M20" s="75">
        <v>133</v>
      </c>
      <c r="N20" s="75">
        <v>5282</v>
      </c>
      <c r="O20" s="75">
        <v>2391</v>
      </c>
      <c r="P20" s="75">
        <v>16231</v>
      </c>
      <c r="Q20" s="75">
        <v>5382</v>
      </c>
      <c r="R20" s="75">
        <v>9436</v>
      </c>
      <c r="S20" s="75">
        <v>1615</v>
      </c>
      <c r="T20" s="75">
        <v>5851</v>
      </c>
      <c r="U20" s="75">
        <v>589</v>
      </c>
      <c r="V20" s="75">
        <v>159</v>
      </c>
      <c r="W20" s="75">
        <v>166</v>
      </c>
    </row>
    <row r="21" spans="1:23" ht="34.5" customHeight="1">
      <c r="A21" s="50" t="s">
        <v>322</v>
      </c>
      <c r="B21" s="50" t="s">
        <v>119</v>
      </c>
      <c r="C21" s="75">
        <f>D21+W21</f>
        <v>85028</v>
      </c>
      <c r="D21" s="75">
        <f>SUM(E21:V21)</f>
        <v>83603</v>
      </c>
      <c r="E21" s="75">
        <v>2358</v>
      </c>
      <c r="F21" s="75">
        <v>837</v>
      </c>
      <c r="G21" s="75">
        <v>16366</v>
      </c>
      <c r="H21" s="75">
        <v>5231</v>
      </c>
      <c r="I21" s="75">
        <v>4762</v>
      </c>
      <c r="J21" s="75">
        <v>699</v>
      </c>
      <c r="K21" s="75">
        <v>2527</v>
      </c>
      <c r="L21" s="75">
        <v>150</v>
      </c>
      <c r="M21" s="75">
        <v>532</v>
      </c>
      <c r="N21" s="75">
        <v>5223</v>
      </c>
      <c r="O21" s="75">
        <v>2111</v>
      </c>
      <c r="P21" s="75">
        <v>15050</v>
      </c>
      <c r="Q21" s="75">
        <v>3661</v>
      </c>
      <c r="R21" s="75">
        <v>10066</v>
      </c>
      <c r="S21" s="75">
        <v>1446</v>
      </c>
      <c r="T21" s="75">
        <v>10957</v>
      </c>
      <c r="U21" s="75">
        <v>1320</v>
      </c>
      <c r="V21" s="75">
        <v>307</v>
      </c>
      <c r="W21" s="75">
        <v>1425</v>
      </c>
    </row>
    <row r="22" spans="1:23" ht="25.5" customHeight="1">
      <c r="A22" s="138"/>
      <c r="B22" s="50" t="s">
        <v>278</v>
      </c>
      <c r="C22" s="75">
        <f>SUM(C23:C24)</f>
        <v>172483</v>
      </c>
      <c r="D22" s="75">
        <f>SUM(D23:D24)</f>
        <v>170989</v>
      </c>
      <c r="E22" s="75">
        <f>SUM(E23:E24)</f>
        <v>7393</v>
      </c>
      <c r="F22" s="75">
        <f>SUM(F23:F24)</f>
        <v>2290</v>
      </c>
      <c r="G22" s="75">
        <f aca="true" t="shared" si="4" ref="G22:W22">SUM(G23:G24)</f>
        <v>33882</v>
      </c>
      <c r="H22" s="75">
        <f t="shared" si="4"/>
        <v>11788</v>
      </c>
      <c r="I22" s="75">
        <f t="shared" si="4"/>
        <v>9877</v>
      </c>
      <c r="J22" s="75">
        <f t="shared" si="4"/>
        <v>1659</v>
      </c>
      <c r="K22" s="75">
        <f t="shared" si="4"/>
        <v>5822</v>
      </c>
      <c r="L22" s="75">
        <f t="shared" si="4"/>
        <v>412</v>
      </c>
      <c r="M22" s="75">
        <f t="shared" si="4"/>
        <v>637</v>
      </c>
      <c r="N22" s="75">
        <f t="shared" si="4"/>
        <v>10693</v>
      </c>
      <c r="O22" s="75">
        <f t="shared" si="4"/>
        <v>4571</v>
      </c>
      <c r="P22" s="75">
        <f t="shared" si="4"/>
        <v>31728</v>
      </c>
      <c r="Q22" s="75">
        <f t="shared" si="4"/>
        <v>8889</v>
      </c>
      <c r="R22" s="75">
        <f t="shared" si="4"/>
        <v>19476</v>
      </c>
      <c r="S22" s="75">
        <f t="shared" si="4"/>
        <v>3049</v>
      </c>
      <c r="T22" s="75">
        <f t="shared" si="4"/>
        <v>16551</v>
      </c>
      <c r="U22" s="75">
        <f t="shared" si="4"/>
        <v>1845</v>
      </c>
      <c r="V22" s="75">
        <f t="shared" si="4"/>
        <v>427</v>
      </c>
      <c r="W22" s="75">
        <f t="shared" si="4"/>
        <v>1494</v>
      </c>
    </row>
    <row r="23" spans="1:23" ht="34.5" customHeight="1">
      <c r="A23" s="137" t="s">
        <v>355</v>
      </c>
      <c r="B23" s="50" t="s">
        <v>276</v>
      </c>
      <c r="C23" s="75">
        <f>D23+W23</f>
        <v>85518</v>
      </c>
      <c r="D23" s="75">
        <f>SUM(E23:V23)</f>
        <v>85364</v>
      </c>
      <c r="E23" s="75">
        <v>4819</v>
      </c>
      <c r="F23" s="75">
        <v>1388</v>
      </c>
      <c r="G23" s="75">
        <v>16277</v>
      </c>
      <c r="H23" s="75">
        <v>6526</v>
      </c>
      <c r="I23" s="75">
        <v>4983</v>
      </c>
      <c r="J23" s="75">
        <v>925</v>
      </c>
      <c r="K23" s="75">
        <v>3253</v>
      </c>
      <c r="L23" s="75">
        <v>269</v>
      </c>
      <c r="M23" s="75">
        <v>126</v>
      </c>
      <c r="N23" s="75">
        <v>5320</v>
      </c>
      <c r="O23" s="75">
        <v>2404</v>
      </c>
      <c r="P23" s="75">
        <v>16437</v>
      </c>
      <c r="Q23" s="75">
        <v>5301</v>
      </c>
      <c r="R23" s="75">
        <v>9347</v>
      </c>
      <c r="S23" s="75">
        <v>1651</v>
      </c>
      <c r="T23" s="75">
        <v>5652</v>
      </c>
      <c r="U23" s="75">
        <v>552</v>
      </c>
      <c r="V23" s="75">
        <v>134</v>
      </c>
      <c r="W23" s="75">
        <v>154</v>
      </c>
    </row>
    <row r="24" spans="1:23" ht="34.5" customHeight="1">
      <c r="A24" s="50" t="s">
        <v>356</v>
      </c>
      <c r="B24" s="50" t="s">
        <v>119</v>
      </c>
      <c r="C24" s="75">
        <f>D24+W24</f>
        <v>86965</v>
      </c>
      <c r="D24" s="75">
        <f>SUM(E24:V24)</f>
        <v>85625</v>
      </c>
      <c r="E24" s="75">
        <v>2574</v>
      </c>
      <c r="F24" s="75">
        <v>902</v>
      </c>
      <c r="G24" s="75">
        <v>17605</v>
      </c>
      <c r="H24" s="75">
        <v>5262</v>
      </c>
      <c r="I24" s="75">
        <v>4894</v>
      </c>
      <c r="J24" s="75">
        <v>734</v>
      </c>
      <c r="K24" s="75">
        <v>2569</v>
      </c>
      <c r="L24" s="75">
        <v>143</v>
      </c>
      <c r="M24" s="75">
        <v>511</v>
      </c>
      <c r="N24" s="75">
        <v>5373</v>
      </c>
      <c r="O24" s="75">
        <v>2167</v>
      </c>
      <c r="P24" s="75">
        <v>15291</v>
      </c>
      <c r="Q24" s="75">
        <v>3588</v>
      </c>
      <c r="R24" s="75">
        <v>10129</v>
      </c>
      <c r="S24" s="75">
        <v>1398</v>
      </c>
      <c r="T24" s="75">
        <v>10899</v>
      </c>
      <c r="U24" s="75">
        <v>1293</v>
      </c>
      <c r="V24" s="75">
        <v>293</v>
      </c>
      <c r="W24" s="75">
        <v>1340</v>
      </c>
    </row>
    <row r="25" spans="1:23" ht="25.5" customHeight="1">
      <c r="A25" s="138"/>
      <c r="B25" s="50" t="s">
        <v>278</v>
      </c>
      <c r="C25" s="75">
        <f>SUM(C26:C27)</f>
        <v>175591</v>
      </c>
      <c r="D25" s="75">
        <f>SUM(D26:D27)</f>
        <v>174168</v>
      </c>
      <c r="E25" s="75">
        <f>SUM(E26:E27)</f>
        <v>7926</v>
      </c>
      <c r="F25" s="75">
        <f>SUM(F26:F27)</f>
        <v>2393</v>
      </c>
      <c r="G25" s="75">
        <f aca="true" t="shared" si="5" ref="G25:W25">SUM(G26:G27)</f>
        <v>36037</v>
      </c>
      <c r="H25" s="75">
        <f t="shared" si="5"/>
        <v>11985</v>
      </c>
      <c r="I25" s="75">
        <f t="shared" si="5"/>
        <v>10002</v>
      </c>
      <c r="J25" s="75">
        <f t="shared" si="5"/>
        <v>1615</v>
      </c>
      <c r="K25" s="75">
        <f t="shared" si="5"/>
        <v>5877</v>
      </c>
      <c r="L25" s="75">
        <f t="shared" si="5"/>
        <v>420</v>
      </c>
      <c r="M25" s="75">
        <f t="shared" si="5"/>
        <v>625</v>
      </c>
      <c r="N25" s="75">
        <f t="shared" si="5"/>
        <v>10885</v>
      </c>
      <c r="O25" s="75">
        <f t="shared" si="5"/>
        <v>4565</v>
      </c>
      <c r="P25" s="75">
        <f t="shared" si="5"/>
        <v>32289</v>
      </c>
      <c r="Q25" s="75">
        <f t="shared" si="5"/>
        <v>8658</v>
      </c>
      <c r="R25" s="75">
        <f t="shared" si="5"/>
        <v>19441</v>
      </c>
      <c r="S25" s="75">
        <f t="shared" si="5"/>
        <v>2931</v>
      </c>
      <c r="T25" s="75">
        <f t="shared" si="5"/>
        <v>16264</v>
      </c>
      <c r="U25" s="75">
        <f t="shared" si="5"/>
        <v>1864</v>
      </c>
      <c r="V25" s="75">
        <f t="shared" si="5"/>
        <v>391</v>
      </c>
      <c r="W25" s="75">
        <f t="shared" si="5"/>
        <v>1423</v>
      </c>
    </row>
    <row r="26" spans="1:23" ht="34.5" customHeight="1">
      <c r="A26" s="137" t="s">
        <v>367</v>
      </c>
      <c r="B26" s="50" t="s">
        <v>276</v>
      </c>
      <c r="C26" s="75">
        <f>D26+W26</f>
        <v>86780</v>
      </c>
      <c r="D26" s="75">
        <f>SUM(E26:V26)</f>
        <v>86629</v>
      </c>
      <c r="E26" s="75">
        <v>5126</v>
      </c>
      <c r="F26" s="75">
        <v>1469</v>
      </c>
      <c r="G26" s="75">
        <v>17204</v>
      </c>
      <c r="H26" s="75">
        <v>6701</v>
      </c>
      <c r="I26" s="75">
        <v>5050</v>
      </c>
      <c r="J26" s="75">
        <v>904</v>
      </c>
      <c r="K26" s="75">
        <v>3262</v>
      </c>
      <c r="L26" s="75">
        <v>262</v>
      </c>
      <c r="M26" s="75">
        <v>127</v>
      </c>
      <c r="N26" s="75">
        <v>5359</v>
      </c>
      <c r="O26" s="75">
        <v>2406</v>
      </c>
      <c r="P26" s="75">
        <v>16718</v>
      </c>
      <c r="Q26" s="75">
        <v>5146</v>
      </c>
      <c r="R26" s="75">
        <v>9242</v>
      </c>
      <c r="S26" s="75">
        <v>1534</v>
      </c>
      <c r="T26" s="75">
        <v>5456</v>
      </c>
      <c r="U26" s="75">
        <v>548</v>
      </c>
      <c r="V26" s="75">
        <v>115</v>
      </c>
      <c r="W26" s="75">
        <v>151</v>
      </c>
    </row>
    <row r="27" spans="1:23" ht="34.5" customHeight="1">
      <c r="A27" s="50" t="s">
        <v>368</v>
      </c>
      <c r="B27" s="50" t="s">
        <v>119</v>
      </c>
      <c r="C27" s="75">
        <f>D27+W27</f>
        <v>88811</v>
      </c>
      <c r="D27" s="75">
        <f>SUM(E27:V27)</f>
        <v>87539</v>
      </c>
      <c r="E27" s="75">
        <v>2800</v>
      </c>
      <c r="F27" s="75">
        <v>924</v>
      </c>
      <c r="G27" s="75">
        <v>18833</v>
      </c>
      <c r="H27" s="75">
        <v>5284</v>
      </c>
      <c r="I27" s="75">
        <v>4952</v>
      </c>
      <c r="J27" s="75">
        <v>711</v>
      </c>
      <c r="K27" s="75">
        <v>2615</v>
      </c>
      <c r="L27" s="75">
        <v>158</v>
      </c>
      <c r="M27" s="75">
        <v>498</v>
      </c>
      <c r="N27" s="75">
        <v>5526</v>
      </c>
      <c r="O27" s="75">
        <v>2159</v>
      </c>
      <c r="P27" s="75">
        <v>15571</v>
      </c>
      <c r="Q27" s="75">
        <v>3512</v>
      </c>
      <c r="R27" s="75">
        <v>10199</v>
      </c>
      <c r="S27" s="75">
        <v>1397</v>
      </c>
      <c r="T27" s="75">
        <v>10808</v>
      </c>
      <c r="U27" s="75">
        <v>1316</v>
      </c>
      <c r="V27" s="75">
        <v>276</v>
      </c>
      <c r="W27" s="75">
        <v>1272</v>
      </c>
    </row>
    <row r="28" spans="1:23" ht="25.5" customHeight="1">
      <c r="A28" s="138"/>
      <c r="B28" s="50" t="s">
        <v>278</v>
      </c>
      <c r="C28" s="75">
        <f>SUM(C29:C30)</f>
        <v>178576</v>
      </c>
      <c r="D28" s="75">
        <f>SUM(D29:D30)</f>
        <v>177250</v>
      </c>
      <c r="E28" s="75">
        <f>SUM(E29:E30)</f>
        <v>8317</v>
      </c>
      <c r="F28" s="75">
        <f>SUM(F29:F30)</f>
        <v>2472</v>
      </c>
      <c r="G28" s="75">
        <f aca="true" t="shared" si="6" ref="G28:W28">SUM(G29:G30)</f>
        <v>38045</v>
      </c>
      <c r="H28" s="75">
        <f t="shared" si="6"/>
        <v>12290</v>
      </c>
      <c r="I28" s="75">
        <f t="shared" si="6"/>
        <v>10233</v>
      </c>
      <c r="J28" s="75">
        <f t="shared" si="6"/>
        <v>1592</v>
      </c>
      <c r="K28" s="75">
        <f t="shared" si="6"/>
        <v>5973</v>
      </c>
      <c r="L28" s="75">
        <f t="shared" si="6"/>
        <v>423</v>
      </c>
      <c r="M28" s="75">
        <f t="shared" si="6"/>
        <v>640</v>
      </c>
      <c r="N28" s="75">
        <f t="shared" si="6"/>
        <v>10984</v>
      </c>
      <c r="O28" s="75">
        <f t="shared" si="6"/>
        <v>4630</v>
      </c>
      <c r="P28" s="75">
        <f t="shared" si="6"/>
        <v>32757</v>
      </c>
      <c r="Q28" s="75">
        <f t="shared" si="6"/>
        <v>8536</v>
      </c>
      <c r="R28" s="75">
        <f t="shared" si="6"/>
        <v>19332</v>
      </c>
      <c r="S28" s="75">
        <f t="shared" si="6"/>
        <v>2876</v>
      </c>
      <c r="T28" s="75">
        <f t="shared" si="6"/>
        <v>16018</v>
      </c>
      <c r="U28" s="75">
        <f t="shared" si="6"/>
        <v>1759</v>
      </c>
      <c r="V28" s="75">
        <f t="shared" si="6"/>
        <v>373</v>
      </c>
      <c r="W28" s="75">
        <f t="shared" si="6"/>
        <v>1326</v>
      </c>
    </row>
    <row r="29" spans="1:23" ht="34.5" customHeight="1">
      <c r="A29" s="137" t="s">
        <v>381</v>
      </c>
      <c r="B29" s="50" t="s">
        <v>276</v>
      </c>
      <c r="C29" s="75">
        <f>D29+W29</f>
        <v>88081</v>
      </c>
      <c r="D29" s="75">
        <f>SUM(E29:V29)</f>
        <v>87941</v>
      </c>
      <c r="E29" s="75">
        <v>5353</v>
      </c>
      <c r="F29" s="75">
        <v>1505</v>
      </c>
      <c r="G29" s="75">
        <v>18138</v>
      </c>
      <c r="H29" s="75">
        <v>6857</v>
      </c>
      <c r="I29" s="75">
        <v>5147</v>
      </c>
      <c r="J29" s="75">
        <v>882</v>
      </c>
      <c r="K29" s="75">
        <v>3282</v>
      </c>
      <c r="L29" s="75">
        <v>267</v>
      </c>
      <c r="M29" s="75">
        <v>138</v>
      </c>
      <c r="N29" s="75">
        <v>5389</v>
      </c>
      <c r="O29" s="75">
        <v>2428</v>
      </c>
      <c r="P29" s="75">
        <v>16921</v>
      </c>
      <c r="Q29" s="75">
        <v>5089</v>
      </c>
      <c r="R29" s="75">
        <v>9129</v>
      </c>
      <c r="S29" s="75">
        <v>1522</v>
      </c>
      <c r="T29" s="75">
        <v>5273</v>
      </c>
      <c r="U29" s="75">
        <v>512</v>
      </c>
      <c r="V29" s="75">
        <v>109</v>
      </c>
      <c r="W29" s="75">
        <v>140</v>
      </c>
    </row>
    <row r="30" spans="1:23" ht="34.5" customHeight="1">
      <c r="A30" s="53" t="s">
        <v>382</v>
      </c>
      <c r="B30" s="53" t="s">
        <v>119</v>
      </c>
      <c r="C30" s="76">
        <f>D30+W30</f>
        <v>90495</v>
      </c>
      <c r="D30" s="76">
        <f>SUM(E30:V30)</f>
        <v>89309</v>
      </c>
      <c r="E30" s="76">
        <v>2964</v>
      </c>
      <c r="F30" s="76">
        <v>967</v>
      </c>
      <c r="G30" s="76">
        <v>19907</v>
      </c>
      <c r="H30" s="76">
        <v>5433</v>
      </c>
      <c r="I30" s="76">
        <v>5086</v>
      </c>
      <c r="J30" s="76">
        <v>710</v>
      </c>
      <c r="K30" s="76">
        <v>2691</v>
      </c>
      <c r="L30" s="76">
        <v>156</v>
      </c>
      <c r="M30" s="76">
        <v>502</v>
      </c>
      <c r="N30" s="76">
        <v>5595</v>
      </c>
      <c r="O30" s="76">
        <v>2202</v>
      </c>
      <c r="P30" s="76">
        <v>15836</v>
      </c>
      <c r="Q30" s="76">
        <v>3447</v>
      </c>
      <c r="R30" s="76">
        <v>10203</v>
      </c>
      <c r="S30" s="76">
        <v>1354</v>
      </c>
      <c r="T30" s="76">
        <v>10745</v>
      </c>
      <c r="U30" s="76">
        <v>1247</v>
      </c>
      <c r="V30" s="76">
        <v>264</v>
      </c>
      <c r="W30" s="76">
        <v>1186</v>
      </c>
    </row>
    <row r="31" spans="1:16" ht="16.5">
      <c r="A31" s="42" t="s">
        <v>371</v>
      </c>
      <c r="B31" s="42"/>
      <c r="C31" s="42"/>
      <c r="D31" s="54" t="s">
        <v>210</v>
      </c>
      <c r="E31" s="54" t="s">
        <v>210</v>
      </c>
      <c r="F31" s="54"/>
      <c r="G31" s="54"/>
      <c r="H31" s="54"/>
      <c r="I31" s="54"/>
      <c r="J31" s="54"/>
      <c r="K31" s="54"/>
      <c r="L31" s="54"/>
      <c r="M31" s="54" t="s">
        <v>210</v>
      </c>
      <c r="N31" s="54"/>
      <c r="O31" s="74" t="s">
        <v>210</v>
      </c>
      <c r="P31" s="74" t="s">
        <v>210</v>
      </c>
    </row>
    <row r="32" spans="4:14" ht="16.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4:14" ht="16.5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4:14" ht="16.5"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4:14" ht="16.5"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4:14" ht="16.5"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4:14" ht="16.5"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4:14" ht="16.5"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4:14" ht="16.5"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4:14" ht="16.5"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</sheetData>
  <sheetProtection/>
  <mergeCells count="34">
    <mergeCell ref="R5:S6"/>
    <mergeCell ref="V6:V9"/>
    <mergeCell ref="U7:U9"/>
    <mergeCell ref="S7:S9"/>
    <mergeCell ref="T7:T9"/>
    <mergeCell ref="T5:U6"/>
    <mergeCell ref="A1:K1"/>
    <mergeCell ref="A2:K2"/>
    <mergeCell ref="L2:W2"/>
    <mergeCell ref="V3:W3"/>
    <mergeCell ref="E5:F5"/>
    <mergeCell ref="Q7:Q9"/>
    <mergeCell ref="R7:R9"/>
    <mergeCell ref="I5:M5"/>
    <mergeCell ref="N5:O6"/>
    <mergeCell ref="P5:Q6"/>
    <mergeCell ref="G5:H7"/>
    <mergeCell ref="J8:J9"/>
    <mergeCell ref="K8:K9"/>
    <mergeCell ref="L8:L9"/>
    <mergeCell ref="M8:M9"/>
    <mergeCell ref="G8:G9"/>
    <mergeCell ref="H8:H9"/>
    <mergeCell ref="I8:I9"/>
    <mergeCell ref="W6:W9"/>
    <mergeCell ref="C7:C9"/>
    <mergeCell ref="K7:L7"/>
    <mergeCell ref="N7:N9"/>
    <mergeCell ref="O7:O9"/>
    <mergeCell ref="P7:P9"/>
    <mergeCell ref="E6:E9"/>
    <mergeCell ref="F6:F9"/>
    <mergeCell ref="I6:J7"/>
    <mergeCell ref="K6:M6"/>
  </mergeCells>
  <printOptions/>
  <pageMargins left="0.7480314960629921" right="0.7480314960629921" top="0.984251968503937" bottom="0.984251968503937" header="0.5118110236220472" footer="0.5118110236220472"/>
  <pageSetup firstPageNumber="14" useFirstPageNumber="1" fitToWidth="0" fitToHeight="1" horizontalDpi="600" verticalDpi="600" orientation="portrait" paperSize="9" scale="85" r:id="rId1"/>
  <headerFooter alignWithMargins="0">
    <oddFooter>&amp;C第 &amp;P 頁</oddFooter>
  </headerFooter>
  <ignoredErrors>
    <ignoredError sqref="C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38"/>
  <sheetViews>
    <sheetView showGridLines="0" zoomScale="68" zoomScaleNormal="68" zoomScalePageLayoutView="0" workbookViewId="0" topLeftCell="A1">
      <pane xSplit="8" ySplit="5" topLeftCell="I13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B24" sqref="B24:G24"/>
    </sheetView>
  </sheetViews>
  <sheetFormatPr defaultColWidth="9.00390625" defaultRowHeight="16.5"/>
  <cols>
    <col min="1" max="1" width="17.625" style="0" customWidth="1"/>
    <col min="2" max="2" width="11.50390625" style="0" customWidth="1"/>
    <col min="3" max="4" width="11.625" style="0" customWidth="1"/>
    <col min="5" max="5" width="10.375" style="0" customWidth="1"/>
    <col min="6" max="6" width="10.50390625" style="0" customWidth="1"/>
    <col min="7" max="8" width="10.25390625" style="0" customWidth="1"/>
    <col min="9" max="9" width="10.75390625" style="0" customWidth="1"/>
    <col min="10" max="10" width="10.375" style="0" customWidth="1"/>
    <col min="11" max="11" width="11.375" style="0" bestFit="1" customWidth="1"/>
    <col min="12" max="12" width="10.125" style="0" customWidth="1"/>
    <col min="13" max="13" width="10.00390625" style="0" customWidth="1"/>
    <col min="14" max="14" width="11.125" style="0" bestFit="1" customWidth="1"/>
    <col min="15" max="15" width="9.625" style="0" customWidth="1"/>
    <col min="16" max="16" width="9.25390625" style="0" customWidth="1"/>
  </cols>
  <sheetData>
    <row r="1" spans="3:13" ht="21">
      <c r="C1" s="19" t="s">
        <v>22</v>
      </c>
      <c r="D1" s="19" t="s">
        <v>23</v>
      </c>
      <c r="L1" s="207" t="s">
        <v>166</v>
      </c>
      <c r="M1" s="207"/>
    </row>
    <row r="2" spans="1:16" ht="24.75" customHeight="1">
      <c r="A2" s="208" t="s">
        <v>168</v>
      </c>
      <c r="B2" s="274"/>
      <c r="C2" s="274"/>
      <c r="D2" s="274"/>
      <c r="E2" s="274"/>
      <c r="F2" s="274"/>
      <c r="G2" s="274"/>
      <c r="H2" s="275" t="s">
        <v>176</v>
      </c>
      <c r="I2" s="275"/>
      <c r="J2" s="275"/>
      <c r="K2" s="275"/>
      <c r="L2" s="275"/>
      <c r="M2" s="275"/>
      <c r="N2" s="275"/>
      <c r="O2" s="275"/>
      <c r="P2" s="275"/>
    </row>
    <row r="3" spans="6:16" ht="24.75" customHeight="1">
      <c r="F3" s="68"/>
      <c r="G3" s="8" t="s">
        <v>7</v>
      </c>
      <c r="H3" s="68"/>
      <c r="I3" s="68"/>
      <c r="J3" s="68"/>
      <c r="O3" s="276" t="s">
        <v>170</v>
      </c>
      <c r="P3" s="276"/>
    </row>
    <row r="4" spans="1:16" ht="24.75" customHeight="1">
      <c r="A4" s="172" t="s">
        <v>45</v>
      </c>
      <c r="B4" s="268" t="s">
        <v>167</v>
      </c>
      <c r="C4" s="268"/>
      <c r="D4" s="268"/>
      <c r="E4" s="268" t="s">
        <v>43</v>
      </c>
      <c r="F4" s="268"/>
      <c r="G4" s="268"/>
      <c r="H4" s="268" t="s">
        <v>42</v>
      </c>
      <c r="I4" s="268"/>
      <c r="J4" s="268"/>
      <c r="K4" s="268" t="s">
        <v>44</v>
      </c>
      <c r="L4" s="268"/>
      <c r="M4" s="268"/>
      <c r="N4" s="268" t="s">
        <v>169</v>
      </c>
      <c r="O4" s="268"/>
      <c r="P4" s="268"/>
    </row>
    <row r="5" spans="1:16" ht="24.75" customHeight="1">
      <c r="A5" s="214"/>
      <c r="B5" s="4" t="s">
        <v>39</v>
      </c>
      <c r="C5" s="4" t="s">
        <v>40</v>
      </c>
      <c r="D5" s="4" t="s">
        <v>41</v>
      </c>
      <c r="E5" s="4" t="s">
        <v>93</v>
      </c>
      <c r="F5" s="4" t="s">
        <v>40</v>
      </c>
      <c r="G5" s="4" t="s">
        <v>41</v>
      </c>
      <c r="H5" s="4" t="s">
        <v>39</v>
      </c>
      <c r="I5" s="4" t="s">
        <v>40</v>
      </c>
      <c r="J5" s="4" t="s">
        <v>41</v>
      </c>
      <c r="K5" s="4" t="s">
        <v>39</v>
      </c>
      <c r="L5" s="4" t="s">
        <v>40</v>
      </c>
      <c r="M5" s="4" t="s">
        <v>41</v>
      </c>
      <c r="N5" s="4" t="s">
        <v>39</v>
      </c>
      <c r="O5" s="4" t="s">
        <v>40</v>
      </c>
      <c r="P5" s="4" t="s">
        <v>41</v>
      </c>
    </row>
    <row r="6" spans="1:16" ht="34.5" customHeight="1">
      <c r="A6" s="69" t="s">
        <v>204</v>
      </c>
      <c r="B6" s="32">
        <f>C6+D6</f>
        <v>178889</v>
      </c>
      <c r="C6" s="32">
        <f aca="true" t="shared" si="0" ref="C6:D8">SUM(F6,I6,L6,O6)</f>
        <v>90667</v>
      </c>
      <c r="D6" s="32">
        <f t="shared" si="0"/>
        <v>88222</v>
      </c>
      <c r="E6" s="32">
        <f aca="true" t="shared" si="1" ref="E6:E12">SUM(F6:G6)</f>
        <v>81814</v>
      </c>
      <c r="F6" s="32">
        <v>44976</v>
      </c>
      <c r="G6" s="32">
        <v>36838</v>
      </c>
      <c r="H6" s="32">
        <f aca="true" t="shared" si="2" ref="H6:H12">SUM(I6:J6)</f>
        <v>76402</v>
      </c>
      <c r="I6" s="32">
        <v>38456</v>
      </c>
      <c r="J6" s="32">
        <v>37946</v>
      </c>
      <c r="K6" s="32">
        <f aca="true" t="shared" si="3" ref="K6:K12">SUM(L6:M6)</f>
        <v>12606</v>
      </c>
      <c r="L6" s="32">
        <v>5966</v>
      </c>
      <c r="M6" s="32">
        <v>6640</v>
      </c>
      <c r="N6" s="32">
        <f aca="true" t="shared" si="4" ref="N6:N12">SUM(O6:P6)</f>
        <v>8067</v>
      </c>
      <c r="O6" s="32">
        <v>1269</v>
      </c>
      <c r="P6" s="32">
        <v>6798</v>
      </c>
    </row>
    <row r="7" spans="1:16" s="7" customFormat="1" ht="34.5" customHeight="1">
      <c r="A7" s="69" t="s">
        <v>205</v>
      </c>
      <c r="B7" s="32">
        <f>C7+D7</f>
        <v>179502</v>
      </c>
      <c r="C7" s="32">
        <f t="shared" si="0"/>
        <v>90786</v>
      </c>
      <c r="D7" s="32">
        <f t="shared" si="0"/>
        <v>88716</v>
      </c>
      <c r="E7" s="32">
        <f t="shared" si="1"/>
        <v>81289</v>
      </c>
      <c r="F7" s="32">
        <v>44691</v>
      </c>
      <c r="G7" s="32">
        <v>36598</v>
      </c>
      <c r="H7" s="32">
        <f t="shared" si="2"/>
        <v>76922</v>
      </c>
      <c r="I7" s="32">
        <v>38656</v>
      </c>
      <c r="J7" s="32">
        <v>38266</v>
      </c>
      <c r="K7" s="32">
        <f t="shared" si="3"/>
        <v>12984</v>
      </c>
      <c r="L7" s="32">
        <v>6158</v>
      </c>
      <c r="M7" s="32">
        <v>6826</v>
      </c>
      <c r="N7" s="32">
        <f t="shared" si="4"/>
        <v>8307</v>
      </c>
      <c r="O7" s="32">
        <v>1281</v>
      </c>
      <c r="P7" s="32">
        <v>7026</v>
      </c>
    </row>
    <row r="8" spans="1:16" ht="34.5" customHeight="1">
      <c r="A8" s="69" t="s">
        <v>211</v>
      </c>
      <c r="B8" s="32">
        <f>C8+D8</f>
        <v>181431</v>
      </c>
      <c r="C8" s="32">
        <f t="shared" si="0"/>
        <v>91694</v>
      </c>
      <c r="D8" s="32">
        <f t="shared" si="0"/>
        <v>89737</v>
      </c>
      <c r="E8" s="32">
        <f t="shared" si="1"/>
        <v>81480</v>
      </c>
      <c r="F8" s="111">
        <v>44832</v>
      </c>
      <c r="G8" s="32">
        <v>36648</v>
      </c>
      <c r="H8" s="32">
        <f t="shared" si="2"/>
        <v>78076</v>
      </c>
      <c r="I8" s="111">
        <v>39247</v>
      </c>
      <c r="J8" s="111">
        <v>38829</v>
      </c>
      <c r="K8" s="32">
        <f t="shared" si="3"/>
        <v>13328</v>
      </c>
      <c r="L8" s="111">
        <v>6303</v>
      </c>
      <c r="M8" s="111">
        <v>7025</v>
      </c>
      <c r="N8" s="32">
        <f t="shared" si="4"/>
        <v>8547</v>
      </c>
      <c r="O8" s="111">
        <v>1312</v>
      </c>
      <c r="P8" s="111">
        <v>7235</v>
      </c>
    </row>
    <row r="9" spans="1:16" ht="34.5" customHeight="1">
      <c r="A9" s="69" t="s">
        <v>268</v>
      </c>
      <c r="B9" s="32">
        <f aca="true" t="shared" si="5" ref="B9:B14">SUM(C9:D9)</f>
        <v>187420</v>
      </c>
      <c r="C9" s="32">
        <f aca="true" t="shared" si="6" ref="C9:D11">SUM(F9,I9,L9,O9)</f>
        <v>94315</v>
      </c>
      <c r="D9" s="32">
        <f t="shared" si="6"/>
        <v>93105</v>
      </c>
      <c r="E9" s="32">
        <f t="shared" si="1"/>
        <v>83266</v>
      </c>
      <c r="F9" s="32">
        <v>45799</v>
      </c>
      <c r="G9" s="32">
        <v>37467</v>
      </c>
      <c r="H9" s="32">
        <f t="shared" si="2"/>
        <v>81365</v>
      </c>
      <c r="I9" s="32">
        <v>40638</v>
      </c>
      <c r="J9" s="111">
        <v>40727</v>
      </c>
      <c r="K9" s="32">
        <f t="shared" si="3"/>
        <v>13879</v>
      </c>
      <c r="L9" s="111">
        <v>6511</v>
      </c>
      <c r="M9" s="32">
        <v>7368</v>
      </c>
      <c r="N9" s="32">
        <f t="shared" si="4"/>
        <v>8910</v>
      </c>
      <c r="O9" s="111">
        <v>1367</v>
      </c>
      <c r="P9" s="32">
        <v>7543</v>
      </c>
    </row>
    <row r="10" spans="1:16" ht="34.5" customHeight="1">
      <c r="A10" s="69" t="s">
        <v>315</v>
      </c>
      <c r="B10" s="32">
        <f t="shared" si="5"/>
        <v>192922</v>
      </c>
      <c r="C10" s="32">
        <f t="shared" si="6"/>
        <v>96889</v>
      </c>
      <c r="D10" s="32">
        <f t="shared" si="6"/>
        <v>96033</v>
      </c>
      <c r="E10" s="32">
        <f t="shared" si="1"/>
        <v>84852</v>
      </c>
      <c r="F10" s="32">
        <v>46785</v>
      </c>
      <c r="G10" s="32">
        <v>38067</v>
      </c>
      <c r="H10" s="32">
        <f t="shared" si="2"/>
        <v>84177</v>
      </c>
      <c r="I10" s="32">
        <v>41882</v>
      </c>
      <c r="J10" s="111">
        <v>42295</v>
      </c>
      <c r="K10" s="32">
        <f t="shared" si="3"/>
        <v>14645</v>
      </c>
      <c r="L10" s="111">
        <v>6824</v>
      </c>
      <c r="M10" s="32">
        <v>7821</v>
      </c>
      <c r="N10" s="32">
        <f t="shared" si="4"/>
        <v>9248</v>
      </c>
      <c r="O10" s="111">
        <v>1398</v>
      </c>
      <c r="P10" s="32">
        <v>7850</v>
      </c>
    </row>
    <row r="11" spans="1:16" ht="34.5" customHeight="1">
      <c r="A11" s="69" t="s">
        <v>323</v>
      </c>
      <c r="B11" s="32">
        <f t="shared" si="5"/>
        <v>198074</v>
      </c>
      <c r="C11" s="32">
        <f t="shared" si="6"/>
        <v>99214</v>
      </c>
      <c r="D11" s="32">
        <f t="shared" si="6"/>
        <v>98860</v>
      </c>
      <c r="E11" s="32">
        <f t="shared" si="1"/>
        <v>86465</v>
      </c>
      <c r="F11" s="32">
        <v>47540</v>
      </c>
      <c r="G11" s="32">
        <v>38925</v>
      </c>
      <c r="H11" s="32">
        <f t="shared" si="2"/>
        <v>86667</v>
      </c>
      <c r="I11" s="32">
        <v>43091</v>
      </c>
      <c r="J11" s="111">
        <v>43576</v>
      </c>
      <c r="K11" s="32">
        <f t="shared" si="3"/>
        <v>15319</v>
      </c>
      <c r="L11" s="111">
        <v>7143</v>
      </c>
      <c r="M11" s="32">
        <v>8176</v>
      </c>
      <c r="N11" s="32">
        <f t="shared" si="4"/>
        <v>9623</v>
      </c>
      <c r="O11" s="111">
        <v>1440</v>
      </c>
      <c r="P11" s="32">
        <v>8183</v>
      </c>
    </row>
    <row r="12" spans="1:16" ht="34.5" customHeight="1">
      <c r="A12" s="69" t="s">
        <v>352</v>
      </c>
      <c r="B12" s="32">
        <f t="shared" si="5"/>
        <v>202198</v>
      </c>
      <c r="C12" s="32">
        <f aca="true" t="shared" si="7" ref="C12:D14">SUM(F12,I12,L12,O12)</f>
        <v>100989</v>
      </c>
      <c r="D12" s="32">
        <f t="shared" si="7"/>
        <v>101209</v>
      </c>
      <c r="E12" s="32">
        <f t="shared" si="1"/>
        <v>87665</v>
      </c>
      <c r="F12" s="32">
        <v>48142</v>
      </c>
      <c r="G12" s="32">
        <v>39523</v>
      </c>
      <c r="H12" s="32">
        <f t="shared" si="2"/>
        <v>88575</v>
      </c>
      <c r="I12" s="32">
        <v>43972</v>
      </c>
      <c r="J12" s="111">
        <v>44603</v>
      </c>
      <c r="K12" s="32">
        <f t="shared" si="3"/>
        <v>16021</v>
      </c>
      <c r="L12" s="111">
        <v>7404</v>
      </c>
      <c r="M12" s="32">
        <v>8617</v>
      </c>
      <c r="N12" s="32">
        <f t="shared" si="4"/>
        <v>9937</v>
      </c>
      <c r="O12" s="111">
        <v>1471</v>
      </c>
      <c r="P12" s="32">
        <v>8466</v>
      </c>
    </row>
    <row r="13" spans="1:16" ht="34.5" customHeight="1">
      <c r="A13" s="69" t="s">
        <v>369</v>
      </c>
      <c r="B13" s="32">
        <f t="shared" si="5"/>
        <v>205974</v>
      </c>
      <c r="C13" s="32">
        <f t="shared" si="7"/>
        <v>102637</v>
      </c>
      <c r="D13" s="32">
        <f t="shared" si="7"/>
        <v>103337</v>
      </c>
      <c r="E13" s="32">
        <f>SUM(F13:G13)</f>
        <v>88999</v>
      </c>
      <c r="F13" s="32">
        <v>48862</v>
      </c>
      <c r="G13" s="32">
        <v>40137</v>
      </c>
      <c r="H13" s="32">
        <f>SUM(I13:J13)</f>
        <v>89984</v>
      </c>
      <c r="I13" s="32">
        <v>44599</v>
      </c>
      <c r="J13" s="111">
        <v>45385</v>
      </c>
      <c r="K13" s="32">
        <f>SUM(L13:M13)</f>
        <v>16659</v>
      </c>
      <c r="L13" s="111">
        <v>7651</v>
      </c>
      <c r="M13" s="32">
        <v>9008</v>
      </c>
      <c r="N13" s="32">
        <f>SUM(O13:P13)</f>
        <v>10332</v>
      </c>
      <c r="O13" s="111">
        <v>1525</v>
      </c>
      <c r="P13" s="32">
        <v>8807</v>
      </c>
    </row>
    <row r="14" spans="1:16" ht="34.5" customHeight="1">
      <c r="A14" s="139" t="s">
        <v>373</v>
      </c>
      <c r="B14" s="149">
        <f t="shared" si="5"/>
        <v>209202</v>
      </c>
      <c r="C14" s="149">
        <f t="shared" si="7"/>
        <v>104026</v>
      </c>
      <c r="D14" s="149">
        <f t="shared" si="7"/>
        <v>105176</v>
      </c>
      <c r="E14" s="149">
        <f>SUM(F14:G14)</f>
        <v>89939</v>
      </c>
      <c r="F14" s="149">
        <v>49346</v>
      </c>
      <c r="G14" s="149">
        <v>40593</v>
      </c>
      <c r="H14" s="149">
        <f>SUM(I14:J14)</f>
        <v>91208</v>
      </c>
      <c r="I14" s="149">
        <v>45104</v>
      </c>
      <c r="J14" s="150">
        <v>46104</v>
      </c>
      <c r="K14" s="149">
        <f>SUM(L14:M14)</f>
        <v>17405</v>
      </c>
      <c r="L14" s="150">
        <v>7998</v>
      </c>
      <c r="M14" s="149">
        <v>9407</v>
      </c>
      <c r="N14" s="149">
        <f>SUM(O14:P14)</f>
        <v>10650</v>
      </c>
      <c r="O14" s="150">
        <v>1578</v>
      </c>
      <c r="P14" s="149">
        <v>9072</v>
      </c>
    </row>
    <row r="15" spans="1:16" ht="16.5">
      <c r="A15" s="222" t="s">
        <v>384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8" spans="6:7" ht="19.5">
      <c r="F18" s="278"/>
      <c r="G18" s="278"/>
    </row>
    <row r="19" s="7" customFormat="1" ht="16.5"/>
    <row r="21" spans="1:16" ht="27.75">
      <c r="A21" s="19"/>
      <c r="B21" s="19"/>
      <c r="C21" s="19" t="s">
        <v>22</v>
      </c>
      <c r="D21" s="19" t="s">
        <v>23</v>
      </c>
      <c r="E21" s="19"/>
      <c r="F21" s="20"/>
      <c r="G21" s="19"/>
      <c r="H21" s="19"/>
      <c r="I21" s="20"/>
      <c r="J21" s="20"/>
      <c r="K21" s="20"/>
      <c r="L21" s="273" t="s">
        <v>173</v>
      </c>
      <c r="M21" s="273"/>
      <c r="N21" s="20"/>
      <c r="O21" s="20"/>
      <c r="P21" s="20"/>
    </row>
    <row r="22" spans="1:16" ht="19.5">
      <c r="A22" s="213" t="s">
        <v>172</v>
      </c>
      <c r="B22" s="219"/>
      <c r="C22" s="219"/>
      <c r="D22" s="219"/>
      <c r="E22" s="219"/>
      <c r="F22" s="219"/>
      <c r="G22" s="219"/>
      <c r="H22" s="275" t="s">
        <v>177</v>
      </c>
      <c r="I22" s="275"/>
      <c r="J22" s="275"/>
      <c r="K22" s="275"/>
      <c r="L22" s="209"/>
      <c r="M22" s="209"/>
      <c r="N22" s="209"/>
      <c r="O22" s="209"/>
      <c r="P22" s="209"/>
    </row>
    <row r="23" spans="7:16" ht="24.75" customHeight="1">
      <c r="G23" s="8" t="s">
        <v>7</v>
      </c>
      <c r="O23" s="276" t="s">
        <v>170</v>
      </c>
      <c r="P23" s="276"/>
    </row>
    <row r="24" spans="1:16" ht="21" customHeight="1">
      <c r="A24" s="172" t="s">
        <v>45</v>
      </c>
      <c r="B24" s="268" t="s">
        <v>48</v>
      </c>
      <c r="C24" s="268"/>
      <c r="D24" s="268"/>
      <c r="E24" s="268"/>
      <c r="F24" s="268"/>
      <c r="G24" s="268"/>
      <c r="H24" s="268" t="s">
        <v>49</v>
      </c>
      <c r="I24" s="268"/>
      <c r="J24" s="268"/>
      <c r="K24" s="268"/>
      <c r="L24" s="268"/>
      <c r="M24" s="268"/>
      <c r="N24" s="268"/>
      <c r="O24" s="268"/>
      <c r="P24" s="268"/>
    </row>
    <row r="25" spans="1:16" ht="21" customHeight="1">
      <c r="A25" s="183"/>
      <c r="B25" s="269" t="s">
        <v>171</v>
      </c>
      <c r="C25" s="270"/>
      <c r="D25" s="265" t="s">
        <v>47</v>
      </c>
      <c r="E25" s="265"/>
      <c r="F25" s="265" t="s">
        <v>46</v>
      </c>
      <c r="G25" s="265"/>
      <c r="H25" s="268" t="s">
        <v>50</v>
      </c>
      <c r="I25" s="268"/>
      <c r="J25" s="268"/>
      <c r="K25" s="268" t="s">
        <v>51</v>
      </c>
      <c r="L25" s="268"/>
      <c r="M25" s="268"/>
      <c r="N25" s="280" t="s">
        <v>330</v>
      </c>
      <c r="O25" s="268"/>
      <c r="P25" s="268"/>
    </row>
    <row r="26" spans="1:16" ht="24.75" customHeight="1">
      <c r="A26" s="277"/>
      <c r="B26" s="271"/>
      <c r="C26" s="272"/>
      <c r="D26" s="265"/>
      <c r="E26" s="265"/>
      <c r="F26" s="265"/>
      <c r="G26" s="265"/>
      <c r="H26" s="4" t="s">
        <v>39</v>
      </c>
      <c r="I26" s="4" t="s">
        <v>40</v>
      </c>
      <c r="J26" s="4" t="s">
        <v>41</v>
      </c>
      <c r="K26" s="4" t="s">
        <v>39</v>
      </c>
      <c r="L26" s="4" t="s">
        <v>40</v>
      </c>
      <c r="M26" s="4" t="s">
        <v>41</v>
      </c>
      <c r="N26" s="4" t="s">
        <v>39</v>
      </c>
      <c r="O26" s="4" t="s">
        <v>40</v>
      </c>
      <c r="P26" s="4" t="s">
        <v>41</v>
      </c>
    </row>
    <row r="27" spans="1:16" ht="34.5" customHeight="1">
      <c r="A27" s="69" t="s">
        <v>203</v>
      </c>
      <c r="B27" s="266">
        <f>D27+F27</f>
        <v>1891</v>
      </c>
      <c r="C27" s="267"/>
      <c r="D27" s="266">
        <v>1227</v>
      </c>
      <c r="E27" s="267"/>
      <c r="F27" s="266">
        <v>664</v>
      </c>
      <c r="G27" s="267"/>
      <c r="H27" s="5">
        <v>6225</v>
      </c>
      <c r="I27" s="5">
        <v>2949</v>
      </c>
      <c r="J27" s="5">
        <v>3276</v>
      </c>
      <c r="K27" s="5">
        <v>4116</v>
      </c>
      <c r="L27" s="5">
        <v>2064</v>
      </c>
      <c r="M27" s="5">
        <v>2052</v>
      </c>
      <c r="N27" s="5">
        <v>2109</v>
      </c>
      <c r="O27" s="5">
        <v>885</v>
      </c>
      <c r="P27" s="5">
        <v>1224</v>
      </c>
    </row>
    <row r="28" spans="1:16" ht="34.5" customHeight="1">
      <c r="A28" s="69" t="s">
        <v>204</v>
      </c>
      <c r="B28" s="263">
        <f aca="true" t="shared" si="8" ref="B28:B34">D28+F28</f>
        <v>1936</v>
      </c>
      <c r="C28" s="264"/>
      <c r="D28" s="263">
        <v>1257</v>
      </c>
      <c r="E28" s="264"/>
      <c r="F28" s="263">
        <v>679</v>
      </c>
      <c r="G28" s="264"/>
      <c r="H28" s="5">
        <v>6366</v>
      </c>
      <c r="I28" s="5">
        <v>3037</v>
      </c>
      <c r="J28" s="5">
        <v>3329</v>
      </c>
      <c r="K28" s="5">
        <v>4197</v>
      </c>
      <c r="L28" s="5">
        <v>2106</v>
      </c>
      <c r="M28" s="5">
        <v>2091</v>
      </c>
      <c r="N28" s="5">
        <v>2169</v>
      </c>
      <c r="O28" s="5">
        <v>931</v>
      </c>
      <c r="P28" s="5">
        <v>1238</v>
      </c>
    </row>
    <row r="29" spans="1:16" s="7" customFormat="1" ht="34.5" customHeight="1">
      <c r="A29" s="69" t="s">
        <v>205</v>
      </c>
      <c r="B29" s="263">
        <f t="shared" si="8"/>
        <v>1981</v>
      </c>
      <c r="C29" s="264"/>
      <c r="D29" s="263">
        <v>1293</v>
      </c>
      <c r="E29" s="264"/>
      <c r="F29" s="263">
        <v>688</v>
      </c>
      <c r="G29" s="264"/>
      <c r="H29" s="5">
        <v>6466</v>
      </c>
      <c r="I29" s="5">
        <v>3073</v>
      </c>
      <c r="J29" s="5">
        <v>3393</v>
      </c>
      <c r="K29" s="5">
        <v>4291</v>
      </c>
      <c r="L29" s="5">
        <v>2134</v>
      </c>
      <c r="M29" s="5">
        <v>2157</v>
      </c>
      <c r="N29" s="5">
        <v>2175</v>
      </c>
      <c r="O29" s="5">
        <v>939</v>
      </c>
      <c r="P29" s="5">
        <v>1236</v>
      </c>
    </row>
    <row r="30" spans="1:16" s="7" customFormat="1" ht="34.5" customHeight="1">
      <c r="A30" s="69" t="s">
        <v>211</v>
      </c>
      <c r="B30" s="263">
        <f t="shared" si="8"/>
        <v>2169</v>
      </c>
      <c r="C30" s="264"/>
      <c r="D30" s="263">
        <v>1410</v>
      </c>
      <c r="E30" s="264"/>
      <c r="F30" s="263">
        <v>759</v>
      </c>
      <c r="G30" s="264"/>
      <c r="H30" s="5">
        <f>I30+J30</f>
        <v>6589</v>
      </c>
      <c r="I30" s="5">
        <f aca="true" t="shared" si="9" ref="I30:J32">L30+O30</f>
        <v>3141</v>
      </c>
      <c r="J30" s="5">
        <f t="shared" si="9"/>
        <v>3448</v>
      </c>
      <c r="K30" s="5">
        <f>L30+M30</f>
        <v>4353</v>
      </c>
      <c r="L30" s="5">
        <v>2170</v>
      </c>
      <c r="M30" s="5">
        <v>2183</v>
      </c>
      <c r="N30" s="5">
        <f>O30+P30</f>
        <v>2236</v>
      </c>
      <c r="O30" s="5">
        <v>971</v>
      </c>
      <c r="P30" s="5">
        <v>1265</v>
      </c>
    </row>
    <row r="31" spans="1:16" s="7" customFormat="1" ht="34.5" customHeight="1">
      <c r="A31" s="69" t="s">
        <v>268</v>
      </c>
      <c r="B31" s="263">
        <f t="shared" si="8"/>
        <v>2243</v>
      </c>
      <c r="C31" s="264"/>
      <c r="D31" s="263">
        <v>1471</v>
      </c>
      <c r="E31" s="264"/>
      <c r="F31" s="263">
        <v>772</v>
      </c>
      <c r="G31" s="264"/>
      <c r="H31" s="5">
        <f>I31+J31</f>
        <v>6833</v>
      </c>
      <c r="I31" s="5">
        <f t="shared" si="9"/>
        <v>3226</v>
      </c>
      <c r="J31" s="5">
        <f t="shared" si="9"/>
        <v>3607</v>
      </c>
      <c r="K31" s="5">
        <f>L31+M31</f>
        <v>4515</v>
      </c>
      <c r="L31" s="5">
        <v>2247</v>
      </c>
      <c r="M31" s="5">
        <v>2268</v>
      </c>
      <c r="N31" s="5">
        <f>O31+P31</f>
        <v>2318</v>
      </c>
      <c r="O31" s="5">
        <v>979</v>
      </c>
      <c r="P31" s="5">
        <v>1339</v>
      </c>
    </row>
    <row r="32" spans="1:16" ht="33">
      <c r="A32" s="69" t="s">
        <v>315</v>
      </c>
      <c r="B32" s="263">
        <f t="shared" si="8"/>
        <v>2342</v>
      </c>
      <c r="C32" s="264"/>
      <c r="D32" s="263">
        <v>1520</v>
      </c>
      <c r="E32" s="264"/>
      <c r="F32" s="263">
        <v>822</v>
      </c>
      <c r="G32" s="264"/>
      <c r="H32" s="5">
        <f>I32+J32</f>
        <v>7167</v>
      </c>
      <c r="I32" s="5">
        <f t="shared" si="9"/>
        <v>3415</v>
      </c>
      <c r="J32" s="5">
        <f t="shared" si="9"/>
        <v>3752</v>
      </c>
      <c r="K32" s="5">
        <f>L32+M32</f>
        <v>4723</v>
      </c>
      <c r="L32" s="5">
        <v>2377</v>
      </c>
      <c r="M32" s="5">
        <v>2346</v>
      </c>
      <c r="N32" s="5">
        <f>O32+P32</f>
        <v>2444</v>
      </c>
      <c r="O32" s="5">
        <v>1038</v>
      </c>
      <c r="P32" s="5">
        <v>1406</v>
      </c>
    </row>
    <row r="33" spans="1:16" ht="33">
      <c r="A33" s="69" t="s">
        <v>324</v>
      </c>
      <c r="B33" s="263">
        <f t="shared" si="8"/>
        <v>2421</v>
      </c>
      <c r="C33" s="264"/>
      <c r="D33" s="263">
        <v>1566</v>
      </c>
      <c r="E33" s="264"/>
      <c r="F33" s="263">
        <v>855</v>
      </c>
      <c r="G33" s="264"/>
      <c r="H33" s="5">
        <v>7466</v>
      </c>
      <c r="I33" s="5">
        <v>3531</v>
      </c>
      <c r="J33" s="5">
        <v>3935</v>
      </c>
      <c r="K33" s="5">
        <v>4864</v>
      </c>
      <c r="L33" s="5">
        <v>2424</v>
      </c>
      <c r="M33" s="5">
        <v>2440</v>
      </c>
      <c r="N33" s="5">
        <v>2602</v>
      </c>
      <c r="O33" s="5">
        <v>1107</v>
      </c>
      <c r="P33" s="5">
        <v>1495</v>
      </c>
    </row>
    <row r="34" spans="1:16" ht="33">
      <c r="A34" s="69" t="s">
        <v>357</v>
      </c>
      <c r="B34" s="263">
        <f t="shared" si="8"/>
        <v>2490</v>
      </c>
      <c r="C34" s="264"/>
      <c r="D34" s="263">
        <v>1605</v>
      </c>
      <c r="E34" s="264"/>
      <c r="F34" s="263">
        <v>885</v>
      </c>
      <c r="G34" s="264"/>
      <c r="H34" s="5">
        <f>I34+J34</f>
        <v>7602</v>
      </c>
      <c r="I34" s="5">
        <f aca="true" t="shared" si="10" ref="I34:J36">L34+O34</f>
        <v>3569</v>
      </c>
      <c r="J34" s="5">
        <f t="shared" si="10"/>
        <v>4033</v>
      </c>
      <c r="K34" s="5">
        <f>L34+M34</f>
        <v>4942</v>
      </c>
      <c r="L34" s="5">
        <v>2431</v>
      </c>
      <c r="M34" s="5">
        <v>2511</v>
      </c>
      <c r="N34" s="5">
        <f>O34+P34</f>
        <v>2660</v>
      </c>
      <c r="O34" s="5">
        <v>1138</v>
      </c>
      <c r="P34" s="5">
        <v>1522</v>
      </c>
    </row>
    <row r="35" spans="1:16" ht="33">
      <c r="A35" s="69" t="s">
        <v>358</v>
      </c>
      <c r="B35" s="263">
        <f>D35+F35</f>
        <v>2615</v>
      </c>
      <c r="C35" s="264"/>
      <c r="D35" s="263">
        <v>1675</v>
      </c>
      <c r="E35" s="264"/>
      <c r="F35" s="263">
        <v>940</v>
      </c>
      <c r="G35" s="264"/>
      <c r="H35" s="5">
        <f>I35+J35</f>
        <v>7834</v>
      </c>
      <c r="I35" s="5">
        <f t="shared" si="10"/>
        <v>3663</v>
      </c>
      <c r="J35" s="5">
        <f t="shared" si="10"/>
        <v>4171</v>
      </c>
      <c r="K35" s="5">
        <f>L35+M35</f>
        <v>5055</v>
      </c>
      <c r="L35" s="5">
        <v>2477</v>
      </c>
      <c r="M35" s="5">
        <v>2578</v>
      </c>
      <c r="N35" s="5">
        <f>O35+P35</f>
        <v>2779</v>
      </c>
      <c r="O35" s="5">
        <v>1186</v>
      </c>
      <c r="P35" s="5">
        <v>1593</v>
      </c>
    </row>
    <row r="36" spans="1:16" ht="33">
      <c r="A36" s="139" t="s">
        <v>373</v>
      </c>
      <c r="B36" s="261">
        <f>D36+F36</f>
        <v>2775</v>
      </c>
      <c r="C36" s="262"/>
      <c r="D36" s="261">
        <v>1762</v>
      </c>
      <c r="E36" s="262"/>
      <c r="F36" s="261">
        <v>1013</v>
      </c>
      <c r="G36" s="262"/>
      <c r="H36" s="113">
        <f>I36+J36</f>
        <v>8169</v>
      </c>
      <c r="I36" s="113">
        <f t="shared" si="10"/>
        <v>3826</v>
      </c>
      <c r="J36" s="113">
        <f t="shared" si="10"/>
        <v>4343</v>
      </c>
      <c r="K36" s="113">
        <f>L36+M36</f>
        <v>5251</v>
      </c>
      <c r="L36" s="113">
        <v>2581</v>
      </c>
      <c r="M36" s="113">
        <v>2670</v>
      </c>
      <c r="N36" s="113">
        <f>O36+P36</f>
        <v>2918</v>
      </c>
      <c r="O36" s="113">
        <v>1245</v>
      </c>
      <c r="P36" s="113">
        <v>1673</v>
      </c>
    </row>
    <row r="37" spans="1:16" ht="16.5">
      <c r="A37" s="222" t="s">
        <v>384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16" ht="16.5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</row>
  </sheetData>
  <sheetProtection/>
  <mergeCells count="57">
    <mergeCell ref="B34:C34"/>
    <mergeCell ref="E4:G4"/>
    <mergeCell ref="H4:J4"/>
    <mergeCell ref="F31:G31"/>
    <mergeCell ref="A38:P38"/>
    <mergeCell ref="O23:P23"/>
    <mergeCell ref="A37:P37"/>
    <mergeCell ref="K25:M25"/>
    <mergeCell ref="N25:P25"/>
    <mergeCell ref="B24:G24"/>
    <mergeCell ref="H24:P24"/>
    <mergeCell ref="L1:M1"/>
    <mergeCell ref="L21:M21"/>
    <mergeCell ref="A2:G2"/>
    <mergeCell ref="H2:P2"/>
    <mergeCell ref="O3:P3"/>
    <mergeCell ref="A24:A26"/>
    <mergeCell ref="N4:P4"/>
    <mergeCell ref="A4:A5"/>
    <mergeCell ref="H25:J25"/>
    <mergeCell ref="A22:G22"/>
    <mergeCell ref="F27:G27"/>
    <mergeCell ref="F28:G28"/>
    <mergeCell ref="F29:G29"/>
    <mergeCell ref="B4:D4"/>
    <mergeCell ref="B25:C26"/>
    <mergeCell ref="D25:E26"/>
    <mergeCell ref="A15:P15"/>
    <mergeCell ref="K4:M4"/>
    <mergeCell ref="H22:P22"/>
    <mergeCell ref="F18:G18"/>
    <mergeCell ref="F30:G30"/>
    <mergeCell ref="F25:G26"/>
    <mergeCell ref="B27:C27"/>
    <mergeCell ref="B28:C28"/>
    <mergeCell ref="B29:C29"/>
    <mergeCell ref="B30:C30"/>
    <mergeCell ref="D28:E28"/>
    <mergeCell ref="D29:E29"/>
    <mergeCell ref="D30:E30"/>
    <mergeCell ref="D27:E27"/>
    <mergeCell ref="D31:E31"/>
    <mergeCell ref="D33:E33"/>
    <mergeCell ref="D34:E34"/>
    <mergeCell ref="D32:E32"/>
    <mergeCell ref="B32:C32"/>
    <mergeCell ref="F32:G32"/>
    <mergeCell ref="F33:G33"/>
    <mergeCell ref="F34:G34"/>
    <mergeCell ref="B31:C31"/>
    <mergeCell ref="B33:C33"/>
    <mergeCell ref="B36:C36"/>
    <mergeCell ref="D36:E36"/>
    <mergeCell ref="F36:G36"/>
    <mergeCell ref="B35:C35"/>
    <mergeCell ref="D35:E35"/>
    <mergeCell ref="F35:G35"/>
  </mergeCells>
  <printOptions/>
  <pageMargins left="0.7480314960629921" right="0.7480314960629921" top="1.3779527559055118" bottom="0.984251968503937" header="0.5118110236220472" footer="0.5118110236220472"/>
  <pageSetup firstPageNumber="16" useFirstPageNumber="1" fitToWidth="0" fitToHeight="1" horizontalDpi="600" verticalDpi="600" orientation="portrait" paperSize="9" scale="67" r:id="rId1"/>
  <headerFooter alignWithMargins="0">
    <oddHeader>&amp;R&amp;"Times New Roman,標準"
</oddHeader>
    <oddFooter>&amp;C第 &amp;P 頁</oddFooter>
  </headerFooter>
  <colBreaks count="1" manualBreakCount="1">
    <brk id="7" min="3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J57"/>
  <sheetViews>
    <sheetView zoomScale="82" zoomScaleNormal="82" zoomScaleSheetLayoutView="100" zoomScalePageLayoutView="0" workbookViewId="0" topLeftCell="X1">
      <selection activeCell="AE31" sqref="AE31:AJ31"/>
    </sheetView>
  </sheetViews>
  <sheetFormatPr defaultColWidth="9.00390625" defaultRowHeight="16.5"/>
  <cols>
    <col min="1" max="1" width="17.625" style="0" customWidth="1"/>
    <col min="2" max="2" width="16.625" style="0" customWidth="1"/>
    <col min="3" max="6" width="12.625" style="0" customWidth="1"/>
    <col min="7" max="7" width="17.625" style="0" customWidth="1"/>
    <col min="8" max="8" width="16.625" style="0" customWidth="1"/>
    <col min="9" max="12" width="12.625" style="0" customWidth="1"/>
    <col min="13" max="13" width="17.625" style="0" customWidth="1"/>
    <col min="14" max="14" width="16.625" style="0" customWidth="1"/>
    <col min="15" max="18" width="12.625" style="0" customWidth="1"/>
    <col min="19" max="19" width="17.625" style="0" customWidth="1"/>
    <col min="20" max="20" width="16.625" style="0" customWidth="1"/>
    <col min="21" max="24" width="12.625" style="0" customWidth="1"/>
    <col min="25" max="25" width="17.625" style="0" customWidth="1"/>
    <col min="26" max="26" width="16.625" style="0" customWidth="1"/>
    <col min="27" max="30" width="12.625" style="0" customWidth="1"/>
    <col min="31" max="31" width="17.625" style="0" customWidth="1"/>
    <col min="32" max="32" width="16.625" style="0" customWidth="1"/>
    <col min="33" max="36" width="12.625" style="0" customWidth="1"/>
  </cols>
  <sheetData>
    <row r="1" spans="1:36" ht="18" customHeight="1">
      <c r="A1" s="282" t="s">
        <v>94</v>
      </c>
      <c r="B1" s="282"/>
      <c r="C1" s="282"/>
      <c r="D1" s="282"/>
      <c r="E1" s="282"/>
      <c r="F1" s="282"/>
      <c r="G1" s="282" t="s">
        <v>94</v>
      </c>
      <c r="H1" s="282"/>
      <c r="I1" s="282"/>
      <c r="J1" s="282"/>
      <c r="K1" s="282"/>
      <c r="L1" s="282"/>
      <c r="M1" s="282" t="s">
        <v>94</v>
      </c>
      <c r="N1" s="282"/>
      <c r="O1" s="282"/>
      <c r="P1" s="282"/>
      <c r="Q1" s="282"/>
      <c r="R1" s="282"/>
      <c r="S1" s="282" t="s">
        <v>94</v>
      </c>
      <c r="T1" s="282"/>
      <c r="U1" s="282"/>
      <c r="V1" s="282"/>
      <c r="W1" s="282"/>
      <c r="X1" s="282"/>
      <c r="Y1" s="282" t="s">
        <v>94</v>
      </c>
      <c r="Z1" s="282"/>
      <c r="AA1" s="282"/>
      <c r="AB1" s="282"/>
      <c r="AC1" s="282"/>
      <c r="AD1" s="282"/>
      <c r="AE1" s="282" t="s">
        <v>94</v>
      </c>
      <c r="AF1" s="282"/>
      <c r="AG1" s="282"/>
      <c r="AH1" s="282"/>
      <c r="AI1" s="282"/>
      <c r="AJ1" s="282"/>
    </row>
    <row r="2" spans="1:36" ht="18" customHeight="1" thickBot="1">
      <c r="A2" s="283" t="s">
        <v>333</v>
      </c>
      <c r="B2" s="284"/>
      <c r="C2" s="284"/>
      <c r="D2" s="284"/>
      <c r="E2" s="284"/>
      <c r="F2" s="284"/>
      <c r="G2" s="283" t="s">
        <v>359</v>
      </c>
      <c r="H2" s="284"/>
      <c r="I2" s="284"/>
      <c r="J2" s="284"/>
      <c r="K2" s="284"/>
      <c r="L2" s="284"/>
      <c r="M2" s="283" t="s">
        <v>331</v>
      </c>
      <c r="N2" s="284"/>
      <c r="O2" s="284"/>
      <c r="P2" s="284"/>
      <c r="Q2" s="284"/>
      <c r="R2" s="284"/>
      <c r="S2" s="283" t="s">
        <v>334</v>
      </c>
      <c r="T2" s="284"/>
      <c r="U2" s="284"/>
      <c r="V2" s="284"/>
      <c r="W2" s="284"/>
      <c r="X2" s="284"/>
      <c r="Y2" s="283" t="s">
        <v>360</v>
      </c>
      <c r="Z2" s="284"/>
      <c r="AA2" s="284"/>
      <c r="AB2" s="284"/>
      <c r="AC2" s="284"/>
      <c r="AD2" s="284"/>
      <c r="AE2" s="283" t="s">
        <v>332</v>
      </c>
      <c r="AF2" s="284"/>
      <c r="AG2" s="284"/>
      <c r="AH2" s="284"/>
      <c r="AI2" s="284"/>
      <c r="AJ2" s="284"/>
    </row>
    <row r="3" spans="1:36" ht="54.75" customHeight="1" thickBot="1">
      <c r="A3" s="35" t="s">
        <v>272</v>
      </c>
      <c r="B3" s="87" t="s">
        <v>178</v>
      </c>
      <c r="C3" s="88" t="s">
        <v>157</v>
      </c>
      <c r="D3" s="89" t="s">
        <v>95</v>
      </c>
      <c r="E3" s="89" t="s">
        <v>96</v>
      </c>
      <c r="F3" s="89" t="s">
        <v>97</v>
      </c>
      <c r="G3" s="35" t="s">
        <v>310</v>
      </c>
      <c r="H3" s="87" t="s">
        <v>178</v>
      </c>
      <c r="I3" s="88" t="s">
        <v>157</v>
      </c>
      <c r="J3" s="89" t="s">
        <v>95</v>
      </c>
      <c r="K3" s="89" t="s">
        <v>96</v>
      </c>
      <c r="L3" s="89" t="s">
        <v>97</v>
      </c>
      <c r="M3" s="35" t="s">
        <v>325</v>
      </c>
      <c r="N3" s="87" t="s">
        <v>178</v>
      </c>
      <c r="O3" s="88" t="s">
        <v>157</v>
      </c>
      <c r="P3" s="89" t="s">
        <v>95</v>
      </c>
      <c r="Q3" s="89" t="s">
        <v>96</v>
      </c>
      <c r="R3" s="89" t="s">
        <v>97</v>
      </c>
      <c r="S3" s="35" t="s">
        <v>335</v>
      </c>
      <c r="T3" s="87" t="s">
        <v>178</v>
      </c>
      <c r="U3" s="88" t="s">
        <v>157</v>
      </c>
      <c r="V3" s="89" t="s">
        <v>95</v>
      </c>
      <c r="W3" s="89" t="s">
        <v>96</v>
      </c>
      <c r="X3" s="89" t="s">
        <v>97</v>
      </c>
      <c r="Y3" s="35" t="s">
        <v>361</v>
      </c>
      <c r="Z3" s="87" t="s">
        <v>178</v>
      </c>
      <c r="AA3" s="88" t="s">
        <v>157</v>
      </c>
      <c r="AB3" s="89" t="s">
        <v>95</v>
      </c>
      <c r="AC3" s="89" t="s">
        <v>96</v>
      </c>
      <c r="AD3" s="89" t="s">
        <v>97</v>
      </c>
      <c r="AE3" s="35" t="s">
        <v>372</v>
      </c>
      <c r="AF3" s="87" t="s">
        <v>178</v>
      </c>
      <c r="AG3" s="88" t="s">
        <v>157</v>
      </c>
      <c r="AH3" s="89" t="s">
        <v>95</v>
      </c>
      <c r="AI3" s="89" t="s">
        <v>96</v>
      </c>
      <c r="AJ3" s="89" t="s">
        <v>97</v>
      </c>
    </row>
    <row r="4" spans="1:36" ht="24.75" customHeight="1">
      <c r="A4" s="79" t="s">
        <v>228</v>
      </c>
      <c r="B4" s="90">
        <v>30</v>
      </c>
      <c r="C4" s="90">
        <v>2793</v>
      </c>
      <c r="D4" s="90">
        <v>3400</v>
      </c>
      <c r="E4" s="90">
        <v>3085</v>
      </c>
      <c r="F4" s="90">
        <v>6485</v>
      </c>
      <c r="G4" s="79" t="s">
        <v>228</v>
      </c>
      <c r="H4" s="96">
        <v>31</v>
      </c>
      <c r="I4" s="97">
        <v>3170</v>
      </c>
      <c r="J4" s="97">
        <v>3747</v>
      </c>
      <c r="K4" s="97">
        <v>3496</v>
      </c>
      <c r="L4" s="98">
        <v>7243</v>
      </c>
      <c r="M4" s="79" t="s">
        <v>337</v>
      </c>
      <c r="N4" s="96">
        <v>31</v>
      </c>
      <c r="O4" s="114">
        <v>3544</v>
      </c>
      <c r="P4" s="114">
        <v>4169</v>
      </c>
      <c r="Q4" s="114">
        <v>3924</v>
      </c>
      <c r="R4" s="115">
        <f>P4+Q4</f>
        <v>8093</v>
      </c>
      <c r="S4" s="79" t="s">
        <v>341</v>
      </c>
      <c r="T4" s="96">
        <v>31</v>
      </c>
      <c r="U4" s="114">
        <v>3873</v>
      </c>
      <c r="V4" s="114">
        <v>4565</v>
      </c>
      <c r="W4" s="114">
        <v>4389</v>
      </c>
      <c r="X4" s="115">
        <f>V4+W4</f>
        <v>8954</v>
      </c>
      <c r="Y4" s="79" t="s">
        <v>337</v>
      </c>
      <c r="Z4" s="96">
        <v>35</v>
      </c>
      <c r="AA4" s="114">
        <v>4229</v>
      </c>
      <c r="AB4" s="114">
        <v>4933</v>
      </c>
      <c r="AC4" s="114">
        <v>4784</v>
      </c>
      <c r="AD4" s="115">
        <f>AB4+AC4</f>
        <v>9717</v>
      </c>
      <c r="AE4" s="79" t="s">
        <v>337</v>
      </c>
      <c r="AF4" s="96">
        <v>35</v>
      </c>
      <c r="AG4" s="114">
        <v>4946</v>
      </c>
      <c r="AH4" s="114">
        <v>5629</v>
      </c>
      <c r="AI4" s="114">
        <v>5492</v>
      </c>
      <c r="AJ4" s="115">
        <f>AH4+AI4</f>
        <v>11121</v>
      </c>
    </row>
    <row r="5" spans="1:36" ht="24.75" customHeight="1">
      <c r="A5" s="79" t="s">
        <v>215</v>
      </c>
      <c r="B5" s="91">
        <v>31</v>
      </c>
      <c r="C5" s="91">
        <v>2704</v>
      </c>
      <c r="D5" s="91">
        <v>3540</v>
      </c>
      <c r="E5" s="91">
        <v>3482</v>
      </c>
      <c r="F5" s="91">
        <v>7022</v>
      </c>
      <c r="G5" s="79" t="s">
        <v>215</v>
      </c>
      <c r="H5" s="99">
        <v>31</v>
      </c>
      <c r="I5" s="100">
        <v>3316</v>
      </c>
      <c r="J5" s="100">
        <v>4136</v>
      </c>
      <c r="K5" s="100">
        <v>4116</v>
      </c>
      <c r="L5" s="101">
        <v>8252</v>
      </c>
      <c r="M5" s="79" t="s">
        <v>338</v>
      </c>
      <c r="N5" s="99">
        <v>31</v>
      </c>
      <c r="O5" s="116">
        <v>3843</v>
      </c>
      <c r="P5" s="116">
        <v>4707</v>
      </c>
      <c r="Q5" s="116">
        <v>4704</v>
      </c>
      <c r="R5" s="117">
        <f aca="true" t="shared" si="0" ref="R5:R28">P5+Q5</f>
        <v>9411</v>
      </c>
      <c r="S5" s="79" t="s">
        <v>342</v>
      </c>
      <c r="T5" s="99">
        <v>31</v>
      </c>
      <c r="U5" s="116">
        <v>4278</v>
      </c>
      <c r="V5" s="116">
        <v>5232</v>
      </c>
      <c r="W5" s="116">
        <v>5260</v>
      </c>
      <c r="X5" s="117">
        <f aca="true" t="shared" si="1" ref="X5:X28">V5+W5</f>
        <v>10492</v>
      </c>
      <c r="Y5" s="79" t="s">
        <v>338</v>
      </c>
      <c r="Z5" s="99">
        <v>38</v>
      </c>
      <c r="AA5" s="116">
        <v>4826</v>
      </c>
      <c r="AB5" s="116">
        <v>5789</v>
      </c>
      <c r="AC5" s="116">
        <v>5902</v>
      </c>
      <c r="AD5" s="117">
        <f aca="true" t="shared" si="2" ref="AD5:AD28">AB5+AC5</f>
        <v>11691</v>
      </c>
      <c r="AE5" s="79" t="s">
        <v>338</v>
      </c>
      <c r="AF5" s="99">
        <v>38</v>
      </c>
      <c r="AG5" s="116">
        <v>5099</v>
      </c>
      <c r="AH5" s="116">
        <v>6115</v>
      </c>
      <c r="AI5" s="116">
        <v>6184</v>
      </c>
      <c r="AJ5" s="117">
        <f aca="true" t="shared" si="3" ref="AJ5:AJ28">AH5+AI5</f>
        <v>12299</v>
      </c>
    </row>
    <row r="6" spans="1:36" ht="24.75" customHeight="1">
      <c r="A6" s="79" t="s">
        <v>216</v>
      </c>
      <c r="B6" s="91">
        <v>15</v>
      </c>
      <c r="C6" s="91">
        <v>1309</v>
      </c>
      <c r="D6" s="91">
        <v>1548</v>
      </c>
      <c r="E6" s="91">
        <v>1527</v>
      </c>
      <c r="F6" s="91">
        <v>3075</v>
      </c>
      <c r="G6" s="79" t="s">
        <v>216</v>
      </c>
      <c r="H6" s="99">
        <v>23</v>
      </c>
      <c r="I6" s="100">
        <v>1514</v>
      </c>
      <c r="J6" s="100">
        <v>1806</v>
      </c>
      <c r="K6" s="100">
        <v>1797</v>
      </c>
      <c r="L6" s="101">
        <v>3603</v>
      </c>
      <c r="M6" s="79" t="s">
        <v>216</v>
      </c>
      <c r="N6" s="99">
        <v>23</v>
      </c>
      <c r="O6" s="116">
        <v>1687</v>
      </c>
      <c r="P6" s="116">
        <v>2031</v>
      </c>
      <c r="Q6" s="116">
        <v>2062</v>
      </c>
      <c r="R6" s="117">
        <f t="shared" si="0"/>
        <v>4093</v>
      </c>
      <c r="S6" s="79" t="s">
        <v>340</v>
      </c>
      <c r="T6" s="99">
        <v>23</v>
      </c>
      <c r="U6" s="116">
        <v>1875</v>
      </c>
      <c r="V6" s="116">
        <v>2296</v>
      </c>
      <c r="W6" s="116">
        <v>2308</v>
      </c>
      <c r="X6" s="117">
        <f t="shared" si="1"/>
        <v>4604</v>
      </c>
      <c r="Y6" s="79" t="s">
        <v>340</v>
      </c>
      <c r="Z6" s="99">
        <v>25</v>
      </c>
      <c r="AA6" s="116">
        <v>2185</v>
      </c>
      <c r="AB6" s="116">
        <v>2630</v>
      </c>
      <c r="AC6" s="116">
        <v>2658</v>
      </c>
      <c r="AD6" s="117">
        <f t="shared" si="2"/>
        <v>5288</v>
      </c>
      <c r="AE6" s="79" t="s">
        <v>340</v>
      </c>
      <c r="AF6" s="99">
        <v>25</v>
      </c>
      <c r="AG6" s="116">
        <v>2489</v>
      </c>
      <c r="AH6" s="116">
        <v>2888</v>
      </c>
      <c r="AI6" s="116">
        <v>2977</v>
      </c>
      <c r="AJ6" s="117">
        <f t="shared" si="3"/>
        <v>5865</v>
      </c>
    </row>
    <row r="7" spans="1:36" ht="24.75" customHeight="1">
      <c r="A7" s="79" t="s">
        <v>87</v>
      </c>
      <c r="B7" s="91">
        <v>30</v>
      </c>
      <c r="C7" s="91">
        <v>1294</v>
      </c>
      <c r="D7" s="91">
        <v>1919</v>
      </c>
      <c r="E7" s="91">
        <v>1973</v>
      </c>
      <c r="F7" s="91">
        <v>3892</v>
      </c>
      <c r="G7" s="79" t="s">
        <v>87</v>
      </c>
      <c r="H7" s="99">
        <v>30</v>
      </c>
      <c r="I7" s="100">
        <v>1292</v>
      </c>
      <c r="J7" s="100">
        <v>1921</v>
      </c>
      <c r="K7" s="100">
        <v>1931</v>
      </c>
      <c r="L7" s="101">
        <v>3852</v>
      </c>
      <c r="M7" s="79" t="s">
        <v>87</v>
      </c>
      <c r="N7" s="99">
        <v>30</v>
      </c>
      <c r="O7" s="116">
        <v>1293</v>
      </c>
      <c r="P7" s="116">
        <v>1917</v>
      </c>
      <c r="Q7" s="116">
        <v>1965</v>
      </c>
      <c r="R7" s="117">
        <f t="shared" si="0"/>
        <v>3882</v>
      </c>
      <c r="S7" s="79" t="s">
        <v>343</v>
      </c>
      <c r="T7" s="99">
        <v>30</v>
      </c>
      <c r="U7" s="116">
        <v>1306</v>
      </c>
      <c r="V7" s="116">
        <v>1904</v>
      </c>
      <c r="W7" s="116">
        <v>1958</v>
      </c>
      <c r="X7" s="117">
        <f t="shared" si="1"/>
        <v>3862</v>
      </c>
      <c r="Y7" s="79" t="s">
        <v>343</v>
      </c>
      <c r="Z7" s="99">
        <v>30</v>
      </c>
      <c r="AA7" s="116">
        <v>1319</v>
      </c>
      <c r="AB7" s="116">
        <v>1880</v>
      </c>
      <c r="AC7" s="116">
        <v>1950</v>
      </c>
      <c r="AD7" s="117">
        <f t="shared" si="2"/>
        <v>3830</v>
      </c>
      <c r="AE7" s="79" t="s">
        <v>343</v>
      </c>
      <c r="AF7" s="99">
        <v>30</v>
      </c>
      <c r="AG7" s="116">
        <v>1330</v>
      </c>
      <c r="AH7" s="116">
        <v>1834</v>
      </c>
      <c r="AI7" s="116">
        <v>1950</v>
      </c>
      <c r="AJ7" s="117">
        <f t="shared" si="3"/>
        <v>3784</v>
      </c>
    </row>
    <row r="8" spans="1:36" ht="24.75" customHeight="1">
      <c r="A8" s="79" t="s">
        <v>217</v>
      </c>
      <c r="B8" s="91">
        <v>34</v>
      </c>
      <c r="C8" s="91">
        <v>1488</v>
      </c>
      <c r="D8" s="91">
        <v>2057</v>
      </c>
      <c r="E8" s="91">
        <v>2138</v>
      </c>
      <c r="F8" s="91">
        <v>4195</v>
      </c>
      <c r="G8" s="79" t="s">
        <v>217</v>
      </c>
      <c r="H8" s="99">
        <v>34</v>
      </c>
      <c r="I8" s="100">
        <v>1514</v>
      </c>
      <c r="J8" s="100">
        <v>2100</v>
      </c>
      <c r="K8" s="100">
        <v>2158</v>
      </c>
      <c r="L8" s="101">
        <v>4258</v>
      </c>
      <c r="M8" s="79" t="s">
        <v>217</v>
      </c>
      <c r="N8" s="99">
        <v>34</v>
      </c>
      <c r="O8" s="116">
        <v>1524</v>
      </c>
      <c r="P8" s="116">
        <v>2100</v>
      </c>
      <c r="Q8" s="116">
        <v>2180</v>
      </c>
      <c r="R8" s="117">
        <f t="shared" si="0"/>
        <v>4280</v>
      </c>
      <c r="S8" s="79" t="s">
        <v>344</v>
      </c>
      <c r="T8" s="99">
        <v>34</v>
      </c>
      <c r="U8" s="116">
        <v>1535</v>
      </c>
      <c r="V8" s="116">
        <v>2076</v>
      </c>
      <c r="W8" s="116">
        <v>2168</v>
      </c>
      <c r="X8" s="117">
        <f t="shared" si="1"/>
        <v>4244</v>
      </c>
      <c r="Y8" s="79" t="s">
        <v>344</v>
      </c>
      <c r="Z8" s="99">
        <v>34</v>
      </c>
      <c r="AA8" s="116">
        <v>1561</v>
      </c>
      <c r="AB8" s="116">
        <v>2085</v>
      </c>
      <c r="AC8" s="116">
        <v>2213</v>
      </c>
      <c r="AD8" s="117">
        <f t="shared" si="2"/>
        <v>4298</v>
      </c>
      <c r="AE8" s="79" t="s">
        <v>344</v>
      </c>
      <c r="AF8" s="99">
        <v>34</v>
      </c>
      <c r="AG8" s="116">
        <v>1565</v>
      </c>
      <c r="AH8" s="116">
        <v>2034</v>
      </c>
      <c r="AI8" s="116">
        <v>2172</v>
      </c>
      <c r="AJ8" s="117">
        <f t="shared" si="3"/>
        <v>4206</v>
      </c>
    </row>
    <row r="9" spans="1:36" ht="24.75" customHeight="1">
      <c r="A9" s="79" t="s">
        <v>218</v>
      </c>
      <c r="B9" s="91">
        <v>35</v>
      </c>
      <c r="C9" s="91">
        <v>1335</v>
      </c>
      <c r="D9" s="91">
        <v>2028</v>
      </c>
      <c r="E9" s="91">
        <v>1887</v>
      </c>
      <c r="F9" s="91">
        <v>3915</v>
      </c>
      <c r="G9" s="79" t="s">
        <v>218</v>
      </c>
      <c r="H9" s="99">
        <v>35</v>
      </c>
      <c r="I9" s="100">
        <v>1348</v>
      </c>
      <c r="J9" s="100">
        <v>2024</v>
      </c>
      <c r="K9" s="100">
        <v>1915</v>
      </c>
      <c r="L9" s="101">
        <v>3939</v>
      </c>
      <c r="M9" s="79" t="s">
        <v>218</v>
      </c>
      <c r="N9" s="99">
        <v>35</v>
      </c>
      <c r="O9" s="116">
        <v>1360</v>
      </c>
      <c r="P9" s="116">
        <v>2010</v>
      </c>
      <c r="Q9" s="116">
        <v>1901</v>
      </c>
      <c r="R9" s="117">
        <f t="shared" si="0"/>
        <v>3911</v>
      </c>
      <c r="S9" s="79" t="s">
        <v>345</v>
      </c>
      <c r="T9" s="99">
        <v>35</v>
      </c>
      <c r="U9" s="116">
        <v>1341</v>
      </c>
      <c r="V9" s="116">
        <v>1990</v>
      </c>
      <c r="W9" s="116">
        <v>1937</v>
      </c>
      <c r="X9" s="117">
        <f t="shared" si="1"/>
        <v>3927</v>
      </c>
      <c r="Y9" s="79" t="s">
        <v>345</v>
      </c>
      <c r="Z9" s="99">
        <v>35</v>
      </c>
      <c r="AA9" s="116">
        <v>1366</v>
      </c>
      <c r="AB9" s="116">
        <v>1974</v>
      </c>
      <c r="AC9" s="116">
        <v>1927</v>
      </c>
      <c r="AD9" s="117">
        <f t="shared" si="2"/>
        <v>3901</v>
      </c>
      <c r="AE9" s="79" t="s">
        <v>345</v>
      </c>
      <c r="AF9" s="99">
        <v>35</v>
      </c>
      <c r="AG9" s="116">
        <v>1369</v>
      </c>
      <c r="AH9" s="116">
        <v>1934</v>
      </c>
      <c r="AI9" s="116">
        <v>1915</v>
      </c>
      <c r="AJ9" s="117">
        <f t="shared" si="3"/>
        <v>3849</v>
      </c>
    </row>
    <row r="10" spans="1:36" ht="24.75" customHeight="1">
      <c r="A10" s="79" t="s">
        <v>219</v>
      </c>
      <c r="B10" s="91">
        <v>32</v>
      </c>
      <c r="C10" s="91">
        <v>1221</v>
      </c>
      <c r="D10" s="91">
        <v>1948</v>
      </c>
      <c r="E10" s="91">
        <v>1814</v>
      </c>
      <c r="F10" s="91">
        <v>3762</v>
      </c>
      <c r="G10" s="79" t="s">
        <v>219</v>
      </c>
      <c r="H10" s="99">
        <v>32</v>
      </c>
      <c r="I10" s="100">
        <v>1224</v>
      </c>
      <c r="J10" s="100">
        <v>1986</v>
      </c>
      <c r="K10" s="100">
        <v>1847</v>
      </c>
      <c r="L10" s="101">
        <v>3833</v>
      </c>
      <c r="M10" s="79" t="s">
        <v>219</v>
      </c>
      <c r="N10" s="99">
        <v>32</v>
      </c>
      <c r="O10" s="116">
        <v>1238</v>
      </c>
      <c r="P10" s="116">
        <v>2006</v>
      </c>
      <c r="Q10" s="116">
        <v>1891</v>
      </c>
      <c r="R10" s="117">
        <f t="shared" si="0"/>
        <v>3897</v>
      </c>
      <c r="S10" s="79" t="s">
        <v>346</v>
      </c>
      <c r="T10" s="99">
        <v>32</v>
      </c>
      <c r="U10" s="116">
        <v>1248</v>
      </c>
      <c r="V10" s="116">
        <v>2013</v>
      </c>
      <c r="W10" s="116">
        <v>1889</v>
      </c>
      <c r="X10" s="117">
        <f t="shared" si="1"/>
        <v>3902</v>
      </c>
      <c r="Y10" s="79" t="s">
        <v>346</v>
      </c>
      <c r="Z10" s="99">
        <v>32</v>
      </c>
      <c r="AA10" s="116">
        <v>1267</v>
      </c>
      <c r="AB10" s="116">
        <v>2013</v>
      </c>
      <c r="AC10" s="116">
        <v>1869</v>
      </c>
      <c r="AD10" s="117">
        <f t="shared" si="2"/>
        <v>3882</v>
      </c>
      <c r="AE10" s="79" t="s">
        <v>346</v>
      </c>
      <c r="AF10" s="99">
        <v>32</v>
      </c>
      <c r="AG10" s="116">
        <v>1264</v>
      </c>
      <c r="AH10" s="116">
        <v>1964</v>
      </c>
      <c r="AI10" s="116">
        <v>1837</v>
      </c>
      <c r="AJ10" s="117">
        <f t="shared" si="3"/>
        <v>3801</v>
      </c>
    </row>
    <row r="11" spans="1:36" ht="24.75" customHeight="1">
      <c r="A11" s="79" t="s">
        <v>220</v>
      </c>
      <c r="B11" s="91">
        <v>34</v>
      </c>
      <c r="C11" s="91">
        <v>1707</v>
      </c>
      <c r="D11" s="91">
        <v>2522</v>
      </c>
      <c r="E11" s="91">
        <v>2498</v>
      </c>
      <c r="F11" s="91">
        <v>5020</v>
      </c>
      <c r="G11" s="79" t="s">
        <v>220</v>
      </c>
      <c r="H11" s="99">
        <v>34</v>
      </c>
      <c r="I11" s="100">
        <v>1760</v>
      </c>
      <c r="J11" s="100">
        <v>2553</v>
      </c>
      <c r="K11" s="100">
        <v>2539</v>
      </c>
      <c r="L11" s="101">
        <v>5092</v>
      </c>
      <c r="M11" s="79" t="s">
        <v>220</v>
      </c>
      <c r="N11" s="99">
        <v>34</v>
      </c>
      <c r="O11" s="116">
        <v>1834</v>
      </c>
      <c r="P11" s="116">
        <v>2615</v>
      </c>
      <c r="Q11" s="116">
        <v>2641</v>
      </c>
      <c r="R11" s="117">
        <f t="shared" si="0"/>
        <v>5256</v>
      </c>
      <c r="S11" s="79" t="s">
        <v>347</v>
      </c>
      <c r="T11" s="99">
        <v>34</v>
      </c>
      <c r="U11" s="116">
        <v>1912</v>
      </c>
      <c r="V11" s="116">
        <v>2693</v>
      </c>
      <c r="W11" s="116">
        <v>2708</v>
      </c>
      <c r="X11" s="117">
        <f t="shared" si="1"/>
        <v>5401</v>
      </c>
      <c r="Y11" s="79" t="s">
        <v>347</v>
      </c>
      <c r="Z11" s="99">
        <v>35</v>
      </c>
      <c r="AA11" s="116">
        <v>1956</v>
      </c>
      <c r="AB11" s="116">
        <v>2726</v>
      </c>
      <c r="AC11" s="116">
        <v>2734</v>
      </c>
      <c r="AD11" s="117">
        <f t="shared" si="2"/>
        <v>5460</v>
      </c>
      <c r="AE11" s="79" t="s">
        <v>347</v>
      </c>
      <c r="AF11" s="99">
        <v>35</v>
      </c>
      <c r="AG11" s="116">
        <v>1982</v>
      </c>
      <c r="AH11" s="116">
        <v>2745</v>
      </c>
      <c r="AI11" s="116">
        <v>2747</v>
      </c>
      <c r="AJ11" s="117">
        <f t="shared" si="3"/>
        <v>5492</v>
      </c>
    </row>
    <row r="12" spans="1:36" ht="24.75" customHeight="1">
      <c r="A12" s="79" t="s">
        <v>221</v>
      </c>
      <c r="B12" s="91">
        <v>29</v>
      </c>
      <c r="C12" s="91">
        <v>1308</v>
      </c>
      <c r="D12" s="91">
        <v>2084</v>
      </c>
      <c r="E12" s="91">
        <v>1935</v>
      </c>
      <c r="F12" s="91">
        <v>4019</v>
      </c>
      <c r="G12" s="79" t="s">
        <v>221</v>
      </c>
      <c r="H12" s="99">
        <v>29</v>
      </c>
      <c r="I12" s="100">
        <v>1333</v>
      </c>
      <c r="J12" s="100">
        <v>2097</v>
      </c>
      <c r="K12" s="100">
        <v>1926</v>
      </c>
      <c r="L12" s="101">
        <v>4023</v>
      </c>
      <c r="M12" s="79" t="s">
        <v>221</v>
      </c>
      <c r="N12" s="99">
        <v>29</v>
      </c>
      <c r="O12" s="116">
        <v>1335</v>
      </c>
      <c r="P12" s="116">
        <v>2101</v>
      </c>
      <c r="Q12" s="116">
        <v>1945</v>
      </c>
      <c r="R12" s="117">
        <f t="shared" si="0"/>
        <v>4046</v>
      </c>
      <c r="S12" s="79" t="s">
        <v>348</v>
      </c>
      <c r="T12" s="99">
        <v>29</v>
      </c>
      <c r="U12" s="116">
        <v>1338</v>
      </c>
      <c r="V12" s="116">
        <v>2098</v>
      </c>
      <c r="W12" s="116">
        <v>1962</v>
      </c>
      <c r="X12" s="117">
        <f t="shared" si="1"/>
        <v>4060</v>
      </c>
      <c r="Y12" s="79" t="s">
        <v>348</v>
      </c>
      <c r="Z12" s="99">
        <v>29</v>
      </c>
      <c r="AA12" s="116">
        <v>1328</v>
      </c>
      <c r="AB12" s="116">
        <v>2095</v>
      </c>
      <c r="AC12" s="116">
        <v>1967</v>
      </c>
      <c r="AD12" s="117">
        <f t="shared" si="2"/>
        <v>4062</v>
      </c>
      <c r="AE12" s="79" t="s">
        <v>348</v>
      </c>
      <c r="AF12" s="99">
        <v>29</v>
      </c>
      <c r="AG12" s="116">
        <v>1432</v>
      </c>
      <c r="AH12" s="116">
        <v>2189</v>
      </c>
      <c r="AI12" s="116">
        <v>2003</v>
      </c>
      <c r="AJ12" s="117">
        <f t="shared" si="3"/>
        <v>4192</v>
      </c>
    </row>
    <row r="13" spans="1:36" ht="24.75" customHeight="1">
      <c r="A13" s="79" t="s">
        <v>90</v>
      </c>
      <c r="B13" s="91">
        <v>19</v>
      </c>
      <c r="C13" s="91">
        <v>797</v>
      </c>
      <c r="D13" s="91">
        <v>1289</v>
      </c>
      <c r="E13" s="91">
        <v>1173</v>
      </c>
      <c r="F13" s="91">
        <v>2462</v>
      </c>
      <c r="G13" s="79" t="s">
        <v>90</v>
      </c>
      <c r="H13" s="99">
        <v>19</v>
      </c>
      <c r="I13" s="100">
        <v>821</v>
      </c>
      <c r="J13" s="100">
        <v>1321</v>
      </c>
      <c r="K13" s="100">
        <v>1168</v>
      </c>
      <c r="L13" s="101">
        <v>2489</v>
      </c>
      <c r="M13" s="79" t="s">
        <v>90</v>
      </c>
      <c r="N13" s="99">
        <v>19</v>
      </c>
      <c r="O13" s="116">
        <v>828</v>
      </c>
      <c r="P13" s="116">
        <v>1327</v>
      </c>
      <c r="Q13" s="116">
        <v>1163</v>
      </c>
      <c r="R13" s="117">
        <f t="shared" si="0"/>
        <v>2490</v>
      </c>
      <c r="S13" s="79" t="s">
        <v>90</v>
      </c>
      <c r="T13" s="99">
        <v>19</v>
      </c>
      <c r="U13" s="116">
        <v>868</v>
      </c>
      <c r="V13" s="116">
        <v>1334</v>
      </c>
      <c r="W13" s="116">
        <v>1207</v>
      </c>
      <c r="X13" s="117">
        <f t="shared" si="1"/>
        <v>2541</v>
      </c>
      <c r="Y13" s="79" t="s">
        <v>90</v>
      </c>
      <c r="Z13" s="99">
        <v>19</v>
      </c>
      <c r="AA13" s="116">
        <v>911</v>
      </c>
      <c r="AB13" s="116">
        <v>1369</v>
      </c>
      <c r="AC13" s="116">
        <v>1274</v>
      </c>
      <c r="AD13" s="117">
        <f t="shared" si="2"/>
        <v>2643</v>
      </c>
      <c r="AE13" s="79" t="s">
        <v>90</v>
      </c>
      <c r="AF13" s="99">
        <v>19</v>
      </c>
      <c r="AG13" s="116">
        <v>921</v>
      </c>
      <c r="AH13" s="116">
        <v>1367</v>
      </c>
      <c r="AI13" s="116">
        <v>1286</v>
      </c>
      <c r="AJ13" s="117">
        <f t="shared" si="3"/>
        <v>2653</v>
      </c>
    </row>
    <row r="14" spans="1:36" ht="24.75" customHeight="1">
      <c r="A14" s="79" t="s">
        <v>222</v>
      </c>
      <c r="B14" s="91">
        <v>19</v>
      </c>
      <c r="C14" s="91">
        <v>981</v>
      </c>
      <c r="D14" s="91">
        <v>1585</v>
      </c>
      <c r="E14" s="91">
        <v>1550</v>
      </c>
      <c r="F14" s="91">
        <v>3135</v>
      </c>
      <c r="G14" s="79" t="s">
        <v>222</v>
      </c>
      <c r="H14" s="99">
        <v>19</v>
      </c>
      <c r="I14" s="100">
        <v>996</v>
      </c>
      <c r="J14" s="100">
        <v>1586</v>
      </c>
      <c r="K14" s="100">
        <v>1550</v>
      </c>
      <c r="L14" s="101">
        <v>3136</v>
      </c>
      <c r="M14" s="79" t="s">
        <v>222</v>
      </c>
      <c r="N14" s="99">
        <v>19</v>
      </c>
      <c r="O14" s="116">
        <v>988</v>
      </c>
      <c r="P14" s="116">
        <v>1569</v>
      </c>
      <c r="Q14" s="116">
        <v>1538</v>
      </c>
      <c r="R14" s="117">
        <f t="shared" si="0"/>
        <v>3107</v>
      </c>
      <c r="S14" s="79" t="s">
        <v>82</v>
      </c>
      <c r="T14" s="99">
        <v>19</v>
      </c>
      <c r="U14" s="116">
        <v>988</v>
      </c>
      <c r="V14" s="116">
        <v>1562</v>
      </c>
      <c r="W14" s="116">
        <v>1550</v>
      </c>
      <c r="X14" s="117">
        <f t="shared" si="1"/>
        <v>3112</v>
      </c>
      <c r="Y14" s="79" t="s">
        <v>82</v>
      </c>
      <c r="Z14" s="99">
        <v>19</v>
      </c>
      <c r="AA14" s="116">
        <v>998</v>
      </c>
      <c r="AB14" s="116">
        <v>1563</v>
      </c>
      <c r="AC14" s="116">
        <v>1570</v>
      </c>
      <c r="AD14" s="117">
        <f t="shared" si="2"/>
        <v>3133</v>
      </c>
      <c r="AE14" s="79" t="s">
        <v>82</v>
      </c>
      <c r="AF14" s="99">
        <v>19</v>
      </c>
      <c r="AG14" s="116">
        <v>1000</v>
      </c>
      <c r="AH14" s="116">
        <v>1537</v>
      </c>
      <c r="AI14" s="116">
        <v>1548</v>
      </c>
      <c r="AJ14" s="117">
        <f t="shared" si="3"/>
        <v>3085</v>
      </c>
    </row>
    <row r="15" spans="1:36" ht="24.75" customHeight="1">
      <c r="A15" s="79" t="s">
        <v>223</v>
      </c>
      <c r="B15" s="91">
        <v>35</v>
      </c>
      <c r="C15" s="91">
        <v>1566</v>
      </c>
      <c r="D15" s="91">
        <v>2228</v>
      </c>
      <c r="E15" s="91">
        <v>2197</v>
      </c>
      <c r="F15" s="91">
        <v>4425</v>
      </c>
      <c r="G15" s="79" t="s">
        <v>223</v>
      </c>
      <c r="H15" s="99">
        <v>35</v>
      </c>
      <c r="I15" s="100">
        <v>1590</v>
      </c>
      <c r="J15" s="100">
        <v>2291</v>
      </c>
      <c r="K15" s="100">
        <v>2265</v>
      </c>
      <c r="L15" s="101">
        <v>4556</v>
      </c>
      <c r="M15" s="79" t="s">
        <v>223</v>
      </c>
      <c r="N15" s="99">
        <v>36</v>
      </c>
      <c r="O15" s="116">
        <v>1608</v>
      </c>
      <c r="P15" s="116">
        <v>2282</v>
      </c>
      <c r="Q15" s="116">
        <v>2294</v>
      </c>
      <c r="R15" s="117">
        <f t="shared" si="0"/>
        <v>4576</v>
      </c>
      <c r="S15" s="79" t="s">
        <v>83</v>
      </c>
      <c r="T15" s="99">
        <v>36</v>
      </c>
      <c r="U15" s="116">
        <v>1634</v>
      </c>
      <c r="V15" s="116">
        <v>2314</v>
      </c>
      <c r="W15" s="116">
        <v>2316</v>
      </c>
      <c r="X15" s="117">
        <f t="shared" si="1"/>
        <v>4630</v>
      </c>
      <c r="Y15" s="79" t="s">
        <v>83</v>
      </c>
      <c r="Z15" s="99">
        <v>36</v>
      </c>
      <c r="AA15" s="116">
        <v>1647</v>
      </c>
      <c r="AB15" s="116">
        <v>2328</v>
      </c>
      <c r="AC15" s="116">
        <v>2314</v>
      </c>
      <c r="AD15" s="117">
        <f t="shared" si="2"/>
        <v>4642</v>
      </c>
      <c r="AE15" s="79" t="s">
        <v>83</v>
      </c>
      <c r="AF15" s="99">
        <v>36</v>
      </c>
      <c r="AG15" s="116">
        <v>1660</v>
      </c>
      <c r="AH15" s="116">
        <v>2282</v>
      </c>
      <c r="AI15" s="116">
        <v>2306</v>
      </c>
      <c r="AJ15" s="117">
        <f t="shared" si="3"/>
        <v>4588</v>
      </c>
    </row>
    <row r="16" spans="1:36" ht="24.75" customHeight="1">
      <c r="A16" s="79" t="s">
        <v>229</v>
      </c>
      <c r="B16" s="91">
        <v>27</v>
      </c>
      <c r="C16" s="91">
        <v>1193</v>
      </c>
      <c r="D16" s="91">
        <v>1980</v>
      </c>
      <c r="E16" s="91">
        <v>1852</v>
      </c>
      <c r="F16" s="91">
        <v>3832</v>
      </c>
      <c r="G16" s="79" t="s">
        <v>229</v>
      </c>
      <c r="H16" s="99">
        <v>27</v>
      </c>
      <c r="I16" s="100">
        <v>1197</v>
      </c>
      <c r="J16" s="100">
        <v>1973</v>
      </c>
      <c r="K16" s="100">
        <v>1853</v>
      </c>
      <c r="L16" s="101">
        <v>3826</v>
      </c>
      <c r="M16" s="79" t="s">
        <v>229</v>
      </c>
      <c r="N16" s="99">
        <v>27</v>
      </c>
      <c r="O16" s="116">
        <v>1198</v>
      </c>
      <c r="P16" s="116">
        <v>1969</v>
      </c>
      <c r="Q16" s="116">
        <v>1837</v>
      </c>
      <c r="R16" s="117">
        <f t="shared" si="0"/>
        <v>3806</v>
      </c>
      <c r="S16" s="79" t="s">
        <v>81</v>
      </c>
      <c r="T16" s="99">
        <v>27</v>
      </c>
      <c r="U16" s="116">
        <v>1198</v>
      </c>
      <c r="V16" s="116">
        <v>1973</v>
      </c>
      <c r="W16" s="116">
        <v>1817</v>
      </c>
      <c r="X16" s="117">
        <f t="shared" si="1"/>
        <v>3790</v>
      </c>
      <c r="Y16" s="79" t="s">
        <v>81</v>
      </c>
      <c r="Z16" s="99">
        <v>27</v>
      </c>
      <c r="AA16" s="116">
        <v>1195</v>
      </c>
      <c r="AB16" s="116">
        <v>1950</v>
      </c>
      <c r="AC16" s="116">
        <v>1833</v>
      </c>
      <c r="AD16" s="117">
        <f t="shared" si="2"/>
        <v>3783</v>
      </c>
      <c r="AE16" s="79" t="s">
        <v>81</v>
      </c>
      <c r="AF16" s="99">
        <v>27</v>
      </c>
      <c r="AG16" s="116">
        <v>1186</v>
      </c>
      <c r="AH16" s="116">
        <v>1899</v>
      </c>
      <c r="AI16" s="116">
        <v>1802</v>
      </c>
      <c r="AJ16" s="117">
        <f t="shared" si="3"/>
        <v>3701</v>
      </c>
    </row>
    <row r="17" spans="1:36" ht="24.75" customHeight="1">
      <c r="A17" s="79" t="s">
        <v>224</v>
      </c>
      <c r="B17" s="91">
        <v>32</v>
      </c>
      <c r="C17" s="91">
        <v>1605</v>
      </c>
      <c r="D17" s="91">
        <v>2260</v>
      </c>
      <c r="E17" s="91">
        <v>2181</v>
      </c>
      <c r="F17" s="91">
        <v>4441</v>
      </c>
      <c r="G17" s="79" t="s">
        <v>224</v>
      </c>
      <c r="H17" s="99">
        <v>32</v>
      </c>
      <c r="I17" s="100">
        <v>1632</v>
      </c>
      <c r="J17" s="100">
        <v>2316</v>
      </c>
      <c r="K17" s="100">
        <v>2216</v>
      </c>
      <c r="L17" s="101">
        <v>4532</v>
      </c>
      <c r="M17" s="79" t="s">
        <v>224</v>
      </c>
      <c r="N17" s="99">
        <v>32</v>
      </c>
      <c r="O17" s="116">
        <v>1624</v>
      </c>
      <c r="P17" s="116">
        <v>2333</v>
      </c>
      <c r="Q17" s="116">
        <v>2223</v>
      </c>
      <c r="R17" s="117">
        <f t="shared" si="0"/>
        <v>4556</v>
      </c>
      <c r="S17" s="79" t="s">
        <v>80</v>
      </c>
      <c r="T17" s="99">
        <v>32</v>
      </c>
      <c r="U17" s="116">
        <v>1627</v>
      </c>
      <c r="V17" s="116">
        <v>2345</v>
      </c>
      <c r="W17" s="116">
        <v>2238</v>
      </c>
      <c r="X17" s="117">
        <f t="shared" si="1"/>
        <v>4583</v>
      </c>
      <c r="Y17" s="79" t="s">
        <v>80</v>
      </c>
      <c r="Z17" s="99">
        <v>32</v>
      </c>
      <c r="AA17" s="116">
        <v>1654</v>
      </c>
      <c r="AB17" s="116">
        <v>2356</v>
      </c>
      <c r="AC17" s="116">
        <v>2261</v>
      </c>
      <c r="AD17" s="117">
        <f t="shared" si="2"/>
        <v>4617</v>
      </c>
      <c r="AE17" s="79" t="s">
        <v>80</v>
      </c>
      <c r="AF17" s="99">
        <v>32</v>
      </c>
      <c r="AG17" s="116">
        <v>1682</v>
      </c>
      <c r="AH17" s="116">
        <v>2364</v>
      </c>
      <c r="AI17" s="116">
        <v>2282</v>
      </c>
      <c r="AJ17" s="117">
        <f t="shared" si="3"/>
        <v>4646</v>
      </c>
    </row>
    <row r="18" spans="1:36" ht="24.75" customHeight="1">
      <c r="A18" s="79" t="s">
        <v>225</v>
      </c>
      <c r="B18" s="91">
        <v>28</v>
      </c>
      <c r="C18" s="91">
        <v>1157</v>
      </c>
      <c r="D18" s="91">
        <v>1900</v>
      </c>
      <c r="E18" s="91">
        <v>1838</v>
      </c>
      <c r="F18" s="91">
        <v>3738</v>
      </c>
      <c r="G18" s="79" t="s">
        <v>225</v>
      </c>
      <c r="H18" s="99">
        <v>28</v>
      </c>
      <c r="I18" s="100">
        <v>1223</v>
      </c>
      <c r="J18" s="100">
        <v>1945</v>
      </c>
      <c r="K18" s="100">
        <v>1951</v>
      </c>
      <c r="L18" s="101">
        <v>3896</v>
      </c>
      <c r="M18" s="79" t="s">
        <v>225</v>
      </c>
      <c r="N18" s="99">
        <v>28</v>
      </c>
      <c r="O18" s="116">
        <v>1274</v>
      </c>
      <c r="P18" s="116">
        <v>2047</v>
      </c>
      <c r="Q18" s="116">
        <v>2016</v>
      </c>
      <c r="R18" s="117">
        <f t="shared" si="0"/>
        <v>4063</v>
      </c>
      <c r="S18" s="79" t="s">
        <v>59</v>
      </c>
      <c r="T18" s="99">
        <v>28</v>
      </c>
      <c r="U18" s="116">
        <v>1308</v>
      </c>
      <c r="V18" s="116">
        <v>2073</v>
      </c>
      <c r="W18" s="116">
        <v>2048</v>
      </c>
      <c r="X18" s="117">
        <f t="shared" si="1"/>
        <v>4121</v>
      </c>
      <c r="Y18" s="79" t="s">
        <v>59</v>
      </c>
      <c r="Z18" s="99">
        <v>28</v>
      </c>
      <c r="AA18" s="116">
        <v>1322</v>
      </c>
      <c r="AB18" s="116">
        <v>2106</v>
      </c>
      <c r="AC18" s="116">
        <v>2054</v>
      </c>
      <c r="AD18" s="117">
        <f t="shared" si="2"/>
        <v>4160</v>
      </c>
      <c r="AE18" s="79" t="s">
        <v>59</v>
      </c>
      <c r="AF18" s="99">
        <v>28</v>
      </c>
      <c r="AG18" s="116">
        <v>1355</v>
      </c>
      <c r="AH18" s="116">
        <v>2122</v>
      </c>
      <c r="AI18" s="116">
        <v>2050</v>
      </c>
      <c r="AJ18" s="117">
        <f t="shared" si="3"/>
        <v>4172</v>
      </c>
    </row>
    <row r="19" spans="1:36" ht="24.75" customHeight="1">
      <c r="A19" s="79" t="s">
        <v>226</v>
      </c>
      <c r="B19" s="91">
        <v>27</v>
      </c>
      <c r="C19" s="91">
        <v>1372</v>
      </c>
      <c r="D19" s="91">
        <v>2095</v>
      </c>
      <c r="E19" s="91">
        <v>2095</v>
      </c>
      <c r="F19" s="91">
        <v>4190</v>
      </c>
      <c r="G19" s="79" t="s">
        <v>226</v>
      </c>
      <c r="H19" s="99">
        <v>27</v>
      </c>
      <c r="I19" s="100">
        <v>1442</v>
      </c>
      <c r="J19" s="100">
        <v>2192</v>
      </c>
      <c r="K19" s="100">
        <v>2203</v>
      </c>
      <c r="L19" s="101">
        <v>4395</v>
      </c>
      <c r="M19" s="79" t="s">
        <v>226</v>
      </c>
      <c r="N19" s="99">
        <v>27</v>
      </c>
      <c r="O19" s="116">
        <v>1474</v>
      </c>
      <c r="P19" s="116">
        <v>2251</v>
      </c>
      <c r="Q19" s="116">
        <v>2275</v>
      </c>
      <c r="R19" s="117">
        <f t="shared" si="0"/>
        <v>4526</v>
      </c>
      <c r="S19" s="79" t="s">
        <v>79</v>
      </c>
      <c r="T19" s="99">
        <v>27</v>
      </c>
      <c r="U19" s="116">
        <v>1482</v>
      </c>
      <c r="V19" s="116">
        <v>2269</v>
      </c>
      <c r="W19" s="116">
        <v>2295</v>
      </c>
      <c r="X19" s="117">
        <f t="shared" si="1"/>
        <v>4564</v>
      </c>
      <c r="Y19" s="79" t="s">
        <v>79</v>
      </c>
      <c r="Z19" s="99">
        <v>27</v>
      </c>
      <c r="AA19" s="116">
        <v>1521</v>
      </c>
      <c r="AB19" s="116">
        <v>2289</v>
      </c>
      <c r="AC19" s="116">
        <v>2336</v>
      </c>
      <c r="AD19" s="117">
        <f t="shared" si="2"/>
        <v>4625</v>
      </c>
      <c r="AE19" s="79" t="s">
        <v>79</v>
      </c>
      <c r="AF19" s="99">
        <v>27</v>
      </c>
      <c r="AG19" s="116">
        <v>1569</v>
      </c>
      <c r="AH19" s="116">
        <v>2322</v>
      </c>
      <c r="AI19" s="116">
        <v>2402</v>
      </c>
      <c r="AJ19" s="117">
        <f t="shared" si="3"/>
        <v>4724</v>
      </c>
    </row>
    <row r="20" spans="1:36" ht="24.75" customHeight="1">
      <c r="A20" s="79" t="s">
        <v>227</v>
      </c>
      <c r="B20" s="91">
        <v>45</v>
      </c>
      <c r="C20" s="91">
        <v>2956</v>
      </c>
      <c r="D20" s="91">
        <v>3842</v>
      </c>
      <c r="E20" s="91">
        <v>4025</v>
      </c>
      <c r="F20" s="91">
        <v>7867</v>
      </c>
      <c r="G20" s="79" t="s">
        <v>227</v>
      </c>
      <c r="H20" s="99">
        <v>45</v>
      </c>
      <c r="I20" s="100">
        <v>3061</v>
      </c>
      <c r="J20" s="100">
        <v>3978</v>
      </c>
      <c r="K20" s="100">
        <v>4157</v>
      </c>
      <c r="L20" s="101">
        <v>8135</v>
      </c>
      <c r="M20" s="79" t="s">
        <v>227</v>
      </c>
      <c r="N20" s="99">
        <v>45</v>
      </c>
      <c r="O20" s="116">
        <v>3279</v>
      </c>
      <c r="P20" s="116">
        <v>4137</v>
      </c>
      <c r="Q20" s="116">
        <v>4344</v>
      </c>
      <c r="R20" s="117">
        <f t="shared" si="0"/>
        <v>8481</v>
      </c>
      <c r="S20" s="79" t="s">
        <v>63</v>
      </c>
      <c r="T20" s="99">
        <v>45</v>
      </c>
      <c r="U20" s="116">
        <v>3393</v>
      </c>
      <c r="V20" s="116">
        <v>4261</v>
      </c>
      <c r="W20" s="116">
        <v>4541</v>
      </c>
      <c r="X20" s="117">
        <f t="shared" si="1"/>
        <v>8802</v>
      </c>
      <c r="Y20" s="79" t="s">
        <v>63</v>
      </c>
      <c r="Z20" s="99">
        <v>45</v>
      </c>
      <c r="AA20" s="116">
        <v>3497</v>
      </c>
      <c r="AB20" s="116">
        <v>4411</v>
      </c>
      <c r="AC20" s="116">
        <v>4671</v>
      </c>
      <c r="AD20" s="117">
        <f t="shared" si="2"/>
        <v>9082</v>
      </c>
      <c r="AE20" s="79" t="s">
        <v>63</v>
      </c>
      <c r="AF20" s="99">
        <v>45</v>
      </c>
      <c r="AG20" s="116">
        <v>3540</v>
      </c>
      <c r="AH20" s="116">
        <v>4443</v>
      </c>
      <c r="AI20" s="116">
        <v>4711</v>
      </c>
      <c r="AJ20" s="117">
        <f t="shared" si="3"/>
        <v>9154</v>
      </c>
    </row>
    <row r="21" spans="1:36" ht="24.75" customHeight="1">
      <c r="A21" s="79" t="s">
        <v>230</v>
      </c>
      <c r="B21" s="91">
        <v>21</v>
      </c>
      <c r="C21" s="91">
        <v>620</v>
      </c>
      <c r="D21" s="91">
        <v>893</v>
      </c>
      <c r="E21" s="91">
        <v>917</v>
      </c>
      <c r="F21" s="91">
        <v>1810</v>
      </c>
      <c r="G21" s="79" t="s">
        <v>230</v>
      </c>
      <c r="H21" s="99">
        <v>21</v>
      </c>
      <c r="I21" s="100">
        <v>625</v>
      </c>
      <c r="J21" s="100">
        <v>887</v>
      </c>
      <c r="K21" s="100">
        <v>913</v>
      </c>
      <c r="L21" s="101">
        <v>1800</v>
      </c>
      <c r="M21" s="79" t="s">
        <v>230</v>
      </c>
      <c r="N21" s="99">
        <v>21</v>
      </c>
      <c r="O21" s="116">
        <v>638</v>
      </c>
      <c r="P21" s="116">
        <v>877</v>
      </c>
      <c r="Q21" s="116">
        <v>924</v>
      </c>
      <c r="R21" s="117">
        <f t="shared" si="0"/>
        <v>1801</v>
      </c>
      <c r="S21" s="79" t="s">
        <v>339</v>
      </c>
      <c r="T21" s="99">
        <v>21</v>
      </c>
      <c r="U21" s="116">
        <v>642</v>
      </c>
      <c r="V21" s="116">
        <v>880</v>
      </c>
      <c r="W21" s="116">
        <v>921</v>
      </c>
      <c r="X21" s="117">
        <f t="shared" si="1"/>
        <v>1801</v>
      </c>
      <c r="Y21" s="79" t="s">
        <v>339</v>
      </c>
      <c r="Z21" s="99">
        <v>21</v>
      </c>
      <c r="AA21" s="116">
        <v>652</v>
      </c>
      <c r="AB21" s="116">
        <v>884</v>
      </c>
      <c r="AC21" s="116">
        <v>916</v>
      </c>
      <c r="AD21" s="117">
        <f t="shared" si="2"/>
        <v>1800</v>
      </c>
      <c r="AE21" s="79" t="s">
        <v>339</v>
      </c>
      <c r="AF21" s="99">
        <v>21</v>
      </c>
      <c r="AG21" s="116">
        <v>652</v>
      </c>
      <c r="AH21" s="116">
        <v>893</v>
      </c>
      <c r="AI21" s="116">
        <v>912</v>
      </c>
      <c r="AJ21" s="117">
        <f t="shared" si="3"/>
        <v>1805</v>
      </c>
    </row>
    <row r="22" spans="1:36" ht="24.75" customHeight="1">
      <c r="A22" s="79" t="s">
        <v>231</v>
      </c>
      <c r="B22" s="91">
        <v>30</v>
      </c>
      <c r="C22" s="91">
        <v>1263</v>
      </c>
      <c r="D22" s="91">
        <v>2011</v>
      </c>
      <c r="E22" s="91">
        <v>1951</v>
      </c>
      <c r="F22" s="91">
        <v>3962</v>
      </c>
      <c r="G22" s="79" t="s">
        <v>231</v>
      </c>
      <c r="H22" s="99">
        <v>30</v>
      </c>
      <c r="I22" s="100">
        <v>1291</v>
      </c>
      <c r="J22" s="100">
        <v>2018</v>
      </c>
      <c r="K22" s="100">
        <v>1990</v>
      </c>
      <c r="L22" s="101">
        <v>4008</v>
      </c>
      <c r="M22" s="79" t="s">
        <v>231</v>
      </c>
      <c r="N22" s="99">
        <v>30</v>
      </c>
      <c r="O22" s="116">
        <v>1294</v>
      </c>
      <c r="P22" s="116">
        <v>2001</v>
      </c>
      <c r="Q22" s="116">
        <v>1974</v>
      </c>
      <c r="R22" s="117">
        <f t="shared" si="0"/>
        <v>3975</v>
      </c>
      <c r="S22" s="79" t="s">
        <v>60</v>
      </c>
      <c r="T22" s="99">
        <v>30</v>
      </c>
      <c r="U22" s="116">
        <v>1308</v>
      </c>
      <c r="V22" s="116">
        <v>2005</v>
      </c>
      <c r="W22" s="116">
        <v>1981</v>
      </c>
      <c r="X22" s="117">
        <f t="shared" si="1"/>
        <v>3986</v>
      </c>
      <c r="Y22" s="79" t="s">
        <v>60</v>
      </c>
      <c r="Z22" s="99">
        <v>30</v>
      </c>
      <c r="AA22" s="116">
        <v>1299</v>
      </c>
      <c r="AB22" s="116">
        <v>1987</v>
      </c>
      <c r="AC22" s="116">
        <v>1976</v>
      </c>
      <c r="AD22" s="117">
        <f t="shared" si="2"/>
        <v>3963</v>
      </c>
      <c r="AE22" s="79" t="s">
        <v>60</v>
      </c>
      <c r="AF22" s="99">
        <v>30</v>
      </c>
      <c r="AG22" s="116">
        <v>1326</v>
      </c>
      <c r="AH22" s="116">
        <v>2005</v>
      </c>
      <c r="AI22" s="116">
        <v>2006</v>
      </c>
      <c r="AJ22" s="117">
        <f t="shared" si="3"/>
        <v>4011</v>
      </c>
    </row>
    <row r="23" spans="1:36" ht="24.75" customHeight="1">
      <c r="A23" s="79" t="s">
        <v>232</v>
      </c>
      <c r="B23" s="91">
        <v>43</v>
      </c>
      <c r="C23" s="91">
        <v>1612</v>
      </c>
      <c r="D23" s="91">
        <v>2232</v>
      </c>
      <c r="E23" s="91">
        <v>2251</v>
      </c>
      <c r="F23" s="91">
        <v>4483</v>
      </c>
      <c r="G23" s="79" t="s">
        <v>232</v>
      </c>
      <c r="H23" s="99">
        <v>43</v>
      </c>
      <c r="I23" s="100">
        <v>1605</v>
      </c>
      <c r="J23" s="100">
        <v>2224</v>
      </c>
      <c r="K23" s="100">
        <v>2284</v>
      </c>
      <c r="L23" s="101">
        <v>4508</v>
      </c>
      <c r="M23" s="79" t="s">
        <v>232</v>
      </c>
      <c r="N23" s="99">
        <v>43</v>
      </c>
      <c r="O23" s="116">
        <v>1625</v>
      </c>
      <c r="P23" s="116">
        <v>2242</v>
      </c>
      <c r="Q23" s="116">
        <v>2317</v>
      </c>
      <c r="R23" s="117">
        <f t="shared" si="0"/>
        <v>4559</v>
      </c>
      <c r="S23" s="79" t="s">
        <v>74</v>
      </c>
      <c r="T23" s="99">
        <v>43</v>
      </c>
      <c r="U23" s="116">
        <v>1623</v>
      </c>
      <c r="V23" s="116">
        <v>2213</v>
      </c>
      <c r="W23" s="116">
        <v>2325</v>
      </c>
      <c r="X23" s="117">
        <f t="shared" si="1"/>
        <v>4538</v>
      </c>
      <c r="Y23" s="79" t="s">
        <v>74</v>
      </c>
      <c r="Z23" s="99">
        <v>43</v>
      </c>
      <c r="AA23" s="116">
        <v>1628</v>
      </c>
      <c r="AB23" s="116">
        <v>2178</v>
      </c>
      <c r="AC23" s="116">
        <v>2310</v>
      </c>
      <c r="AD23" s="117">
        <f t="shared" si="2"/>
        <v>4488</v>
      </c>
      <c r="AE23" s="79" t="s">
        <v>74</v>
      </c>
      <c r="AF23" s="99">
        <v>43</v>
      </c>
      <c r="AG23" s="116">
        <v>1637</v>
      </c>
      <c r="AH23" s="116">
        <v>2171</v>
      </c>
      <c r="AI23" s="116">
        <v>2321</v>
      </c>
      <c r="AJ23" s="117">
        <f t="shared" si="3"/>
        <v>4492</v>
      </c>
    </row>
    <row r="24" spans="1:36" ht="24.75" customHeight="1">
      <c r="A24" s="79" t="s">
        <v>233</v>
      </c>
      <c r="B24" s="91">
        <v>27</v>
      </c>
      <c r="C24" s="91">
        <v>789</v>
      </c>
      <c r="D24" s="91">
        <v>1111</v>
      </c>
      <c r="E24" s="91">
        <v>1118</v>
      </c>
      <c r="F24" s="91">
        <v>2229</v>
      </c>
      <c r="G24" s="79" t="s">
        <v>233</v>
      </c>
      <c r="H24" s="99">
        <v>27</v>
      </c>
      <c r="I24" s="100">
        <v>799</v>
      </c>
      <c r="J24" s="100">
        <v>1119</v>
      </c>
      <c r="K24" s="100">
        <v>1121</v>
      </c>
      <c r="L24" s="101">
        <v>2240</v>
      </c>
      <c r="M24" s="79" t="s">
        <v>233</v>
      </c>
      <c r="N24" s="99">
        <v>27</v>
      </c>
      <c r="O24" s="116">
        <v>845</v>
      </c>
      <c r="P24" s="116">
        <v>1162</v>
      </c>
      <c r="Q24" s="116">
        <v>1176</v>
      </c>
      <c r="R24" s="117">
        <f t="shared" si="0"/>
        <v>2338</v>
      </c>
      <c r="S24" s="79" t="s">
        <v>64</v>
      </c>
      <c r="T24" s="99">
        <v>27</v>
      </c>
      <c r="U24" s="116">
        <v>854</v>
      </c>
      <c r="V24" s="116">
        <v>1168</v>
      </c>
      <c r="W24" s="116">
        <v>1200</v>
      </c>
      <c r="X24" s="117">
        <f t="shared" si="1"/>
        <v>2368</v>
      </c>
      <c r="Y24" s="79" t="s">
        <v>64</v>
      </c>
      <c r="Z24" s="99">
        <v>27</v>
      </c>
      <c r="AA24" s="116">
        <v>859</v>
      </c>
      <c r="AB24" s="116">
        <v>1170</v>
      </c>
      <c r="AC24" s="116">
        <v>1211</v>
      </c>
      <c r="AD24" s="117">
        <f t="shared" si="2"/>
        <v>2381</v>
      </c>
      <c r="AE24" s="79" t="s">
        <v>64</v>
      </c>
      <c r="AF24" s="99">
        <v>27</v>
      </c>
      <c r="AG24" s="116">
        <v>853</v>
      </c>
      <c r="AH24" s="116">
        <v>1146</v>
      </c>
      <c r="AI24" s="116">
        <v>1201</v>
      </c>
      <c r="AJ24" s="117">
        <f t="shared" si="3"/>
        <v>2347</v>
      </c>
    </row>
    <row r="25" spans="1:36" ht="24.75" customHeight="1">
      <c r="A25" s="79" t="s">
        <v>234</v>
      </c>
      <c r="B25" s="91">
        <v>33</v>
      </c>
      <c r="C25" s="91">
        <v>2317</v>
      </c>
      <c r="D25" s="91">
        <v>3033</v>
      </c>
      <c r="E25" s="91">
        <v>3218</v>
      </c>
      <c r="F25" s="91">
        <v>6251</v>
      </c>
      <c r="G25" s="79" t="s">
        <v>234</v>
      </c>
      <c r="H25" s="99">
        <v>34</v>
      </c>
      <c r="I25" s="100">
        <v>2324</v>
      </c>
      <c r="J25" s="100">
        <v>3089</v>
      </c>
      <c r="K25" s="100">
        <v>3247</v>
      </c>
      <c r="L25" s="101">
        <v>6336</v>
      </c>
      <c r="M25" s="79" t="s">
        <v>234</v>
      </c>
      <c r="N25" s="99">
        <v>34</v>
      </c>
      <c r="O25" s="116">
        <v>2318</v>
      </c>
      <c r="P25" s="116">
        <v>3078</v>
      </c>
      <c r="Q25" s="116">
        <v>3261</v>
      </c>
      <c r="R25" s="117">
        <f t="shared" si="0"/>
        <v>6339</v>
      </c>
      <c r="S25" s="79" t="s">
        <v>77</v>
      </c>
      <c r="T25" s="99">
        <v>34</v>
      </c>
      <c r="U25" s="116">
        <v>2336</v>
      </c>
      <c r="V25" s="116">
        <v>3121</v>
      </c>
      <c r="W25" s="116">
        <v>3288</v>
      </c>
      <c r="X25" s="117">
        <f t="shared" si="1"/>
        <v>6409</v>
      </c>
      <c r="Y25" s="79" t="s">
        <v>77</v>
      </c>
      <c r="Z25" s="99">
        <v>34</v>
      </c>
      <c r="AA25" s="116">
        <v>2358</v>
      </c>
      <c r="AB25" s="116">
        <v>3122</v>
      </c>
      <c r="AC25" s="116">
        <v>3291</v>
      </c>
      <c r="AD25" s="117">
        <f t="shared" si="2"/>
        <v>6413</v>
      </c>
      <c r="AE25" s="79" t="s">
        <v>77</v>
      </c>
      <c r="AF25" s="99">
        <v>34</v>
      </c>
      <c r="AG25" s="116">
        <v>2368</v>
      </c>
      <c r="AH25" s="116">
        <v>3124</v>
      </c>
      <c r="AI25" s="116">
        <v>3309</v>
      </c>
      <c r="AJ25" s="117">
        <f t="shared" si="3"/>
        <v>6433</v>
      </c>
    </row>
    <row r="26" spans="1:36" ht="24.75" customHeight="1">
      <c r="A26" s="79" t="s">
        <v>235</v>
      </c>
      <c r="B26" s="91">
        <v>36</v>
      </c>
      <c r="C26" s="91">
        <v>1731</v>
      </c>
      <c r="D26" s="91">
        <v>2315</v>
      </c>
      <c r="E26" s="91">
        <v>2386</v>
      </c>
      <c r="F26" s="91">
        <v>4701</v>
      </c>
      <c r="G26" s="79" t="s">
        <v>235</v>
      </c>
      <c r="H26" s="99">
        <v>36</v>
      </c>
      <c r="I26" s="100">
        <v>1744</v>
      </c>
      <c r="J26" s="100">
        <v>2341</v>
      </c>
      <c r="K26" s="100">
        <v>2420</v>
      </c>
      <c r="L26" s="101">
        <v>4761</v>
      </c>
      <c r="M26" s="79" t="s">
        <v>235</v>
      </c>
      <c r="N26" s="99">
        <v>36</v>
      </c>
      <c r="O26" s="116">
        <v>1763</v>
      </c>
      <c r="P26" s="116">
        <v>2380</v>
      </c>
      <c r="Q26" s="116">
        <v>2490</v>
      </c>
      <c r="R26" s="117">
        <f t="shared" si="0"/>
        <v>4870</v>
      </c>
      <c r="S26" s="79" t="s">
        <v>68</v>
      </c>
      <c r="T26" s="99">
        <v>36</v>
      </c>
      <c r="U26" s="116">
        <v>1767</v>
      </c>
      <c r="V26" s="116">
        <v>2363</v>
      </c>
      <c r="W26" s="116">
        <v>2498</v>
      </c>
      <c r="X26" s="117">
        <f t="shared" si="1"/>
        <v>4861</v>
      </c>
      <c r="Y26" s="79" t="s">
        <v>68</v>
      </c>
      <c r="Z26" s="99">
        <v>36</v>
      </c>
      <c r="AA26" s="116">
        <v>1802</v>
      </c>
      <c r="AB26" s="116">
        <v>2409</v>
      </c>
      <c r="AC26" s="116">
        <v>2556</v>
      </c>
      <c r="AD26" s="117">
        <f t="shared" si="2"/>
        <v>4965</v>
      </c>
      <c r="AE26" s="79" t="s">
        <v>68</v>
      </c>
      <c r="AF26" s="99">
        <v>36</v>
      </c>
      <c r="AG26" s="116">
        <v>1864</v>
      </c>
      <c r="AH26" s="116">
        <v>2479</v>
      </c>
      <c r="AI26" s="116">
        <v>2667</v>
      </c>
      <c r="AJ26" s="117">
        <f t="shared" si="3"/>
        <v>5146</v>
      </c>
    </row>
    <row r="27" spans="1:36" ht="24.75" customHeight="1">
      <c r="A27" s="79" t="s">
        <v>236</v>
      </c>
      <c r="B27" s="91">
        <v>38</v>
      </c>
      <c r="C27" s="91">
        <v>1273</v>
      </c>
      <c r="D27" s="91">
        <v>2552</v>
      </c>
      <c r="E27" s="91">
        <v>1802</v>
      </c>
      <c r="F27" s="91">
        <v>4354</v>
      </c>
      <c r="G27" s="79" t="s">
        <v>236</v>
      </c>
      <c r="H27" s="99">
        <v>38</v>
      </c>
      <c r="I27" s="100">
        <v>1282</v>
      </c>
      <c r="J27" s="100">
        <v>2511</v>
      </c>
      <c r="K27" s="100">
        <v>1818</v>
      </c>
      <c r="L27" s="101">
        <v>4329</v>
      </c>
      <c r="M27" s="79" t="s">
        <v>236</v>
      </c>
      <c r="N27" s="99">
        <v>38</v>
      </c>
      <c r="O27" s="116">
        <v>1276</v>
      </c>
      <c r="P27" s="116">
        <v>2453</v>
      </c>
      <c r="Q27" s="116">
        <v>1808</v>
      </c>
      <c r="R27" s="117">
        <f t="shared" si="0"/>
        <v>4261</v>
      </c>
      <c r="S27" s="79" t="s">
        <v>67</v>
      </c>
      <c r="T27" s="99">
        <v>38</v>
      </c>
      <c r="U27" s="116">
        <v>1279</v>
      </c>
      <c r="V27" s="116">
        <v>2395</v>
      </c>
      <c r="W27" s="116">
        <v>1773</v>
      </c>
      <c r="X27" s="117">
        <f t="shared" si="1"/>
        <v>4168</v>
      </c>
      <c r="Y27" s="79" t="s">
        <v>67</v>
      </c>
      <c r="Z27" s="99">
        <v>38</v>
      </c>
      <c r="AA27" s="116">
        <v>1285</v>
      </c>
      <c r="AB27" s="116">
        <v>2382</v>
      </c>
      <c r="AC27" s="116">
        <v>1805</v>
      </c>
      <c r="AD27" s="117">
        <f t="shared" si="2"/>
        <v>4187</v>
      </c>
      <c r="AE27" s="79" t="s">
        <v>67</v>
      </c>
      <c r="AF27" s="99">
        <v>38</v>
      </c>
      <c r="AG27" s="116">
        <v>1301</v>
      </c>
      <c r="AH27" s="116">
        <v>2340</v>
      </c>
      <c r="AI27" s="116">
        <v>1790</v>
      </c>
      <c r="AJ27" s="117">
        <f t="shared" si="3"/>
        <v>4130</v>
      </c>
    </row>
    <row r="28" spans="1:36" ht="24.75" customHeight="1" thickBot="1">
      <c r="A28" s="80" t="s">
        <v>237</v>
      </c>
      <c r="B28" s="92">
        <v>23</v>
      </c>
      <c r="C28" s="92">
        <v>987</v>
      </c>
      <c r="D28" s="92">
        <v>1484</v>
      </c>
      <c r="E28" s="92">
        <v>1418</v>
      </c>
      <c r="F28" s="92">
        <v>2902</v>
      </c>
      <c r="G28" s="80" t="s">
        <v>237</v>
      </c>
      <c r="H28" s="102">
        <v>24</v>
      </c>
      <c r="I28" s="103">
        <v>998</v>
      </c>
      <c r="J28" s="103">
        <v>1515</v>
      </c>
      <c r="K28" s="103">
        <v>1426</v>
      </c>
      <c r="L28" s="104">
        <v>2941</v>
      </c>
      <c r="M28" s="80" t="s">
        <v>237</v>
      </c>
      <c r="N28" s="102">
        <v>24</v>
      </c>
      <c r="O28" s="118">
        <v>1024</v>
      </c>
      <c r="P28" s="118">
        <v>1533</v>
      </c>
      <c r="Q28" s="118">
        <v>1459</v>
      </c>
      <c r="R28" s="119">
        <f t="shared" si="0"/>
        <v>2992</v>
      </c>
      <c r="S28" s="80" t="s">
        <v>72</v>
      </c>
      <c r="T28" s="102">
        <v>24</v>
      </c>
      <c r="U28" s="118">
        <v>1041</v>
      </c>
      <c r="V28" s="118">
        <v>1591</v>
      </c>
      <c r="W28" s="118">
        <v>1490</v>
      </c>
      <c r="X28" s="119">
        <f t="shared" si="1"/>
        <v>3081</v>
      </c>
      <c r="Y28" s="80" t="s">
        <v>72</v>
      </c>
      <c r="Z28" s="102">
        <v>24</v>
      </c>
      <c r="AA28" s="118">
        <v>1051</v>
      </c>
      <c r="AB28" s="118">
        <v>1588</v>
      </c>
      <c r="AC28" s="118">
        <v>1524</v>
      </c>
      <c r="AD28" s="119">
        <f t="shared" si="2"/>
        <v>3112</v>
      </c>
      <c r="AE28" s="80" t="s">
        <v>72</v>
      </c>
      <c r="AF28" s="102">
        <v>24</v>
      </c>
      <c r="AG28" s="118">
        <v>1076</v>
      </c>
      <c r="AH28" s="118">
        <v>1608</v>
      </c>
      <c r="AI28" s="118">
        <v>1562</v>
      </c>
      <c r="AJ28" s="119">
        <f t="shared" si="3"/>
        <v>3170</v>
      </c>
    </row>
    <row r="29" spans="1:36" ht="13.5" customHeight="1">
      <c r="A29" s="2"/>
      <c r="B29" s="127"/>
      <c r="C29" s="127"/>
      <c r="D29" s="127"/>
      <c r="E29" s="127"/>
      <c r="F29" s="127"/>
      <c r="G29" s="2"/>
      <c r="H29" s="128"/>
      <c r="I29" s="128"/>
      <c r="J29" s="128"/>
      <c r="K29" s="128"/>
      <c r="L29" s="128"/>
      <c r="M29" s="2"/>
      <c r="N29" s="128"/>
      <c r="O29" s="129"/>
      <c r="P29" s="129"/>
      <c r="Q29" s="129"/>
      <c r="R29" s="129"/>
      <c r="S29" s="2"/>
      <c r="T29" s="128"/>
      <c r="U29" s="129"/>
      <c r="V29" s="129"/>
      <c r="W29" s="129"/>
      <c r="X29" s="129"/>
      <c r="Y29" s="2"/>
      <c r="Z29" s="128"/>
      <c r="AA29" s="129"/>
      <c r="AB29" s="129"/>
      <c r="AC29" s="129"/>
      <c r="AD29" s="129"/>
      <c r="AE29" s="2"/>
      <c r="AF29" s="128"/>
      <c r="AG29" s="129"/>
      <c r="AH29" s="129"/>
      <c r="AI29" s="129"/>
      <c r="AJ29" s="129"/>
    </row>
    <row r="30" spans="1:36" ht="18" customHeight="1">
      <c r="A30" s="282" t="s">
        <v>94</v>
      </c>
      <c r="B30" s="282"/>
      <c r="C30" s="282"/>
      <c r="D30" s="282"/>
      <c r="E30" s="282"/>
      <c r="F30" s="282"/>
      <c r="G30" s="282" t="s">
        <v>94</v>
      </c>
      <c r="H30" s="282"/>
      <c r="I30" s="282"/>
      <c r="J30" s="282"/>
      <c r="K30" s="282"/>
      <c r="L30" s="282"/>
      <c r="M30" s="282" t="s">
        <v>94</v>
      </c>
      <c r="N30" s="282"/>
      <c r="O30" s="282"/>
      <c r="P30" s="282"/>
      <c r="Q30" s="282"/>
      <c r="R30" s="282"/>
      <c r="S30" s="282" t="s">
        <v>94</v>
      </c>
      <c r="T30" s="282"/>
      <c r="U30" s="282"/>
      <c r="V30" s="282"/>
      <c r="W30" s="282"/>
      <c r="X30" s="282"/>
      <c r="Y30" s="282" t="s">
        <v>94</v>
      </c>
      <c r="Z30" s="282"/>
      <c r="AA30" s="282"/>
      <c r="AB30" s="282"/>
      <c r="AC30" s="282"/>
      <c r="AD30" s="282"/>
      <c r="AE30" s="282" t="s">
        <v>94</v>
      </c>
      <c r="AF30" s="282"/>
      <c r="AG30" s="282"/>
      <c r="AH30" s="282"/>
      <c r="AI30" s="282"/>
      <c r="AJ30" s="282"/>
    </row>
    <row r="31" spans="1:36" ht="18" customHeight="1" thickBot="1">
      <c r="A31" s="283" t="s">
        <v>333</v>
      </c>
      <c r="B31" s="283"/>
      <c r="C31" s="283"/>
      <c r="D31" s="283"/>
      <c r="E31" s="283"/>
      <c r="F31" s="283"/>
      <c r="G31" s="283" t="s">
        <v>359</v>
      </c>
      <c r="H31" s="283"/>
      <c r="I31" s="283"/>
      <c r="J31" s="283"/>
      <c r="K31" s="283"/>
      <c r="L31" s="283"/>
      <c r="M31" s="283" t="s">
        <v>331</v>
      </c>
      <c r="N31" s="283"/>
      <c r="O31" s="283"/>
      <c r="P31" s="283"/>
      <c r="Q31" s="283"/>
      <c r="R31" s="283"/>
      <c r="S31" s="283" t="s">
        <v>334</v>
      </c>
      <c r="T31" s="283"/>
      <c r="U31" s="283"/>
      <c r="V31" s="283"/>
      <c r="W31" s="283"/>
      <c r="X31" s="283"/>
      <c r="Y31" s="283" t="s">
        <v>360</v>
      </c>
      <c r="Z31" s="283"/>
      <c r="AA31" s="283"/>
      <c r="AB31" s="283"/>
      <c r="AC31" s="283"/>
      <c r="AD31" s="283"/>
      <c r="AE31" s="283" t="s">
        <v>332</v>
      </c>
      <c r="AF31" s="283"/>
      <c r="AG31" s="283"/>
      <c r="AH31" s="283"/>
      <c r="AI31" s="283"/>
      <c r="AJ31" s="283"/>
    </row>
    <row r="32" spans="1:36" ht="54.75" customHeight="1" thickBot="1">
      <c r="A32" s="35" t="s">
        <v>272</v>
      </c>
      <c r="B32" s="87" t="s">
        <v>178</v>
      </c>
      <c r="C32" s="88" t="s">
        <v>157</v>
      </c>
      <c r="D32" s="89" t="s">
        <v>95</v>
      </c>
      <c r="E32" s="89" t="s">
        <v>96</v>
      </c>
      <c r="F32" s="89" t="s">
        <v>97</v>
      </c>
      <c r="G32" s="35" t="s">
        <v>310</v>
      </c>
      <c r="H32" s="87" t="s">
        <v>178</v>
      </c>
      <c r="I32" s="88" t="s">
        <v>157</v>
      </c>
      <c r="J32" s="89" t="s">
        <v>95</v>
      </c>
      <c r="K32" s="89" t="s">
        <v>96</v>
      </c>
      <c r="L32" s="89" t="s">
        <v>97</v>
      </c>
      <c r="M32" s="35" t="s">
        <v>326</v>
      </c>
      <c r="N32" s="87" t="s">
        <v>178</v>
      </c>
      <c r="O32" s="88" t="s">
        <v>157</v>
      </c>
      <c r="P32" s="89" t="s">
        <v>95</v>
      </c>
      <c r="Q32" s="89" t="s">
        <v>96</v>
      </c>
      <c r="R32" s="89" t="s">
        <v>97</v>
      </c>
      <c r="S32" s="35" t="s">
        <v>336</v>
      </c>
      <c r="T32" s="87" t="s">
        <v>178</v>
      </c>
      <c r="U32" s="88" t="s">
        <v>157</v>
      </c>
      <c r="V32" s="89" t="s">
        <v>95</v>
      </c>
      <c r="W32" s="89" t="s">
        <v>96</v>
      </c>
      <c r="X32" s="89" t="s">
        <v>97</v>
      </c>
      <c r="Y32" s="35" t="s">
        <v>361</v>
      </c>
      <c r="Z32" s="87" t="s">
        <v>178</v>
      </c>
      <c r="AA32" s="88" t="s">
        <v>157</v>
      </c>
      <c r="AB32" s="89" t="s">
        <v>95</v>
      </c>
      <c r="AC32" s="89" t="s">
        <v>96</v>
      </c>
      <c r="AD32" s="89" t="s">
        <v>97</v>
      </c>
      <c r="AE32" s="35" t="s">
        <v>409</v>
      </c>
      <c r="AF32" s="87" t="s">
        <v>178</v>
      </c>
      <c r="AG32" s="88" t="s">
        <v>157</v>
      </c>
      <c r="AH32" s="89" t="s">
        <v>95</v>
      </c>
      <c r="AI32" s="89" t="s">
        <v>96</v>
      </c>
      <c r="AJ32" s="89" t="s">
        <v>97</v>
      </c>
    </row>
    <row r="33" spans="1:36" ht="24.75" customHeight="1">
      <c r="A33" s="81" t="s">
        <v>238</v>
      </c>
      <c r="B33" s="90">
        <v>31</v>
      </c>
      <c r="C33" s="90">
        <v>1608</v>
      </c>
      <c r="D33" s="90">
        <v>2424</v>
      </c>
      <c r="E33" s="90">
        <v>2517</v>
      </c>
      <c r="F33" s="90">
        <v>4941</v>
      </c>
      <c r="G33" s="81" t="s">
        <v>238</v>
      </c>
      <c r="H33" s="96">
        <v>31</v>
      </c>
      <c r="I33" s="97">
        <v>1616</v>
      </c>
      <c r="J33" s="97">
        <v>2450</v>
      </c>
      <c r="K33" s="97">
        <v>2534</v>
      </c>
      <c r="L33" s="98">
        <v>4984</v>
      </c>
      <c r="M33" s="81" t="s">
        <v>238</v>
      </c>
      <c r="N33" s="96">
        <v>31</v>
      </c>
      <c r="O33" s="114">
        <v>1635</v>
      </c>
      <c r="P33" s="114">
        <v>2505</v>
      </c>
      <c r="Q33" s="114">
        <v>2543</v>
      </c>
      <c r="R33" s="115">
        <f>P33+Q33</f>
        <v>5048</v>
      </c>
      <c r="S33" s="81" t="s">
        <v>57</v>
      </c>
      <c r="T33" s="96">
        <v>31</v>
      </c>
      <c r="U33" s="114">
        <v>1645</v>
      </c>
      <c r="V33" s="114">
        <v>2538</v>
      </c>
      <c r="W33" s="114">
        <v>2579</v>
      </c>
      <c r="X33" s="115">
        <f>V33+W33</f>
        <v>5117</v>
      </c>
      <c r="Y33" s="81" t="s">
        <v>57</v>
      </c>
      <c r="Z33" s="96">
        <v>31</v>
      </c>
      <c r="AA33" s="114">
        <v>1655</v>
      </c>
      <c r="AB33" s="114">
        <v>2503</v>
      </c>
      <c r="AC33" s="114">
        <v>2583</v>
      </c>
      <c r="AD33" s="115">
        <f>AB33+AC33</f>
        <v>5086</v>
      </c>
      <c r="AE33" s="81" t="s">
        <v>57</v>
      </c>
      <c r="AF33" s="96">
        <v>31</v>
      </c>
      <c r="AG33" s="114">
        <v>1661</v>
      </c>
      <c r="AH33" s="114">
        <v>2513</v>
      </c>
      <c r="AI33" s="114">
        <v>2578</v>
      </c>
      <c r="AJ33" s="115">
        <f>AH33+AI33</f>
        <v>5091</v>
      </c>
    </row>
    <row r="34" spans="1:36" ht="24.75" customHeight="1">
      <c r="A34" s="79" t="s">
        <v>239</v>
      </c>
      <c r="B34" s="91">
        <v>28</v>
      </c>
      <c r="C34" s="91">
        <v>1756</v>
      </c>
      <c r="D34" s="91">
        <v>2025</v>
      </c>
      <c r="E34" s="91">
        <v>2125</v>
      </c>
      <c r="F34" s="91">
        <v>4150</v>
      </c>
      <c r="G34" s="79" t="s">
        <v>239</v>
      </c>
      <c r="H34" s="99">
        <v>31</v>
      </c>
      <c r="I34" s="100">
        <v>1922</v>
      </c>
      <c r="J34" s="100">
        <v>2167</v>
      </c>
      <c r="K34" s="100">
        <v>2308</v>
      </c>
      <c r="L34" s="101">
        <v>4475</v>
      </c>
      <c r="M34" s="79" t="s">
        <v>239</v>
      </c>
      <c r="N34" s="99">
        <v>31</v>
      </c>
      <c r="O34" s="116">
        <v>1985</v>
      </c>
      <c r="P34" s="116">
        <v>2206</v>
      </c>
      <c r="Q34" s="116">
        <v>2393</v>
      </c>
      <c r="R34" s="117">
        <f aca="true" t="shared" si="4" ref="R34:R55">P34+Q34</f>
        <v>4599</v>
      </c>
      <c r="S34" s="79" t="s">
        <v>70</v>
      </c>
      <c r="T34" s="99">
        <v>31</v>
      </c>
      <c r="U34" s="116">
        <v>2055</v>
      </c>
      <c r="V34" s="116">
        <v>2312</v>
      </c>
      <c r="W34" s="116">
        <v>2542</v>
      </c>
      <c r="X34" s="117">
        <f aca="true" t="shared" si="5" ref="X34:X55">V34+W34</f>
        <v>4854</v>
      </c>
      <c r="Y34" s="79" t="s">
        <v>70</v>
      </c>
      <c r="Z34" s="99">
        <v>32</v>
      </c>
      <c r="AA34" s="116">
        <v>2090</v>
      </c>
      <c r="AB34" s="116">
        <v>2379</v>
      </c>
      <c r="AC34" s="116">
        <v>2590</v>
      </c>
      <c r="AD34" s="117">
        <f aca="true" t="shared" si="6" ref="AD34:AD55">AB34+AC34</f>
        <v>4969</v>
      </c>
      <c r="AE34" s="79" t="s">
        <v>70</v>
      </c>
      <c r="AF34" s="99">
        <v>32</v>
      </c>
      <c r="AG34" s="116">
        <v>2105</v>
      </c>
      <c r="AH34" s="116">
        <v>2439</v>
      </c>
      <c r="AI34" s="116">
        <v>2605</v>
      </c>
      <c r="AJ34" s="117">
        <f aca="true" t="shared" si="7" ref="AJ34:AJ55">AH34+AI34</f>
        <v>5044</v>
      </c>
    </row>
    <row r="35" spans="1:36" ht="24.75" customHeight="1">
      <c r="A35" s="79" t="s">
        <v>240</v>
      </c>
      <c r="B35" s="91">
        <v>31</v>
      </c>
      <c r="C35" s="91">
        <v>1655</v>
      </c>
      <c r="D35" s="91">
        <v>2467</v>
      </c>
      <c r="E35" s="91">
        <v>2429</v>
      </c>
      <c r="F35" s="91">
        <v>4896</v>
      </c>
      <c r="G35" s="79" t="s">
        <v>240</v>
      </c>
      <c r="H35" s="99">
        <v>31</v>
      </c>
      <c r="I35" s="100">
        <v>1683</v>
      </c>
      <c r="J35" s="100">
        <v>2497</v>
      </c>
      <c r="K35" s="100">
        <v>2449</v>
      </c>
      <c r="L35" s="101">
        <v>4946</v>
      </c>
      <c r="M35" s="79" t="s">
        <v>240</v>
      </c>
      <c r="N35" s="99">
        <v>31</v>
      </c>
      <c r="O35" s="116">
        <v>1726</v>
      </c>
      <c r="P35" s="116">
        <v>2530</v>
      </c>
      <c r="Q35" s="116">
        <v>2521</v>
      </c>
      <c r="R35" s="117">
        <f t="shared" si="4"/>
        <v>5051</v>
      </c>
      <c r="S35" s="79" t="s">
        <v>86</v>
      </c>
      <c r="T35" s="99">
        <v>31</v>
      </c>
      <c r="U35" s="116">
        <v>1749</v>
      </c>
      <c r="V35" s="116">
        <v>2522</v>
      </c>
      <c r="W35" s="116">
        <v>2540</v>
      </c>
      <c r="X35" s="117">
        <f t="shared" si="5"/>
        <v>5062</v>
      </c>
      <c r="Y35" s="79" t="s">
        <v>86</v>
      </c>
      <c r="Z35" s="99">
        <v>31</v>
      </c>
      <c r="AA35" s="116">
        <v>1754</v>
      </c>
      <c r="AB35" s="116">
        <v>2523</v>
      </c>
      <c r="AC35" s="116">
        <v>2530</v>
      </c>
      <c r="AD35" s="117">
        <f t="shared" si="6"/>
        <v>5053</v>
      </c>
      <c r="AE35" s="79" t="s">
        <v>86</v>
      </c>
      <c r="AF35" s="99">
        <v>31</v>
      </c>
      <c r="AG35" s="116">
        <v>1774</v>
      </c>
      <c r="AH35" s="116">
        <v>2507</v>
      </c>
      <c r="AI35" s="116">
        <v>2515</v>
      </c>
      <c r="AJ35" s="117">
        <f t="shared" si="7"/>
        <v>5022</v>
      </c>
    </row>
    <row r="36" spans="1:36" ht="24.75" customHeight="1">
      <c r="A36" s="79" t="s">
        <v>241</v>
      </c>
      <c r="B36" s="91">
        <v>25</v>
      </c>
      <c r="C36" s="91">
        <v>1118</v>
      </c>
      <c r="D36" s="91">
        <v>1638</v>
      </c>
      <c r="E36" s="91">
        <v>1694</v>
      </c>
      <c r="F36" s="91">
        <v>3332</v>
      </c>
      <c r="G36" s="79" t="s">
        <v>241</v>
      </c>
      <c r="H36" s="99">
        <v>25</v>
      </c>
      <c r="I36" s="100">
        <v>1124</v>
      </c>
      <c r="J36" s="100">
        <v>1659</v>
      </c>
      <c r="K36" s="100">
        <v>1697</v>
      </c>
      <c r="L36" s="101">
        <v>3356</v>
      </c>
      <c r="M36" s="79" t="s">
        <v>241</v>
      </c>
      <c r="N36" s="99">
        <v>25</v>
      </c>
      <c r="O36" s="116">
        <v>1150</v>
      </c>
      <c r="P36" s="116">
        <v>1667</v>
      </c>
      <c r="Q36" s="116">
        <v>1723</v>
      </c>
      <c r="R36" s="117">
        <f t="shared" si="4"/>
        <v>3390</v>
      </c>
      <c r="S36" s="79" t="s">
        <v>65</v>
      </c>
      <c r="T36" s="99">
        <v>25</v>
      </c>
      <c r="U36" s="116">
        <v>1157</v>
      </c>
      <c r="V36" s="116">
        <v>1688</v>
      </c>
      <c r="W36" s="116">
        <v>1742</v>
      </c>
      <c r="X36" s="117">
        <f t="shared" si="5"/>
        <v>3430</v>
      </c>
      <c r="Y36" s="79" t="s">
        <v>65</v>
      </c>
      <c r="Z36" s="99">
        <v>25</v>
      </c>
      <c r="AA36" s="116">
        <v>1164</v>
      </c>
      <c r="AB36" s="116">
        <v>1679</v>
      </c>
      <c r="AC36" s="116">
        <v>1748</v>
      </c>
      <c r="AD36" s="117">
        <f t="shared" si="6"/>
        <v>3427</v>
      </c>
      <c r="AE36" s="79" t="s">
        <v>65</v>
      </c>
      <c r="AF36" s="99">
        <v>25</v>
      </c>
      <c r="AG36" s="116">
        <v>1172</v>
      </c>
      <c r="AH36" s="116">
        <v>1677</v>
      </c>
      <c r="AI36" s="116">
        <v>1730</v>
      </c>
      <c r="AJ36" s="117">
        <f t="shared" si="7"/>
        <v>3407</v>
      </c>
    </row>
    <row r="37" spans="1:36" ht="24.75" customHeight="1">
      <c r="A37" s="79" t="s">
        <v>242</v>
      </c>
      <c r="B37" s="91">
        <v>34</v>
      </c>
      <c r="C37" s="91">
        <v>1826</v>
      </c>
      <c r="D37" s="91">
        <v>2375</v>
      </c>
      <c r="E37" s="91">
        <v>2618</v>
      </c>
      <c r="F37" s="91">
        <v>4993</v>
      </c>
      <c r="G37" s="79" t="s">
        <v>242</v>
      </c>
      <c r="H37" s="99">
        <v>34</v>
      </c>
      <c r="I37" s="100">
        <v>1858</v>
      </c>
      <c r="J37" s="100">
        <v>2411</v>
      </c>
      <c r="K37" s="100">
        <v>2625</v>
      </c>
      <c r="L37" s="101">
        <v>5036</v>
      </c>
      <c r="M37" s="79" t="s">
        <v>242</v>
      </c>
      <c r="N37" s="99">
        <v>34</v>
      </c>
      <c r="O37" s="116">
        <v>1857</v>
      </c>
      <c r="P37" s="116">
        <v>2450</v>
      </c>
      <c r="Q37" s="116">
        <v>2613</v>
      </c>
      <c r="R37" s="117">
        <f t="shared" si="4"/>
        <v>5063</v>
      </c>
      <c r="S37" s="79" t="s">
        <v>58</v>
      </c>
      <c r="T37" s="99">
        <v>34</v>
      </c>
      <c r="U37" s="116">
        <v>1836</v>
      </c>
      <c r="V37" s="116">
        <v>2430</v>
      </c>
      <c r="W37" s="116">
        <v>2601</v>
      </c>
      <c r="X37" s="117">
        <f t="shared" si="5"/>
        <v>5031</v>
      </c>
      <c r="Y37" s="79" t="s">
        <v>58</v>
      </c>
      <c r="Z37" s="99">
        <v>34</v>
      </c>
      <c r="AA37" s="116">
        <v>1854</v>
      </c>
      <c r="AB37" s="116">
        <v>2417</v>
      </c>
      <c r="AC37" s="116">
        <v>2586</v>
      </c>
      <c r="AD37" s="117">
        <f t="shared" si="6"/>
        <v>5003</v>
      </c>
      <c r="AE37" s="79" t="s">
        <v>58</v>
      </c>
      <c r="AF37" s="99">
        <v>34</v>
      </c>
      <c r="AG37" s="116">
        <v>2061</v>
      </c>
      <c r="AH37" s="116">
        <v>2649</v>
      </c>
      <c r="AI37" s="116">
        <v>2834</v>
      </c>
      <c r="AJ37" s="117">
        <f t="shared" si="7"/>
        <v>5483</v>
      </c>
    </row>
    <row r="38" spans="1:36" ht="24.75" customHeight="1">
      <c r="A38" s="79" t="s">
        <v>243</v>
      </c>
      <c r="B38" s="91">
        <v>28</v>
      </c>
      <c r="C38" s="91">
        <v>1090</v>
      </c>
      <c r="D38" s="91">
        <v>1824</v>
      </c>
      <c r="E38" s="91">
        <v>1730</v>
      </c>
      <c r="F38" s="91">
        <v>3554</v>
      </c>
      <c r="G38" s="79" t="s">
        <v>243</v>
      </c>
      <c r="H38" s="99">
        <v>28</v>
      </c>
      <c r="I38" s="100">
        <v>1110</v>
      </c>
      <c r="J38" s="100">
        <v>1846</v>
      </c>
      <c r="K38" s="100">
        <v>1771</v>
      </c>
      <c r="L38" s="101">
        <v>3617</v>
      </c>
      <c r="M38" s="79" t="s">
        <v>243</v>
      </c>
      <c r="N38" s="99">
        <v>28</v>
      </c>
      <c r="O38" s="116">
        <v>1121</v>
      </c>
      <c r="P38" s="116">
        <v>1882</v>
      </c>
      <c r="Q38" s="116">
        <v>1791</v>
      </c>
      <c r="R38" s="117">
        <f t="shared" si="4"/>
        <v>3673</v>
      </c>
      <c r="S38" s="79" t="s">
        <v>69</v>
      </c>
      <c r="T38" s="99">
        <v>28</v>
      </c>
      <c r="U38" s="116">
        <v>1139</v>
      </c>
      <c r="V38" s="116">
        <v>1896</v>
      </c>
      <c r="W38" s="116">
        <v>1807</v>
      </c>
      <c r="X38" s="117">
        <f t="shared" si="5"/>
        <v>3703</v>
      </c>
      <c r="Y38" s="79" t="s">
        <v>69</v>
      </c>
      <c r="Z38" s="99">
        <v>28</v>
      </c>
      <c r="AA38" s="116">
        <v>1142</v>
      </c>
      <c r="AB38" s="116">
        <v>1896</v>
      </c>
      <c r="AC38" s="116">
        <v>1818</v>
      </c>
      <c r="AD38" s="117">
        <f t="shared" si="6"/>
        <v>3714</v>
      </c>
      <c r="AE38" s="79" t="s">
        <v>69</v>
      </c>
      <c r="AF38" s="99">
        <v>28</v>
      </c>
      <c r="AG38" s="116">
        <v>1142</v>
      </c>
      <c r="AH38" s="116">
        <v>1871</v>
      </c>
      <c r="AI38" s="116">
        <v>1813</v>
      </c>
      <c r="AJ38" s="117">
        <f t="shared" si="7"/>
        <v>3684</v>
      </c>
    </row>
    <row r="39" spans="1:36" ht="24.75" customHeight="1">
      <c r="A39" s="79" t="s">
        <v>244</v>
      </c>
      <c r="B39" s="91">
        <v>21</v>
      </c>
      <c r="C39" s="91">
        <v>760</v>
      </c>
      <c r="D39" s="91">
        <v>1204</v>
      </c>
      <c r="E39" s="91">
        <v>1071</v>
      </c>
      <c r="F39" s="91">
        <v>2275</v>
      </c>
      <c r="G39" s="79" t="s">
        <v>244</v>
      </c>
      <c r="H39" s="99">
        <v>21</v>
      </c>
      <c r="I39" s="100">
        <v>773</v>
      </c>
      <c r="J39" s="100">
        <v>1222</v>
      </c>
      <c r="K39" s="100">
        <v>1107</v>
      </c>
      <c r="L39" s="101">
        <v>2329</v>
      </c>
      <c r="M39" s="79" t="s">
        <v>244</v>
      </c>
      <c r="N39" s="99">
        <v>21</v>
      </c>
      <c r="O39" s="116">
        <v>775</v>
      </c>
      <c r="P39" s="116">
        <v>1227</v>
      </c>
      <c r="Q39" s="116">
        <v>1145</v>
      </c>
      <c r="R39" s="117">
        <f t="shared" si="4"/>
        <v>2372</v>
      </c>
      <c r="S39" s="79" t="s">
        <v>71</v>
      </c>
      <c r="T39" s="99">
        <v>21</v>
      </c>
      <c r="U39" s="116">
        <v>780</v>
      </c>
      <c r="V39" s="116">
        <v>1218</v>
      </c>
      <c r="W39" s="116">
        <v>1144</v>
      </c>
      <c r="X39" s="117">
        <f t="shared" si="5"/>
        <v>2362</v>
      </c>
      <c r="Y39" s="79" t="s">
        <v>71</v>
      </c>
      <c r="Z39" s="99">
        <v>21</v>
      </c>
      <c r="AA39" s="116">
        <v>784</v>
      </c>
      <c r="AB39" s="116">
        <v>1214</v>
      </c>
      <c r="AC39" s="116">
        <v>1146</v>
      </c>
      <c r="AD39" s="117">
        <f t="shared" si="6"/>
        <v>2360</v>
      </c>
      <c r="AE39" s="79" t="s">
        <v>71</v>
      </c>
      <c r="AF39" s="99">
        <v>21</v>
      </c>
      <c r="AG39" s="116">
        <v>784</v>
      </c>
      <c r="AH39" s="116">
        <v>1233</v>
      </c>
      <c r="AI39" s="116">
        <v>1139</v>
      </c>
      <c r="AJ39" s="117">
        <f t="shared" si="7"/>
        <v>2372</v>
      </c>
    </row>
    <row r="40" spans="1:36" ht="24.75" customHeight="1">
      <c r="A40" s="79" t="s">
        <v>245</v>
      </c>
      <c r="B40" s="91">
        <v>31</v>
      </c>
      <c r="C40" s="91">
        <v>1462</v>
      </c>
      <c r="D40" s="91">
        <v>2084</v>
      </c>
      <c r="E40" s="91">
        <v>2095</v>
      </c>
      <c r="F40" s="91">
        <v>4179</v>
      </c>
      <c r="G40" s="79" t="s">
        <v>245</v>
      </c>
      <c r="H40" s="99">
        <v>31</v>
      </c>
      <c r="I40" s="100">
        <v>1475</v>
      </c>
      <c r="J40" s="100">
        <v>2115</v>
      </c>
      <c r="K40" s="100">
        <v>2123</v>
      </c>
      <c r="L40" s="101">
        <v>4238</v>
      </c>
      <c r="M40" s="79" t="s">
        <v>245</v>
      </c>
      <c r="N40" s="99">
        <v>31</v>
      </c>
      <c r="O40" s="116">
        <v>1488</v>
      </c>
      <c r="P40" s="116">
        <v>2146</v>
      </c>
      <c r="Q40" s="116">
        <v>2168</v>
      </c>
      <c r="R40" s="117">
        <f t="shared" si="4"/>
        <v>4314</v>
      </c>
      <c r="S40" s="79" t="s">
        <v>66</v>
      </c>
      <c r="T40" s="99">
        <v>31</v>
      </c>
      <c r="U40" s="116">
        <v>1493</v>
      </c>
      <c r="V40" s="116">
        <v>2164</v>
      </c>
      <c r="W40" s="116">
        <v>2183</v>
      </c>
      <c r="X40" s="117">
        <f t="shared" si="5"/>
        <v>4347</v>
      </c>
      <c r="Y40" s="79" t="s">
        <v>66</v>
      </c>
      <c r="Z40" s="99">
        <v>31</v>
      </c>
      <c r="AA40" s="116">
        <v>1512</v>
      </c>
      <c r="AB40" s="116">
        <v>2184</v>
      </c>
      <c r="AC40" s="116">
        <v>2206</v>
      </c>
      <c r="AD40" s="117">
        <f t="shared" si="6"/>
        <v>4390</v>
      </c>
      <c r="AE40" s="79" t="s">
        <v>66</v>
      </c>
      <c r="AF40" s="99">
        <v>31</v>
      </c>
      <c r="AG40" s="116">
        <v>1517</v>
      </c>
      <c r="AH40" s="116">
        <v>2159</v>
      </c>
      <c r="AI40" s="116">
        <v>2207</v>
      </c>
      <c r="AJ40" s="117">
        <f t="shared" si="7"/>
        <v>4366</v>
      </c>
    </row>
    <row r="41" spans="1:36" ht="24.75" customHeight="1">
      <c r="A41" s="79" t="s">
        <v>246</v>
      </c>
      <c r="B41" s="91">
        <v>14</v>
      </c>
      <c r="C41" s="91">
        <v>549</v>
      </c>
      <c r="D41" s="91">
        <v>897</v>
      </c>
      <c r="E41" s="91">
        <v>869</v>
      </c>
      <c r="F41" s="91">
        <v>1766</v>
      </c>
      <c r="G41" s="79" t="s">
        <v>246</v>
      </c>
      <c r="H41" s="99">
        <v>14</v>
      </c>
      <c r="I41" s="100">
        <v>552</v>
      </c>
      <c r="J41" s="100">
        <v>905</v>
      </c>
      <c r="K41" s="100">
        <v>876</v>
      </c>
      <c r="L41" s="101">
        <v>1781</v>
      </c>
      <c r="M41" s="79" t="s">
        <v>246</v>
      </c>
      <c r="N41" s="99">
        <v>15</v>
      </c>
      <c r="O41" s="116">
        <v>550</v>
      </c>
      <c r="P41" s="116">
        <v>910</v>
      </c>
      <c r="Q41" s="116">
        <v>883</v>
      </c>
      <c r="R41" s="117">
        <f t="shared" si="4"/>
        <v>1793</v>
      </c>
      <c r="S41" s="79" t="s">
        <v>61</v>
      </c>
      <c r="T41" s="99">
        <v>15</v>
      </c>
      <c r="U41" s="116">
        <v>555</v>
      </c>
      <c r="V41" s="116">
        <v>914</v>
      </c>
      <c r="W41" s="116">
        <v>888</v>
      </c>
      <c r="X41" s="117">
        <f t="shared" si="5"/>
        <v>1802</v>
      </c>
      <c r="Y41" s="79" t="s">
        <v>61</v>
      </c>
      <c r="Z41" s="99">
        <v>15</v>
      </c>
      <c r="AA41" s="116">
        <v>560</v>
      </c>
      <c r="AB41" s="116">
        <v>910</v>
      </c>
      <c r="AC41" s="116">
        <v>911</v>
      </c>
      <c r="AD41" s="117">
        <f t="shared" si="6"/>
        <v>1821</v>
      </c>
      <c r="AE41" s="79" t="s">
        <v>61</v>
      </c>
      <c r="AF41" s="99">
        <v>15</v>
      </c>
      <c r="AG41" s="116">
        <v>563</v>
      </c>
      <c r="AH41" s="116">
        <v>890</v>
      </c>
      <c r="AI41" s="116">
        <v>888</v>
      </c>
      <c r="AJ41" s="117">
        <f t="shared" si="7"/>
        <v>1778</v>
      </c>
    </row>
    <row r="42" spans="1:36" ht="24.75" customHeight="1">
      <c r="A42" s="79" t="s">
        <v>247</v>
      </c>
      <c r="B42" s="91">
        <v>15</v>
      </c>
      <c r="C42" s="91">
        <v>603</v>
      </c>
      <c r="D42" s="91">
        <v>849</v>
      </c>
      <c r="E42" s="91">
        <v>821</v>
      </c>
      <c r="F42" s="91">
        <v>1670</v>
      </c>
      <c r="G42" s="79" t="s">
        <v>247</v>
      </c>
      <c r="H42" s="99">
        <v>15</v>
      </c>
      <c r="I42" s="100">
        <v>611</v>
      </c>
      <c r="J42" s="100">
        <v>842</v>
      </c>
      <c r="K42" s="100">
        <v>821</v>
      </c>
      <c r="L42" s="101">
        <v>1663</v>
      </c>
      <c r="M42" s="79" t="s">
        <v>247</v>
      </c>
      <c r="N42" s="99">
        <v>15</v>
      </c>
      <c r="O42" s="116">
        <v>629</v>
      </c>
      <c r="P42" s="116">
        <v>863</v>
      </c>
      <c r="Q42" s="116">
        <v>849</v>
      </c>
      <c r="R42" s="117">
        <f t="shared" si="4"/>
        <v>1712</v>
      </c>
      <c r="S42" s="79" t="s">
        <v>78</v>
      </c>
      <c r="T42" s="99">
        <v>15</v>
      </c>
      <c r="U42" s="116">
        <v>633</v>
      </c>
      <c r="V42" s="116">
        <v>850</v>
      </c>
      <c r="W42" s="116">
        <v>844</v>
      </c>
      <c r="X42" s="117">
        <f t="shared" si="5"/>
        <v>1694</v>
      </c>
      <c r="Y42" s="79" t="s">
        <v>78</v>
      </c>
      <c r="Z42" s="99">
        <v>15</v>
      </c>
      <c r="AA42" s="116">
        <v>633</v>
      </c>
      <c r="AB42" s="116">
        <v>840</v>
      </c>
      <c r="AC42" s="116">
        <v>831</v>
      </c>
      <c r="AD42" s="117">
        <f t="shared" si="6"/>
        <v>1671</v>
      </c>
      <c r="AE42" s="79" t="s">
        <v>78</v>
      </c>
      <c r="AF42" s="99">
        <v>15</v>
      </c>
      <c r="AG42" s="116">
        <v>636</v>
      </c>
      <c r="AH42" s="116">
        <v>832</v>
      </c>
      <c r="AI42" s="116">
        <v>832</v>
      </c>
      <c r="AJ42" s="117">
        <f t="shared" si="7"/>
        <v>1664</v>
      </c>
    </row>
    <row r="43" spans="1:36" ht="24.75" customHeight="1">
      <c r="A43" s="79" t="s">
        <v>248</v>
      </c>
      <c r="B43" s="91">
        <v>16</v>
      </c>
      <c r="C43" s="91">
        <v>906</v>
      </c>
      <c r="D43" s="91">
        <v>1249</v>
      </c>
      <c r="E43" s="91">
        <v>1366</v>
      </c>
      <c r="F43" s="91">
        <v>2615</v>
      </c>
      <c r="G43" s="79" t="s">
        <v>248</v>
      </c>
      <c r="H43" s="99">
        <v>16</v>
      </c>
      <c r="I43" s="100">
        <v>915</v>
      </c>
      <c r="J43" s="100">
        <v>1278</v>
      </c>
      <c r="K43" s="100">
        <v>1388</v>
      </c>
      <c r="L43" s="101">
        <v>2666</v>
      </c>
      <c r="M43" s="79" t="s">
        <v>248</v>
      </c>
      <c r="N43" s="99">
        <v>16</v>
      </c>
      <c r="O43" s="116">
        <v>931</v>
      </c>
      <c r="P43" s="116">
        <v>1301</v>
      </c>
      <c r="Q43" s="116">
        <v>1436</v>
      </c>
      <c r="R43" s="117">
        <f t="shared" si="4"/>
        <v>2737</v>
      </c>
      <c r="S43" s="79" t="s">
        <v>349</v>
      </c>
      <c r="T43" s="99">
        <v>16</v>
      </c>
      <c r="U43" s="116">
        <v>933</v>
      </c>
      <c r="V43" s="116">
        <v>1301</v>
      </c>
      <c r="W43" s="116">
        <v>1441</v>
      </c>
      <c r="X43" s="117">
        <f t="shared" si="5"/>
        <v>2742</v>
      </c>
      <c r="Y43" s="79" t="s">
        <v>349</v>
      </c>
      <c r="Z43" s="99">
        <v>16</v>
      </c>
      <c r="AA43" s="116">
        <v>937</v>
      </c>
      <c r="AB43" s="116">
        <v>1304</v>
      </c>
      <c r="AC43" s="116">
        <v>1421</v>
      </c>
      <c r="AD43" s="117">
        <f t="shared" si="6"/>
        <v>2725</v>
      </c>
      <c r="AE43" s="79" t="s">
        <v>349</v>
      </c>
      <c r="AF43" s="99">
        <v>16</v>
      </c>
      <c r="AG43" s="116">
        <v>953</v>
      </c>
      <c r="AH43" s="116">
        <v>1316</v>
      </c>
      <c r="AI43" s="116">
        <v>1432</v>
      </c>
      <c r="AJ43" s="117">
        <f t="shared" si="7"/>
        <v>2748</v>
      </c>
    </row>
    <row r="44" spans="1:36" ht="24.75" customHeight="1">
      <c r="A44" s="79" t="s">
        <v>249</v>
      </c>
      <c r="B44" s="91">
        <v>16</v>
      </c>
      <c r="C44" s="91">
        <v>813</v>
      </c>
      <c r="D44" s="91">
        <v>1145</v>
      </c>
      <c r="E44" s="91">
        <v>1134</v>
      </c>
      <c r="F44" s="91">
        <v>2279</v>
      </c>
      <c r="G44" s="79" t="s">
        <v>249</v>
      </c>
      <c r="H44" s="99">
        <v>16</v>
      </c>
      <c r="I44" s="100">
        <v>825</v>
      </c>
      <c r="J44" s="100">
        <v>1135</v>
      </c>
      <c r="K44" s="100">
        <v>1170</v>
      </c>
      <c r="L44" s="101">
        <v>2305</v>
      </c>
      <c r="M44" s="79" t="s">
        <v>249</v>
      </c>
      <c r="N44" s="99">
        <v>16</v>
      </c>
      <c r="O44" s="116">
        <v>830</v>
      </c>
      <c r="P44" s="116">
        <v>1161</v>
      </c>
      <c r="Q44" s="116">
        <v>1188</v>
      </c>
      <c r="R44" s="117">
        <f t="shared" si="4"/>
        <v>2349</v>
      </c>
      <c r="S44" s="79" t="s">
        <v>75</v>
      </c>
      <c r="T44" s="99">
        <v>16</v>
      </c>
      <c r="U44" s="116">
        <v>833</v>
      </c>
      <c r="V44" s="116">
        <v>1173</v>
      </c>
      <c r="W44" s="116">
        <v>1190</v>
      </c>
      <c r="X44" s="117">
        <f t="shared" si="5"/>
        <v>2363</v>
      </c>
      <c r="Y44" s="79" t="s">
        <v>75</v>
      </c>
      <c r="Z44" s="99">
        <v>16</v>
      </c>
      <c r="AA44" s="116">
        <v>838</v>
      </c>
      <c r="AB44" s="116">
        <v>1166</v>
      </c>
      <c r="AC44" s="116">
        <v>1205</v>
      </c>
      <c r="AD44" s="117">
        <f t="shared" si="6"/>
        <v>2371</v>
      </c>
      <c r="AE44" s="79" t="s">
        <v>75</v>
      </c>
      <c r="AF44" s="99">
        <v>16</v>
      </c>
      <c r="AG44" s="116">
        <v>838</v>
      </c>
      <c r="AH44" s="116">
        <v>1172</v>
      </c>
      <c r="AI44" s="116">
        <v>1194</v>
      </c>
      <c r="AJ44" s="117">
        <f t="shared" si="7"/>
        <v>2366</v>
      </c>
    </row>
    <row r="45" spans="1:36" ht="24.75" customHeight="1">
      <c r="A45" s="79" t="s">
        <v>250</v>
      </c>
      <c r="B45" s="91">
        <v>34</v>
      </c>
      <c r="C45" s="91">
        <v>2116</v>
      </c>
      <c r="D45" s="91">
        <v>2506</v>
      </c>
      <c r="E45" s="91">
        <v>2628</v>
      </c>
      <c r="F45" s="91">
        <v>5134</v>
      </c>
      <c r="G45" s="79" t="s">
        <v>250</v>
      </c>
      <c r="H45" s="99">
        <v>34</v>
      </c>
      <c r="I45" s="100">
        <v>2162</v>
      </c>
      <c r="J45" s="100">
        <v>2566</v>
      </c>
      <c r="K45" s="100">
        <v>2724</v>
      </c>
      <c r="L45" s="101">
        <v>5290</v>
      </c>
      <c r="M45" s="79" t="s">
        <v>250</v>
      </c>
      <c r="N45" s="99">
        <v>35</v>
      </c>
      <c r="O45" s="116">
        <v>2199</v>
      </c>
      <c r="P45" s="116">
        <v>2620</v>
      </c>
      <c r="Q45" s="116">
        <v>2769</v>
      </c>
      <c r="R45" s="117">
        <f t="shared" si="4"/>
        <v>5389</v>
      </c>
      <c r="S45" s="79" t="s">
        <v>92</v>
      </c>
      <c r="T45" s="99">
        <v>35</v>
      </c>
      <c r="U45" s="116">
        <v>2255</v>
      </c>
      <c r="V45" s="116">
        <v>2645</v>
      </c>
      <c r="W45" s="116">
        <v>2837</v>
      </c>
      <c r="X45" s="117">
        <f t="shared" si="5"/>
        <v>5482</v>
      </c>
      <c r="Y45" s="79" t="s">
        <v>92</v>
      </c>
      <c r="Z45" s="99">
        <v>35</v>
      </c>
      <c r="AA45" s="116">
        <v>2310</v>
      </c>
      <c r="AB45" s="116">
        <v>2696</v>
      </c>
      <c r="AC45" s="116">
        <v>2890</v>
      </c>
      <c r="AD45" s="117">
        <f t="shared" si="6"/>
        <v>5586</v>
      </c>
      <c r="AE45" s="79" t="s">
        <v>92</v>
      </c>
      <c r="AF45" s="99">
        <v>35</v>
      </c>
      <c r="AG45" s="116">
        <v>2390</v>
      </c>
      <c r="AH45" s="116">
        <v>2760</v>
      </c>
      <c r="AI45" s="116">
        <v>2984</v>
      </c>
      <c r="AJ45" s="117">
        <f t="shared" si="7"/>
        <v>5744</v>
      </c>
    </row>
    <row r="46" spans="1:36" ht="24.75" customHeight="1">
      <c r="A46" s="79" t="s">
        <v>251</v>
      </c>
      <c r="B46" s="91">
        <v>28</v>
      </c>
      <c r="C46" s="91">
        <v>1325</v>
      </c>
      <c r="D46" s="91">
        <v>1802</v>
      </c>
      <c r="E46" s="91">
        <v>1845</v>
      </c>
      <c r="F46" s="91">
        <v>3647</v>
      </c>
      <c r="G46" s="79" t="s">
        <v>251</v>
      </c>
      <c r="H46" s="99">
        <v>28</v>
      </c>
      <c r="I46" s="100">
        <v>1350</v>
      </c>
      <c r="J46" s="100">
        <v>1852</v>
      </c>
      <c r="K46" s="100">
        <v>1858</v>
      </c>
      <c r="L46" s="101">
        <v>3710</v>
      </c>
      <c r="M46" s="79" t="s">
        <v>251</v>
      </c>
      <c r="N46" s="99">
        <v>28</v>
      </c>
      <c r="O46" s="116">
        <v>1361</v>
      </c>
      <c r="P46" s="116">
        <v>1872</v>
      </c>
      <c r="Q46" s="116">
        <v>1889</v>
      </c>
      <c r="R46" s="117">
        <f t="shared" si="4"/>
        <v>3761</v>
      </c>
      <c r="S46" s="79" t="s">
        <v>84</v>
      </c>
      <c r="T46" s="99">
        <v>28</v>
      </c>
      <c r="U46" s="116">
        <v>1378</v>
      </c>
      <c r="V46" s="116">
        <v>1862</v>
      </c>
      <c r="W46" s="116">
        <v>1890</v>
      </c>
      <c r="X46" s="117">
        <f t="shared" si="5"/>
        <v>3752</v>
      </c>
      <c r="Y46" s="79" t="s">
        <v>84</v>
      </c>
      <c r="Z46" s="99">
        <v>28</v>
      </c>
      <c r="AA46" s="116">
        <v>1386</v>
      </c>
      <c r="AB46" s="116">
        <v>1853</v>
      </c>
      <c r="AC46" s="116">
        <v>1879</v>
      </c>
      <c r="AD46" s="117">
        <f t="shared" si="6"/>
        <v>3732</v>
      </c>
      <c r="AE46" s="79" t="s">
        <v>84</v>
      </c>
      <c r="AF46" s="99">
        <v>28</v>
      </c>
      <c r="AG46" s="116">
        <v>1383</v>
      </c>
      <c r="AH46" s="116">
        <v>1850</v>
      </c>
      <c r="AI46" s="116">
        <v>1891</v>
      </c>
      <c r="AJ46" s="117">
        <f t="shared" si="7"/>
        <v>3741</v>
      </c>
    </row>
    <row r="47" spans="1:36" ht="24.75" customHeight="1">
      <c r="A47" s="79" t="s">
        <v>252</v>
      </c>
      <c r="B47" s="91">
        <v>19</v>
      </c>
      <c r="C47" s="91">
        <v>979</v>
      </c>
      <c r="D47" s="91">
        <v>1548</v>
      </c>
      <c r="E47" s="91">
        <v>1480</v>
      </c>
      <c r="F47" s="91">
        <v>3028</v>
      </c>
      <c r="G47" s="79" t="s">
        <v>252</v>
      </c>
      <c r="H47" s="99">
        <v>20</v>
      </c>
      <c r="I47" s="100">
        <v>1018</v>
      </c>
      <c r="J47" s="100">
        <v>1572</v>
      </c>
      <c r="K47" s="100">
        <v>1533</v>
      </c>
      <c r="L47" s="101">
        <v>3105</v>
      </c>
      <c r="M47" s="79" t="s">
        <v>252</v>
      </c>
      <c r="N47" s="99">
        <v>20</v>
      </c>
      <c r="O47" s="116">
        <v>1036</v>
      </c>
      <c r="P47" s="116">
        <v>1582</v>
      </c>
      <c r="Q47" s="116">
        <v>1551</v>
      </c>
      <c r="R47" s="117">
        <f t="shared" si="4"/>
        <v>3133</v>
      </c>
      <c r="S47" s="79" t="s">
        <v>88</v>
      </c>
      <c r="T47" s="99">
        <v>20</v>
      </c>
      <c r="U47" s="116">
        <v>1052</v>
      </c>
      <c r="V47" s="116">
        <v>1618</v>
      </c>
      <c r="W47" s="116">
        <v>1586</v>
      </c>
      <c r="X47" s="117">
        <f t="shared" si="5"/>
        <v>3204</v>
      </c>
      <c r="Y47" s="79" t="s">
        <v>88</v>
      </c>
      <c r="Z47" s="99">
        <v>20</v>
      </c>
      <c r="AA47" s="116">
        <v>1073</v>
      </c>
      <c r="AB47" s="116">
        <v>1623</v>
      </c>
      <c r="AC47" s="116">
        <v>1596</v>
      </c>
      <c r="AD47" s="117">
        <f t="shared" si="6"/>
        <v>3219</v>
      </c>
      <c r="AE47" s="79" t="s">
        <v>88</v>
      </c>
      <c r="AF47" s="99">
        <v>20</v>
      </c>
      <c r="AG47" s="116">
        <v>1139</v>
      </c>
      <c r="AH47" s="116">
        <v>1672</v>
      </c>
      <c r="AI47" s="116">
        <v>1639</v>
      </c>
      <c r="AJ47" s="117">
        <f t="shared" si="7"/>
        <v>3311</v>
      </c>
    </row>
    <row r="48" spans="1:36" ht="24.75" customHeight="1">
      <c r="A48" s="79" t="s">
        <v>253</v>
      </c>
      <c r="B48" s="91">
        <v>22</v>
      </c>
      <c r="C48" s="91">
        <v>1026</v>
      </c>
      <c r="D48" s="91">
        <v>1467</v>
      </c>
      <c r="E48" s="91">
        <v>1491</v>
      </c>
      <c r="F48" s="91">
        <v>2958</v>
      </c>
      <c r="G48" s="79" t="s">
        <v>253</v>
      </c>
      <c r="H48" s="99">
        <v>23</v>
      </c>
      <c r="I48" s="100">
        <v>1054</v>
      </c>
      <c r="J48" s="100">
        <v>1487</v>
      </c>
      <c r="K48" s="100">
        <v>1530</v>
      </c>
      <c r="L48" s="101">
        <v>3017</v>
      </c>
      <c r="M48" s="79" t="s">
        <v>253</v>
      </c>
      <c r="N48" s="99">
        <v>23</v>
      </c>
      <c r="O48" s="116">
        <v>1065</v>
      </c>
      <c r="P48" s="116">
        <v>1529</v>
      </c>
      <c r="Q48" s="116">
        <v>1570</v>
      </c>
      <c r="R48" s="117">
        <f t="shared" si="4"/>
        <v>3099</v>
      </c>
      <c r="S48" s="79" t="s">
        <v>73</v>
      </c>
      <c r="T48" s="99">
        <v>23</v>
      </c>
      <c r="U48" s="116">
        <v>1088</v>
      </c>
      <c r="V48" s="116">
        <v>1553</v>
      </c>
      <c r="W48" s="116">
        <v>1608</v>
      </c>
      <c r="X48" s="117">
        <f t="shared" si="5"/>
        <v>3161</v>
      </c>
      <c r="Y48" s="79" t="s">
        <v>73</v>
      </c>
      <c r="Z48" s="99">
        <v>23</v>
      </c>
      <c r="AA48" s="116">
        <v>1092</v>
      </c>
      <c r="AB48" s="116">
        <v>1572</v>
      </c>
      <c r="AC48" s="116">
        <v>1620</v>
      </c>
      <c r="AD48" s="117">
        <f t="shared" si="6"/>
        <v>3192</v>
      </c>
      <c r="AE48" s="79" t="s">
        <v>73</v>
      </c>
      <c r="AF48" s="99">
        <v>23</v>
      </c>
      <c r="AG48" s="116">
        <v>1104</v>
      </c>
      <c r="AH48" s="116">
        <v>1571</v>
      </c>
      <c r="AI48" s="116">
        <v>1632</v>
      </c>
      <c r="AJ48" s="117">
        <f t="shared" si="7"/>
        <v>3203</v>
      </c>
    </row>
    <row r="49" spans="1:36" ht="24.75" customHeight="1">
      <c r="A49" s="79" t="s">
        <v>254</v>
      </c>
      <c r="B49" s="91">
        <v>20</v>
      </c>
      <c r="C49" s="91">
        <v>1274</v>
      </c>
      <c r="D49" s="91">
        <v>1947</v>
      </c>
      <c r="E49" s="91">
        <v>1963</v>
      </c>
      <c r="F49" s="91">
        <v>3910</v>
      </c>
      <c r="G49" s="79" t="s">
        <v>254</v>
      </c>
      <c r="H49" s="99">
        <v>20</v>
      </c>
      <c r="I49" s="100">
        <v>1450</v>
      </c>
      <c r="J49" s="100">
        <v>2130</v>
      </c>
      <c r="K49" s="100">
        <v>2125</v>
      </c>
      <c r="L49" s="101">
        <v>4255</v>
      </c>
      <c r="M49" s="79" t="s">
        <v>254</v>
      </c>
      <c r="N49" s="99">
        <v>20</v>
      </c>
      <c r="O49" s="116">
        <v>1669</v>
      </c>
      <c r="P49" s="116">
        <v>2343</v>
      </c>
      <c r="Q49" s="116">
        <v>2310</v>
      </c>
      <c r="R49" s="117">
        <f t="shared" si="4"/>
        <v>4653</v>
      </c>
      <c r="S49" s="79" t="s">
        <v>62</v>
      </c>
      <c r="T49" s="99">
        <v>20</v>
      </c>
      <c r="U49" s="116">
        <v>1784</v>
      </c>
      <c r="V49" s="116">
        <v>2472</v>
      </c>
      <c r="W49" s="116">
        <v>2439</v>
      </c>
      <c r="X49" s="117">
        <f t="shared" si="5"/>
        <v>4911</v>
      </c>
      <c r="Y49" s="79" t="s">
        <v>62</v>
      </c>
      <c r="Z49" s="99">
        <v>23</v>
      </c>
      <c r="AA49" s="116">
        <v>1871</v>
      </c>
      <c r="AB49" s="116">
        <v>2566</v>
      </c>
      <c r="AC49" s="116">
        <v>2576</v>
      </c>
      <c r="AD49" s="117">
        <f t="shared" si="6"/>
        <v>5142</v>
      </c>
      <c r="AE49" s="79" t="s">
        <v>62</v>
      </c>
      <c r="AF49" s="99">
        <v>23</v>
      </c>
      <c r="AG49" s="116">
        <v>1902</v>
      </c>
      <c r="AH49" s="116">
        <v>2614</v>
      </c>
      <c r="AI49" s="116">
        <v>2642</v>
      </c>
      <c r="AJ49" s="117">
        <f t="shared" si="7"/>
        <v>5256</v>
      </c>
    </row>
    <row r="50" spans="1:36" ht="24.75" customHeight="1">
      <c r="A50" s="79" t="s">
        <v>255</v>
      </c>
      <c r="B50" s="91">
        <v>22</v>
      </c>
      <c r="C50" s="91">
        <v>1665</v>
      </c>
      <c r="D50" s="91">
        <v>2192</v>
      </c>
      <c r="E50" s="91">
        <v>2345</v>
      </c>
      <c r="F50" s="91">
        <v>4537</v>
      </c>
      <c r="G50" s="79" t="s">
        <v>255</v>
      </c>
      <c r="H50" s="99">
        <v>22</v>
      </c>
      <c r="I50" s="100">
        <v>1666</v>
      </c>
      <c r="J50" s="100">
        <v>2215</v>
      </c>
      <c r="K50" s="100">
        <v>2363</v>
      </c>
      <c r="L50" s="101">
        <v>4578</v>
      </c>
      <c r="M50" s="79" t="s">
        <v>255</v>
      </c>
      <c r="N50" s="99">
        <v>22</v>
      </c>
      <c r="O50" s="116">
        <v>1693</v>
      </c>
      <c r="P50" s="116">
        <v>2247</v>
      </c>
      <c r="Q50" s="116">
        <v>2427</v>
      </c>
      <c r="R50" s="117">
        <f t="shared" si="4"/>
        <v>4674</v>
      </c>
      <c r="S50" s="79" t="s">
        <v>76</v>
      </c>
      <c r="T50" s="99">
        <v>22</v>
      </c>
      <c r="U50" s="116">
        <v>1714</v>
      </c>
      <c r="V50" s="116">
        <v>2253</v>
      </c>
      <c r="W50" s="116">
        <v>2484</v>
      </c>
      <c r="X50" s="117">
        <f t="shared" si="5"/>
        <v>4737</v>
      </c>
      <c r="Y50" s="79" t="s">
        <v>76</v>
      </c>
      <c r="Z50" s="99">
        <v>22</v>
      </c>
      <c r="AA50" s="116">
        <v>1751</v>
      </c>
      <c r="AB50" s="116">
        <v>2285</v>
      </c>
      <c r="AC50" s="116">
        <v>2512</v>
      </c>
      <c r="AD50" s="117">
        <f t="shared" si="6"/>
        <v>4797</v>
      </c>
      <c r="AE50" s="79" t="s">
        <v>76</v>
      </c>
      <c r="AF50" s="99">
        <v>22</v>
      </c>
      <c r="AG50" s="116">
        <v>1748</v>
      </c>
      <c r="AH50" s="116">
        <v>2247</v>
      </c>
      <c r="AI50" s="116">
        <v>2508</v>
      </c>
      <c r="AJ50" s="117">
        <f t="shared" si="7"/>
        <v>4755</v>
      </c>
    </row>
    <row r="51" spans="1:36" ht="24.75" customHeight="1">
      <c r="A51" s="79" t="s">
        <v>256</v>
      </c>
      <c r="B51" s="91">
        <v>18</v>
      </c>
      <c r="C51" s="91">
        <v>1018</v>
      </c>
      <c r="D51" s="91">
        <v>1603</v>
      </c>
      <c r="E51" s="91">
        <v>1472</v>
      </c>
      <c r="F51" s="91">
        <v>3075</v>
      </c>
      <c r="G51" s="79" t="s">
        <v>256</v>
      </c>
      <c r="H51" s="99">
        <v>19</v>
      </c>
      <c r="I51" s="100">
        <v>1028</v>
      </c>
      <c r="J51" s="100">
        <v>1602</v>
      </c>
      <c r="K51" s="100">
        <v>1518</v>
      </c>
      <c r="L51" s="101">
        <v>3120</v>
      </c>
      <c r="M51" s="79" t="s">
        <v>256</v>
      </c>
      <c r="N51" s="99">
        <v>19</v>
      </c>
      <c r="O51" s="116">
        <v>1042</v>
      </c>
      <c r="P51" s="116">
        <v>1612</v>
      </c>
      <c r="Q51" s="116">
        <v>1515</v>
      </c>
      <c r="R51" s="117">
        <f t="shared" si="4"/>
        <v>3127</v>
      </c>
      <c r="S51" s="79" t="s">
        <v>89</v>
      </c>
      <c r="T51" s="99">
        <v>19</v>
      </c>
      <c r="U51" s="116">
        <v>1053</v>
      </c>
      <c r="V51" s="116">
        <v>1619</v>
      </c>
      <c r="W51" s="116">
        <v>1527</v>
      </c>
      <c r="X51" s="117">
        <f t="shared" si="5"/>
        <v>3146</v>
      </c>
      <c r="Y51" s="79" t="s">
        <v>89</v>
      </c>
      <c r="Z51" s="99">
        <v>19</v>
      </c>
      <c r="AA51" s="116">
        <v>1067</v>
      </c>
      <c r="AB51" s="116">
        <v>1628</v>
      </c>
      <c r="AC51" s="116">
        <v>1518</v>
      </c>
      <c r="AD51" s="117">
        <f t="shared" si="6"/>
        <v>3146</v>
      </c>
      <c r="AE51" s="79" t="s">
        <v>89</v>
      </c>
      <c r="AF51" s="99">
        <v>19</v>
      </c>
      <c r="AG51" s="116">
        <v>1062</v>
      </c>
      <c r="AH51" s="116">
        <v>1582</v>
      </c>
      <c r="AI51" s="116">
        <v>1490</v>
      </c>
      <c r="AJ51" s="117">
        <f t="shared" si="7"/>
        <v>3072</v>
      </c>
    </row>
    <row r="52" spans="1:36" ht="24.75" customHeight="1">
      <c r="A52" s="79" t="s">
        <v>257</v>
      </c>
      <c r="B52" s="91">
        <v>21</v>
      </c>
      <c r="C52" s="91">
        <v>879</v>
      </c>
      <c r="D52" s="91">
        <v>1347</v>
      </c>
      <c r="E52" s="91">
        <v>1328</v>
      </c>
      <c r="F52" s="91">
        <v>2675</v>
      </c>
      <c r="G52" s="79" t="s">
        <v>257</v>
      </c>
      <c r="H52" s="99">
        <v>21</v>
      </c>
      <c r="I52" s="100">
        <v>886</v>
      </c>
      <c r="J52" s="100">
        <v>1328</v>
      </c>
      <c r="K52" s="100">
        <v>1340</v>
      </c>
      <c r="L52" s="101">
        <v>2668</v>
      </c>
      <c r="M52" s="79" t="s">
        <v>257</v>
      </c>
      <c r="N52" s="99">
        <v>21</v>
      </c>
      <c r="O52" s="116">
        <v>880</v>
      </c>
      <c r="P52" s="116">
        <v>1310</v>
      </c>
      <c r="Q52" s="116">
        <v>1335</v>
      </c>
      <c r="R52" s="117">
        <f t="shared" si="4"/>
        <v>2645</v>
      </c>
      <c r="S52" s="79" t="s">
        <v>91</v>
      </c>
      <c r="T52" s="99">
        <v>21</v>
      </c>
      <c r="U52" s="116">
        <v>887</v>
      </c>
      <c r="V52" s="116">
        <v>1299</v>
      </c>
      <c r="W52" s="116">
        <v>1329</v>
      </c>
      <c r="X52" s="117">
        <f t="shared" si="5"/>
        <v>2628</v>
      </c>
      <c r="Y52" s="79" t="s">
        <v>91</v>
      </c>
      <c r="Z52" s="99">
        <v>21</v>
      </c>
      <c r="AA52" s="116">
        <v>901</v>
      </c>
      <c r="AB52" s="116">
        <v>1288</v>
      </c>
      <c r="AC52" s="116">
        <v>1352</v>
      </c>
      <c r="AD52" s="117">
        <f t="shared" si="6"/>
        <v>2640</v>
      </c>
      <c r="AE52" s="79" t="s">
        <v>91</v>
      </c>
      <c r="AF52" s="99">
        <v>21</v>
      </c>
      <c r="AG52" s="116">
        <v>897</v>
      </c>
      <c r="AH52" s="116">
        <v>1256</v>
      </c>
      <c r="AI52" s="116">
        <v>1339</v>
      </c>
      <c r="AJ52" s="117">
        <f t="shared" si="7"/>
        <v>2595</v>
      </c>
    </row>
    <row r="53" spans="1:36" ht="24.75" customHeight="1">
      <c r="A53" s="79" t="s">
        <v>258</v>
      </c>
      <c r="B53" s="91">
        <v>20</v>
      </c>
      <c r="C53" s="91">
        <v>2034</v>
      </c>
      <c r="D53" s="91">
        <v>2535</v>
      </c>
      <c r="E53" s="91">
        <v>2644</v>
      </c>
      <c r="F53" s="91">
        <v>5179</v>
      </c>
      <c r="G53" s="79" t="s">
        <v>258</v>
      </c>
      <c r="H53" s="99">
        <v>20</v>
      </c>
      <c r="I53" s="100">
        <v>2041</v>
      </c>
      <c r="J53" s="100">
        <v>2577</v>
      </c>
      <c r="K53" s="100">
        <v>2676</v>
      </c>
      <c r="L53" s="101">
        <v>5253</v>
      </c>
      <c r="M53" s="79" t="s">
        <v>258</v>
      </c>
      <c r="N53" s="99">
        <v>25</v>
      </c>
      <c r="O53" s="116">
        <v>2061</v>
      </c>
      <c r="P53" s="116">
        <v>2588</v>
      </c>
      <c r="Q53" s="116">
        <v>2721</v>
      </c>
      <c r="R53" s="117">
        <f t="shared" si="4"/>
        <v>5309</v>
      </c>
      <c r="S53" s="79" t="s">
        <v>85</v>
      </c>
      <c r="T53" s="99">
        <v>25</v>
      </c>
      <c r="U53" s="116">
        <v>2060</v>
      </c>
      <c r="V53" s="116">
        <v>2564</v>
      </c>
      <c r="W53" s="116">
        <v>2711</v>
      </c>
      <c r="X53" s="117">
        <f t="shared" si="5"/>
        <v>5275</v>
      </c>
      <c r="Y53" s="79" t="s">
        <v>85</v>
      </c>
      <c r="Z53" s="99">
        <v>25</v>
      </c>
      <c r="AA53" s="116">
        <v>2068</v>
      </c>
      <c r="AB53" s="116">
        <v>2565</v>
      </c>
      <c r="AC53" s="116">
        <v>2705</v>
      </c>
      <c r="AD53" s="117">
        <f t="shared" si="6"/>
        <v>5270</v>
      </c>
      <c r="AE53" s="79" t="s">
        <v>85</v>
      </c>
      <c r="AF53" s="99">
        <v>25</v>
      </c>
      <c r="AG53" s="116">
        <v>2093</v>
      </c>
      <c r="AH53" s="116">
        <v>2541</v>
      </c>
      <c r="AI53" s="116">
        <v>2711</v>
      </c>
      <c r="AJ53" s="117">
        <f t="shared" si="7"/>
        <v>5252</v>
      </c>
    </row>
    <row r="54" spans="1:36" ht="24.75" customHeight="1">
      <c r="A54" s="79" t="s">
        <v>259</v>
      </c>
      <c r="B54" s="91">
        <v>19</v>
      </c>
      <c r="C54" s="91">
        <v>1068</v>
      </c>
      <c r="D54" s="91">
        <v>1742</v>
      </c>
      <c r="E54" s="91">
        <v>1676</v>
      </c>
      <c r="F54" s="91">
        <v>3418</v>
      </c>
      <c r="G54" s="79" t="s">
        <v>259</v>
      </c>
      <c r="H54" s="99">
        <v>19</v>
      </c>
      <c r="I54" s="100">
        <v>1074</v>
      </c>
      <c r="J54" s="100">
        <v>1741</v>
      </c>
      <c r="K54" s="100">
        <v>1689</v>
      </c>
      <c r="L54" s="101">
        <v>3430</v>
      </c>
      <c r="M54" s="79" t="s">
        <v>259</v>
      </c>
      <c r="N54" s="99">
        <v>19</v>
      </c>
      <c r="O54" s="116">
        <v>1080</v>
      </c>
      <c r="P54" s="116">
        <v>1737</v>
      </c>
      <c r="Q54" s="116">
        <v>1701</v>
      </c>
      <c r="R54" s="117">
        <f t="shared" si="4"/>
        <v>3438</v>
      </c>
      <c r="S54" s="79" t="s">
        <v>350</v>
      </c>
      <c r="T54" s="99">
        <v>19</v>
      </c>
      <c r="U54" s="116">
        <v>1069</v>
      </c>
      <c r="V54" s="116">
        <v>1730</v>
      </c>
      <c r="W54" s="116">
        <v>1686</v>
      </c>
      <c r="X54" s="117">
        <f t="shared" si="5"/>
        <v>3416</v>
      </c>
      <c r="Y54" s="79" t="s">
        <v>350</v>
      </c>
      <c r="Z54" s="99">
        <v>19</v>
      </c>
      <c r="AA54" s="116">
        <v>1076</v>
      </c>
      <c r="AB54" s="116">
        <v>1718</v>
      </c>
      <c r="AC54" s="116">
        <v>1693</v>
      </c>
      <c r="AD54" s="117">
        <f t="shared" si="6"/>
        <v>3411</v>
      </c>
      <c r="AE54" s="79" t="s">
        <v>350</v>
      </c>
      <c r="AF54" s="99">
        <v>19</v>
      </c>
      <c r="AG54" s="116">
        <v>1076</v>
      </c>
      <c r="AH54" s="116">
        <v>1671</v>
      </c>
      <c r="AI54" s="116">
        <v>1652</v>
      </c>
      <c r="AJ54" s="117">
        <f t="shared" si="7"/>
        <v>3323</v>
      </c>
    </row>
    <row r="55" spans="1:36" ht="23.25" customHeight="1">
      <c r="A55" s="79" t="s">
        <v>260</v>
      </c>
      <c r="B55" s="91">
        <v>27</v>
      </c>
      <c r="C55" s="91">
        <v>985</v>
      </c>
      <c r="D55" s="91">
        <v>1589</v>
      </c>
      <c r="E55" s="91">
        <v>1453</v>
      </c>
      <c r="F55" s="91">
        <v>3042</v>
      </c>
      <c r="G55" s="79" t="s">
        <v>260</v>
      </c>
      <c r="H55" s="99">
        <v>27</v>
      </c>
      <c r="I55" s="100">
        <v>999</v>
      </c>
      <c r="J55" s="100">
        <v>1616</v>
      </c>
      <c r="K55" s="100">
        <v>1501</v>
      </c>
      <c r="L55" s="101">
        <v>3117</v>
      </c>
      <c r="M55" s="79" t="s">
        <v>260</v>
      </c>
      <c r="N55" s="99">
        <v>27</v>
      </c>
      <c r="O55" s="116">
        <v>1004</v>
      </c>
      <c r="P55" s="116">
        <v>1629</v>
      </c>
      <c r="Q55" s="116">
        <v>1507</v>
      </c>
      <c r="R55" s="117">
        <f t="shared" si="4"/>
        <v>3136</v>
      </c>
      <c r="S55" s="79" t="s">
        <v>351</v>
      </c>
      <c r="T55" s="99">
        <v>27</v>
      </c>
      <c r="U55" s="116">
        <v>1018</v>
      </c>
      <c r="V55" s="116">
        <v>1634</v>
      </c>
      <c r="W55" s="116">
        <v>1544</v>
      </c>
      <c r="X55" s="117">
        <f t="shared" si="5"/>
        <v>3178</v>
      </c>
      <c r="Y55" s="79" t="s">
        <v>351</v>
      </c>
      <c r="Z55" s="99">
        <v>27</v>
      </c>
      <c r="AA55" s="116">
        <v>1012</v>
      </c>
      <c r="AB55" s="116">
        <v>1611</v>
      </c>
      <c r="AC55" s="116">
        <v>1515</v>
      </c>
      <c r="AD55" s="117">
        <f t="shared" si="6"/>
        <v>3126</v>
      </c>
      <c r="AE55" s="79" t="s">
        <v>351</v>
      </c>
      <c r="AF55" s="99">
        <v>27</v>
      </c>
      <c r="AG55" s="116">
        <v>1001</v>
      </c>
      <c r="AH55" s="116">
        <v>1570</v>
      </c>
      <c r="AI55" s="116">
        <v>1489</v>
      </c>
      <c r="AJ55" s="117">
        <f t="shared" si="7"/>
        <v>3059</v>
      </c>
    </row>
    <row r="56" spans="1:36" ht="27" customHeight="1" thickBot="1">
      <c r="A56" s="82" t="s">
        <v>261</v>
      </c>
      <c r="B56" s="92">
        <v>1293</v>
      </c>
      <c r="C56" s="92">
        <v>65893</v>
      </c>
      <c r="D56" s="92">
        <v>94315</v>
      </c>
      <c r="E56" s="92">
        <v>93105</v>
      </c>
      <c r="F56" s="92">
        <v>187420</v>
      </c>
      <c r="G56" s="82" t="s">
        <v>261</v>
      </c>
      <c r="H56" s="143">
        <v>1310</v>
      </c>
      <c r="I56" s="144">
        <v>68293</v>
      </c>
      <c r="J56" s="144">
        <v>96889</v>
      </c>
      <c r="K56" s="144">
        <v>96033</v>
      </c>
      <c r="L56" s="145">
        <v>192922</v>
      </c>
      <c r="M56" s="142" t="s">
        <v>261</v>
      </c>
      <c r="N56" s="143">
        <f>SUM(N4:N55)</f>
        <v>1318</v>
      </c>
      <c r="O56" s="144">
        <f>SUM(O4:O55)</f>
        <v>70481</v>
      </c>
      <c r="P56" s="144">
        <f>SUM(P4:P55)</f>
        <v>99214</v>
      </c>
      <c r="Q56" s="144">
        <f>SUM(Q4:Q55)</f>
        <v>98860</v>
      </c>
      <c r="R56" s="145">
        <f>SUM(R4:R55)</f>
        <v>198074</v>
      </c>
      <c r="S56" s="142" t="s">
        <v>261</v>
      </c>
      <c r="T56" s="143">
        <f>SUM(T4:T55)</f>
        <v>1318</v>
      </c>
      <c r="U56" s="144">
        <f>SUM(U4:U55)</f>
        <v>72220</v>
      </c>
      <c r="V56" s="144">
        <f>SUM(V4:V55)</f>
        <v>100989</v>
      </c>
      <c r="W56" s="144">
        <f>SUM(W4:W55)</f>
        <v>101209</v>
      </c>
      <c r="X56" s="145">
        <f>SUM(X4:X55)</f>
        <v>202198</v>
      </c>
      <c r="Y56" s="142" t="s">
        <v>261</v>
      </c>
      <c r="Z56" s="143">
        <f>SUM(Z4:Z55)</f>
        <v>1336</v>
      </c>
      <c r="AA56" s="144">
        <f>SUM(AA4:AA55)</f>
        <v>74246</v>
      </c>
      <c r="AB56" s="144">
        <f>SUM(AB4:AB55)</f>
        <v>102637</v>
      </c>
      <c r="AC56" s="144">
        <f>SUM(AC4:AC55)</f>
        <v>103337</v>
      </c>
      <c r="AD56" s="145">
        <f>SUM(AD4:AD55)</f>
        <v>205974</v>
      </c>
      <c r="AE56" s="142" t="s">
        <v>261</v>
      </c>
      <c r="AF56" s="143">
        <f>SUM(AF4:AF55)</f>
        <v>1336</v>
      </c>
      <c r="AG56" s="144">
        <f>SUM(AG4:AG55)</f>
        <v>76467</v>
      </c>
      <c r="AH56" s="144">
        <f>SUM(AH4:AH55)</f>
        <v>104026</v>
      </c>
      <c r="AI56" s="144">
        <f>SUM(AI4:AI55)</f>
        <v>105176</v>
      </c>
      <c r="AJ56" s="145">
        <f>SUM(AJ4:AJ55)</f>
        <v>209202</v>
      </c>
    </row>
    <row r="57" spans="1:32" ht="24.75" customHeight="1">
      <c r="A57" s="281"/>
      <c r="B57" s="281"/>
      <c r="M57" s="281" t="s">
        <v>371</v>
      </c>
      <c r="N57" s="281"/>
      <c r="S57" s="281" t="s">
        <v>371</v>
      </c>
      <c r="T57" s="281"/>
      <c r="Y57" s="281" t="s">
        <v>98</v>
      </c>
      <c r="Z57" s="281"/>
      <c r="AE57" s="281" t="s">
        <v>98</v>
      </c>
      <c r="AF57" s="281"/>
    </row>
  </sheetData>
  <sheetProtection/>
  <mergeCells count="29">
    <mergeCell ref="AE1:AJ1"/>
    <mergeCell ref="AE2:AJ2"/>
    <mergeCell ref="AE30:AJ30"/>
    <mergeCell ref="AE31:AJ31"/>
    <mergeCell ref="AE57:AF57"/>
    <mergeCell ref="Y1:AD1"/>
    <mergeCell ref="Y2:AD2"/>
    <mergeCell ref="Y30:AD30"/>
    <mergeCell ref="Y31:AD31"/>
    <mergeCell ref="Y57:Z57"/>
    <mergeCell ref="S1:X1"/>
    <mergeCell ref="S2:X2"/>
    <mergeCell ref="S30:X30"/>
    <mergeCell ref="S31:X31"/>
    <mergeCell ref="S57:T57"/>
    <mergeCell ref="M1:R1"/>
    <mergeCell ref="M2:R2"/>
    <mergeCell ref="M30:R30"/>
    <mergeCell ref="M31:R31"/>
    <mergeCell ref="A57:B57"/>
    <mergeCell ref="A30:F30"/>
    <mergeCell ref="M57:N57"/>
    <mergeCell ref="G1:L1"/>
    <mergeCell ref="G2:L2"/>
    <mergeCell ref="G30:L30"/>
    <mergeCell ref="G31:L31"/>
    <mergeCell ref="A31:F31"/>
    <mergeCell ref="A1:F1"/>
    <mergeCell ref="A2:F2"/>
  </mergeCells>
  <printOptions/>
  <pageMargins left="0.7480314960629921" right="0.7480314960629921" top="0.984251968503937" bottom="1.1811023622047245" header="0.5118110236220472" footer="0.5118110236220472"/>
  <pageSetup firstPageNumber="18" useFirstPageNumber="1" horizontalDpi="600" verticalDpi="600" orientation="portrait" paperSize="9" scale="98" r:id="rId1"/>
  <headerFooter alignWithMargins="0">
    <oddFooter>&amp;C第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20"/>
  <sheetViews>
    <sheetView zoomScalePageLayoutView="0" workbookViewId="0" topLeftCell="A1">
      <selection activeCell="N6" sqref="N6"/>
    </sheetView>
  </sheetViews>
  <sheetFormatPr defaultColWidth="9.00390625" defaultRowHeight="16.5"/>
  <cols>
    <col min="1" max="1" width="9.625" style="0" customWidth="1"/>
    <col min="2" max="2" width="10.50390625" style="0" bestFit="1" customWidth="1"/>
    <col min="17" max="17" width="3.375" style="0" customWidth="1"/>
  </cols>
  <sheetData>
    <row r="1" spans="1:2" ht="16.5">
      <c r="A1" s="1"/>
      <c r="B1" s="1" t="s">
        <v>25</v>
      </c>
    </row>
    <row r="2" spans="1:2" ht="16.5">
      <c r="A2" s="1" t="s">
        <v>120</v>
      </c>
      <c r="B2" s="55">
        <v>10882</v>
      </c>
    </row>
    <row r="3" spans="1:2" ht="16.5">
      <c r="A3" s="56" t="s">
        <v>121</v>
      </c>
      <c r="B3" s="55">
        <v>10682</v>
      </c>
    </row>
    <row r="4" spans="1:2" ht="16.5">
      <c r="A4" s="56" t="s">
        <v>122</v>
      </c>
      <c r="B4" s="55">
        <v>9062</v>
      </c>
    </row>
    <row r="5" spans="1:2" ht="16.5">
      <c r="A5" s="56" t="s">
        <v>123</v>
      </c>
      <c r="B5" s="55">
        <v>10550</v>
      </c>
    </row>
    <row r="6" spans="1:2" ht="16.5">
      <c r="A6" s="56" t="s">
        <v>124</v>
      </c>
      <c r="B6" s="55">
        <v>13296</v>
      </c>
    </row>
    <row r="7" spans="1:2" ht="16.5">
      <c r="A7" s="56" t="s">
        <v>125</v>
      </c>
      <c r="B7" s="55">
        <v>14976</v>
      </c>
    </row>
    <row r="8" spans="1:2" ht="16.5">
      <c r="A8" s="56" t="s">
        <v>126</v>
      </c>
      <c r="B8" s="55">
        <v>16373</v>
      </c>
    </row>
    <row r="9" spans="1:2" ht="16.5">
      <c r="A9" s="56" t="s">
        <v>127</v>
      </c>
      <c r="B9" s="55">
        <v>19936</v>
      </c>
    </row>
    <row r="10" spans="1:2" ht="16.5">
      <c r="A10" s="56" t="s">
        <v>128</v>
      </c>
      <c r="B10" s="55">
        <v>19624</v>
      </c>
    </row>
    <row r="11" spans="1:2" ht="16.5">
      <c r="A11" s="56" t="s">
        <v>129</v>
      </c>
      <c r="B11" s="55">
        <v>15319</v>
      </c>
    </row>
    <row r="12" spans="1:2" ht="16.5">
      <c r="A12" s="56" t="s">
        <v>130</v>
      </c>
      <c r="B12" s="55">
        <v>14422</v>
      </c>
    </row>
    <row r="13" spans="1:2" ht="16.5">
      <c r="A13" s="56" t="s">
        <v>131</v>
      </c>
      <c r="B13" s="55">
        <v>14127</v>
      </c>
    </row>
    <row r="14" spans="1:2" ht="16.5">
      <c r="A14" s="56" t="s">
        <v>132</v>
      </c>
      <c r="B14" s="55">
        <v>13299</v>
      </c>
    </row>
    <row r="15" spans="1:2" ht="16.5">
      <c r="A15" s="56" t="s">
        <v>133</v>
      </c>
      <c r="B15" s="55">
        <v>11713</v>
      </c>
    </row>
    <row r="16" spans="1:2" ht="16.5">
      <c r="A16" s="56" t="s">
        <v>134</v>
      </c>
      <c r="B16" s="55">
        <v>6670</v>
      </c>
    </row>
    <row r="17" spans="1:2" ht="16.5">
      <c r="A17" s="56" t="s">
        <v>135</v>
      </c>
      <c r="B17" s="55">
        <v>3549</v>
      </c>
    </row>
    <row r="18" spans="1:2" ht="16.5">
      <c r="A18" s="56" t="s">
        <v>136</v>
      </c>
      <c r="B18" s="55">
        <v>2137</v>
      </c>
    </row>
    <row r="19" spans="1:2" ht="16.5">
      <c r="A19" s="1" t="s">
        <v>137</v>
      </c>
      <c r="B19" s="55">
        <v>1322</v>
      </c>
    </row>
    <row r="20" spans="1:2" ht="16.5">
      <c r="A20" s="1" t="s">
        <v>138</v>
      </c>
      <c r="B20" s="55">
        <v>1263</v>
      </c>
    </row>
  </sheetData>
  <sheetProtection/>
  <printOptions horizontalCentered="1" verticalCentered="1"/>
  <pageMargins left="0.5511811023622047" right="0.5511811023622047" top="0.984251968503937" bottom="0.984251968503937" header="0.5118110236220472" footer="0.5118110236220472"/>
  <pageSetup firstPageNumber="30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9"/>
  <sheetViews>
    <sheetView zoomScalePageLayoutView="0" workbookViewId="0" topLeftCell="A10">
      <selection activeCell="B2" sqref="B2:C9"/>
    </sheetView>
  </sheetViews>
  <sheetFormatPr defaultColWidth="9.00390625" defaultRowHeight="16.5"/>
  <cols>
    <col min="2" max="2" width="11.125" style="0" bestFit="1" customWidth="1"/>
    <col min="3" max="3" width="10.50390625" style="0" bestFit="1" customWidth="1"/>
    <col min="8" max="8" width="8.25390625" style="0" customWidth="1"/>
    <col min="9" max="9" width="8.50390625" style="0" customWidth="1"/>
  </cols>
  <sheetData>
    <row r="1" spans="1:3" ht="16.5">
      <c r="A1" s="57"/>
      <c r="B1" s="4" t="s">
        <v>141</v>
      </c>
      <c r="C1" s="4" t="s">
        <v>142</v>
      </c>
    </row>
    <row r="2" spans="1:3" ht="16.5">
      <c r="A2" s="57" t="s">
        <v>149</v>
      </c>
      <c r="B2" s="58">
        <v>6858</v>
      </c>
      <c r="C2" s="58">
        <v>3931</v>
      </c>
    </row>
    <row r="3" spans="1:5" ht="16.5">
      <c r="A3" s="57" t="s">
        <v>150</v>
      </c>
      <c r="B3" s="58">
        <v>24995</v>
      </c>
      <c r="C3" s="58">
        <v>25340</v>
      </c>
      <c r="E3" s="73"/>
    </row>
    <row r="4" spans="1:5" ht="16.5">
      <c r="A4" s="57" t="s">
        <v>151</v>
      </c>
      <c r="B4" s="58">
        <v>9716</v>
      </c>
      <c r="C4" s="58">
        <v>9145</v>
      </c>
      <c r="E4" s="73"/>
    </row>
    <row r="5" spans="1:3" ht="16.5">
      <c r="A5" s="57" t="s">
        <v>152</v>
      </c>
      <c r="B5" s="58">
        <v>29827</v>
      </c>
      <c r="C5" s="58">
        <v>27080</v>
      </c>
    </row>
    <row r="6" spans="1:3" ht="16.5">
      <c r="A6" s="57" t="s">
        <v>153</v>
      </c>
      <c r="B6" s="58">
        <v>10651</v>
      </c>
      <c r="C6" s="58">
        <v>11557</v>
      </c>
    </row>
    <row r="7" spans="1:3" ht="16.5">
      <c r="A7" s="57" t="s">
        <v>154</v>
      </c>
      <c r="B7" s="58">
        <v>5785</v>
      </c>
      <c r="C7" s="58">
        <v>11992</v>
      </c>
    </row>
    <row r="8" spans="1:3" ht="16.5">
      <c r="A8" s="57" t="s">
        <v>155</v>
      </c>
      <c r="B8" s="58">
        <v>109</v>
      </c>
      <c r="C8" s="58">
        <v>264</v>
      </c>
    </row>
    <row r="9" spans="1:3" ht="16.5">
      <c r="A9" s="57" t="s">
        <v>156</v>
      </c>
      <c r="B9" s="58">
        <v>140</v>
      </c>
      <c r="C9" s="58">
        <v>1186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31" useFirstPageNumber="1" fitToHeight="0" fitToWidth="1" horizontalDpi="600" verticalDpi="600" orientation="portrait" paperSize="9" scale="67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2021-09-06T08:14:46Z</cp:lastPrinted>
  <dcterms:created xsi:type="dcterms:W3CDTF">2003-04-17T01:44:39Z</dcterms:created>
  <dcterms:modified xsi:type="dcterms:W3CDTF">2021-09-16T07:39:07Z</dcterms:modified>
  <cp:category/>
  <cp:version/>
  <cp:contentType/>
  <cp:contentStatus/>
</cp:coreProperties>
</file>