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1715" windowHeight="5040" activeTab="7"/>
  </bookViews>
  <sheets>
    <sheet name="耕地面積" sheetId="1" r:id="rId1"/>
    <sheet name="稻米生產" sheetId="2" r:id="rId2"/>
    <sheet name="普通&amp;特用作物生產" sheetId="3" r:id="rId3"/>
    <sheet name="蔬菜&amp;果品作物生產" sheetId="4" r:id="rId4"/>
    <sheet name="漁戶人口" sheetId="5" r:id="rId5"/>
    <sheet name="牲畜數量" sheetId="6" r:id="rId6"/>
    <sheet name="牲畜屠宰" sheetId="7" r:id="rId7"/>
    <sheet name="家禽數量" sheetId="8" r:id="rId8"/>
    <sheet name="工作表1" sheetId="9" r:id="rId9"/>
  </sheets>
  <definedNames>
    <definedName name="_xlnm.Print_Area" localSheetId="1">'稻米生產'!$A$1:$Q$25</definedName>
  </definedNames>
  <calcPr fullCalcOnLoad="1"/>
</workbook>
</file>

<file path=xl/sharedStrings.xml><?xml version="1.0" encoding="utf-8"?>
<sst xmlns="http://schemas.openxmlformats.org/spreadsheetml/2006/main" count="498" uniqueCount="278">
  <si>
    <t>農林漁牧</t>
  </si>
  <si>
    <t>近海</t>
  </si>
  <si>
    <t>沿岸</t>
  </si>
  <si>
    <t>合計</t>
  </si>
  <si>
    <t>電動</t>
  </si>
  <si>
    <t>人工</t>
  </si>
  <si>
    <t>水牛</t>
  </si>
  <si>
    <t>乳牛</t>
  </si>
  <si>
    <t>Agriculture, Forestry, Fishery, and Animal Husbandry</t>
  </si>
  <si>
    <t>農林漁牧</t>
  </si>
  <si>
    <t>Agriculture, Forestry, Fishery, and Animal Husbandry</t>
  </si>
  <si>
    <r>
      <t>95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2006</t>
    </r>
  </si>
  <si>
    <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</si>
  <si>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</si>
  <si>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</si>
  <si>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</si>
  <si>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</si>
  <si>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t>Production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Kg</t>
    </r>
  </si>
  <si>
    <t>Agriculture, Forestry, Fishery, and Animal Husbandry</t>
  </si>
  <si>
    <t>農林漁牧</t>
  </si>
  <si>
    <t>Agriculture, Forestry, Fishery, and Animal Husbandry</t>
  </si>
  <si>
    <t>Fishing Population: Person</t>
  </si>
  <si>
    <t>漁民數：人</t>
  </si>
  <si>
    <t>單位：頭</t>
  </si>
  <si>
    <t>單位：頭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</si>
  <si>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Head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</si>
  <si>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Head</t>
    </r>
  </si>
  <si>
    <t>農林漁牧</t>
  </si>
  <si>
    <t>Agriculture, Forestry, Fishery, and Animal Husbandry</t>
  </si>
  <si>
    <t>單位：隻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</si>
  <si>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</t>
    </r>
  </si>
  <si>
    <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</si>
  <si>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</si>
  <si>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 xml:space="preserve">收穫面積
</t>
    </r>
    <r>
      <rPr>
        <sz val="10"/>
        <rFont val="Times New Roman"/>
        <family val="1"/>
      </rPr>
      <t>Harvested Area</t>
    </r>
  </si>
  <si>
    <r>
      <t xml:space="preserve">產　量
</t>
    </r>
    <r>
      <rPr>
        <sz val="10"/>
        <rFont val="Times New Roman"/>
        <family val="1"/>
      </rPr>
      <t>Production</t>
    </r>
  </si>
  <si>
    <r>
      <t xml:space="preserve">總　計
</t>
    </r>
    <r>
      <rPr>
        <sz val="10"/>
        <rFont val="Times New Roman"/>
        <family val="1"/>
      </rPr>
      <t>Grand Total</t>
    </r>
  </si>
  <si>
    <r>
      <t xml:space="preserve">總　計
</t>
    </r>
    <r>
      <rPr>
        <sz val="10"/>
        <rFont val="Times New Roman"/>
        <family val="1"/>
      </rPr>
      <t>Grand Total</t>
    </r>
  </si>
  <si>
    <r>
      <t xml:space="preserve">竹　　　筍
</t>
    </r>
    <r>
      <rPr>
        <sz val="10"/>
        <rFont val="Times New Roman"/>
        <family val="1"/>
      </rPr>
      <t>Bamboo Shoot</t>
    </r>
  </si>
  <si>
    <r>
      <t xml:space="preserve">蘿　　　蔔
</t>
    </r>
    <r>
      <rPr>
        <sz val="10"/>
        <rFont val="Times New Roman"/>
        <family val="1"/>
      </rPr>
      <t>Radishes</t>
    </r>
  </si>
  <si>
    <r>
      <t xml:space="preserve">甘　　　藍
</t>
    </r>
    <r>
      <rPr>
        <sz val="10"/>
        <rFont val="Times New Roman"/>
        <family val="1"/>
      </rPr>
      <t>Cabbage</t>
    </r>
  </si>
  <si>
    <r>
      <t xml:space="preserve">花　椰　菜
</t>
    </r>
    <r>
      <rPr>
        <sz val="10"/>
        <rFont val="Times New Roman"/>
        <family val="1"/>
      </rPr>
      <t>Cauliflower</t>
    </r>
  </si>
  <si>
    <r>
      <t xml:space="preserve">西　　　瓜
</t>
    </r>
    <r>
      <rPr>
        <sz val="10"/>
        <rFont val="Times New Roman"/>
        <family val="1"/>
      </rPr>
      <t>Watermelons</t>
    </r>
  </si>
  <si>
    <r>
      <t xml:space="preserve">其他蔬菜
</t>
    </r>
    <r>
      <rPr>
        <sz val="10"/>
        <rFont val="Times New Roman"/>
        <family val="1"/>
      </rPr>
      <t>Others  Vegetables</t>
    </r>
  </si>
  <si>
    <r>
      <t xml:space="preserve">香　　　蕉
</t>
    </r>
    <r>
      <rPr>
        <sz val="10"/>
        <rFont val="Times New Roman"/>
        <family val="1"/>
      </rPr>
      <t>Bananas</t>
    </r>
  </si>
  <si>
    <r>
      <t xml:space="preserve">梨
</t>
    </r>
    <r>
      <rPr>
        <sz val="10"/>
        <rFont val="Times New Roman"/>
        <family val="1"/>
      </rPr>
      <t>Plums</t>
    </r>
  </si>
  <si>
    <r>
      <t xml:space="preserve">柑　橘　類
</t>
    </r>
    <r>
      <rPr>
        <sz val="10"/>
        <rFont val="Times New Roman"/>
        <family val="1"/>
      </rPr>
      <t>Oranges and Citrus</t>
    </r>
  </si>
  <si>
    <r>
      <t xml:space="preserve">番　石　榴
</t>
    </r>
    <r>
      <rPr>
        <sz val="10"/>
        <rFont val="Times New Roman"/>
        <family val="1"/>
      </rPr>
      <t>Guavas</t>
    </r>
  </si>
  <si>
    <r>
      <t xml:space="preserve">桃
</t>
    </r>
    <r>
      <rPr>
        <sz val="10"/>
        <rFont val="Times New Roman"/>
        <family val="1"/>
      </rPr>
      <t>Carambolas</t>
    </r>
  </si>
  <si>
    <r>
      <t xml:space="preserve">其他果品類
</t>
    </r>
    <r>
      <rPr>
        <sz val="10"/>
        <rFont val="Times New Roman"/>
        <family val="1"/>
      </rPr>
      <t>Others  Fruits</t>
    </r>
  </si>
  <si>
    <r>
      <t xml:space="preserve">年　　底　　別
</t>
    </r>
    <r>
      <rPr>
        <sz val="10"/>
        <rFont val="Times New Roman"/>
        <family val="1"/>
      </rPr>
      <t xml:space="preserve">End of Year </t>
    </r>
  </si>
  <si>
    <r>
      <t>漁　　　戶　　　數　　</t>
    </r>
    <r>
      <rPr>
        <sz val="10"/>
        <rFont val="Times New Roman"/>
        <family val="1"/>
      </rPr>
      <t>Number of Fishing Households</t>
    </r>
  </si>
  <si>
    <r>
      <t>漁　　　戶　　　人　　　口　　　數　　</t>
    </r>
    <r>
      <rPr>
        <sz val="10"/>
        <rFont val="Times New Roman"/>
        <family val="1"/>
      </rPr>
      <t>Fishing Population</t>
    </r>
  </si>
  <si>
    <t>合計</t>
  </si>
  <si>
    <t>內陸漁撈</t>
  </si>
  <si>
    <t>內陸養殖</t>
  </si>
  <si>
    <t>Total</t>
  </si>
  <si>
    <t>Offshore</t>
  </si>
  <si>
    <t>Coastal</t>
  </si>
  <si>
    <t>Inland Fishing</t>
  </si>
  <si>
    <t>Inland Breeding</t>
  </si>
  <si>
    <r>
      <t xml:space="preserve">總計
</t>
    </r>
    <r>
      <rPr>
        <sz val="10"/>
        <rFont val="Times New Roman"/>
        <family val="1"/>
      </rPr>
      <t>Grand Total</t>
    </r>
  </si>
  <si>
    <r>
      <t xml:space="preserve">乳牛
</t>
    </r>
    <r>
      <rPr>
        <sz val="10"/>
        <rFont val="Times New Roman"/>
        <family val="1"/>
      </rPr>
      <t>Milk Cows</t>
    </r>
  </si>
  <si>
    <r>
      <t xml:space="preserve">馬
</t>
    </r>
    <r>
      <rPr>
        <sz val="10"/>
        <rFont val="Times New Roman"/>
        <family val="1"/>
      </rPr>
      <t>Milk Cows</t>
    </r>
  </si>
  <si>
    <r>
      <t xml:space="preserve">豬
</t>
    </r>
    <r>
      <rPr>
        <sz val="10"/>
        <rFont val="Times New Roman"/>
        <family val="1"/>
      </rPr>
      <t>Pigs</t>
    </r>
  </si>
  <si>
    <r>
      <t xml:space="preserve">鹿
</t>
    </r>
    <r>
      <rPr>
        <sz val="10"/>
        <rFont val="Times New Roman"/>
        <family val="1"/>
      </rPr>
      <t>Deers</t>
    </r>
  </si>
  <si>
    <r>
      <t xml:space="preserve">兔
</t>
    </r>
    <r>
      <rPr>
        <sz val="10"/>
        <rFont val="Times New Roman"/>
        <family val="1"/>
      </rPr>
      <t>Rabbits</t>
    </r>
  </si>
  <si>
    <r>
      <t xml:space="preserve">羊
</t>
    </r>
    <r>
      <rPr>
        <sz val="10"/>
        <rFont val="Times New Roman"/>
        <family val="1"/>
      </rPr>
      <t>Goats</t>
    </r>
  </si>
  <si>
    <r>
      <t xml:space="preserve">   </t>
    </r>
    <r>
      <rPr>
        <sz val="10"/>
        <rFont val="標楷體"/>
        <family val="4"/>
      </rPr>
      <t xml:space="preserve">年底別
</t>
    </r>
    <r>
      <rPr>
        <sz val="10"/>
        <rFont val="Times New Roman"/>
        <family val="1"/>
      </rPr>
      <t>End of Year</t>
    </r>
  </si>
  <si>
    <r>
      <t xml:space="preserve">屠宰場所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>)(</t>
    </r>
    <r>
      <rPr>
        <sz val="10"/>
        <rFont val="標楷體"/>
        <family val="4"/>
      </rPr>
      <t>所</t>
    </r>
    <r>
      <rPr>
        <sz val="10"/>
        <rFont val="Times New Roman"/>
        <family val="1"/>
      </rPr>
      <t>)</t>
    </r>
  </si>
  <si>
    <r>
      <t xml:space="preserve">總　計
</t>
    </r>
    <r>
      <rPr>
        <sz val="10"/>
        <rFont val="Times New Roman"/>
        <family val="1"/>
      </rPr>
      <t>Grand Total</t>
    </r>
  </si>
  <si>
    <r>
      <t xml:space="preserve">牛
</t>
    </r>
    <r>
      <rPr>
        <sz val="10"/>
        <rFont val="Times New Roman"/>
        <family val="1"/>
      </rPr>
      <t>Cattle</t>
    </r>
  </si>
  <si>
    <r>
      <t xml:space="preserve">豬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登記屠宰</t>
    </r>
    <r>
      <rPr>
        <sz val="10"/>
        <rFont val="Times New Roman"/>
        <family val="1"/>
      </rPr>
      <t>)</t>
    </r>
  </si>
  <si>
    <r>
      <t xml:space="preserve">羊
</t>
    </r>
    <r>
      <rPr>
        <sz val="10"/>
        <rFont val="Times New Roman"/>
        <family val="1"/>
      </rPr>
      <t>Goats</t>
    </r>
  </si>
  <si>
    <t>Butcheries
(Year-End)</t>
  </si>
  <si>
    <t>黃牛及雜種牛</t>
  </si>
  <si>
    <t>Pigs (Registered to be Butchered)</t>
  </si>
  <si>
    <t>Electric</t>
  </si>
  <si>
    <t>Manual</t>
  </si>
  <si>
    <t>Total</t>
  </si>
  <si>
    <t>Water Buffalos</t>
  </si>
  <si>
    <t>Oxen and Hybrids</t>
  </si>
  <si>
    <t>Milk Cows</t>
  </si>
  <si>
    <r>
      <t xml:space="preserve">年　　底　　別
</t>
    </r>
    <r>
      <rPr>
        <sz val="10"/>
        <rFont val="Times New Roman"/>
        <family val="1"/>
      </rPr>
      <t>End of Year</t>
    </r>
  </si>
  <si>
    <r>
      <t>雞　　</t>
    </r>
    <r>
      <rPr>
        <sz val="10"/>
        <rFont val="Times New Roman"/>
        <family val="1"/>
      </rPr>
      <t>Chickens</t>
    </r>
  </si>
  <si>
    <r>
      <t>鴨　　</t>
    </r>
    <r>
      <rPr>
        <sz val="10"/>
        <rFont val="Times New Roman"/>
        <family val="1"/>
      </rPr>
      <t>Ducks</t>
    </r>
  </si>
  <si>
    <r>
      <t xml:space="preserve">鵝
</t>
    </r>
    <r>
      <rPr>
        <sz val="10"/>
        <rFont val="Times New Roman"/>
        <family val="1"/>
      </rPr>
      <t>Geese</t>
    </r>
  </si>
  <si>
    <r>
      <t xml:space="preserve">火　　雞
</t>
    </r>
    <r>
      <rPr>
        <sz val="10"/>
        <rFont val="Times New Roman"/>
        <family val="1"/>
      </rPr>
      <t>Turkeys</t>
    </r>
  </si>
  <si>
    <r>
      <t xml:space="preserve">合　　　計
</t>
    </r>
    <r>
      <rPr>
        <sz val="10"/>
        <rFont val="Times New Roman"/>
        <family val="1"/>
      </rPr>
      <t>Total</t>
    </r>
  </si>
  <si>
    <r>
      <t xml:space="preserve">蛋　　　用
</t>
    </r>
    <r>
      <rPr>
        <sz val="10"/>
        <rFont val="Times New Roman"/>
        <family val="1"/>
      </rPr>
      <t>For Eggs</t>
    </r>
  </si>
  <si>
    <r>
      <t xml:space="preserve">肉　　　用
</t>
    </r>
    <r>
      <rPr>
        <sz val="10"/>
        <rFont val="Times New Roman"/>
        <family val="1"/>
      </rPr>
      <t>For Meat</t>
    </r>
  </si>
  <si>
    <r>
      <t xml:space="preserve">本　　　地
</t>
    </r>
    <r>
      <rPr>
        <sz val="10"/>
        <rFont val="Times New Roman"/>
        <family val="1"/>
      </rPr>
      <t>Local</t>
    </r>
  </si>
  <si>
    <r>
      <t>95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2006</t>
    </r>
  </si>
  <si>
    <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</si>
  <si>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</si>
  <si>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</si>
  <si>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</si>
  <si>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t>單位：收穫面積：公頃</t>
  </si>
  <si>
    <t>單位：收穫面積：公頃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</si>
  <si>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Harvested Area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Hectare</t>
    </r>
  </si>
  <si>
    <t>單位：漁戶數：戶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</si>
  <si>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Number of Fishing Households: Household</t>
    </r>
  </si>
  <si>
    <r>
      <t>95</t>
    </r>
    <r>
      <rPr>
        <sz val="10"/>
        <rFont val="標楷體"/>
        <family val="4"/>
      </rPr>
      <t>年底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2006</t>
    </r>
  </si>
  <si>
    <r>
      <t>96</t>
    </r>
    <r>
      <rPr>
        <sz val="10"/>
        <rFont val="標楷體"/>
        <family val="4"/>
      </rPr>
      <t>年底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2007</t>
    </r>
  </si>
  <si>
    <r>
      <t>97</t>
    </r>
    <r>
      <rPr>
        <sz val="10"/>
        <rFont val="標楷體"/>
        <family val="4"/>
      </rPr>
      <t>年底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</si>
  <si>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標楷體"/>
        <family val="4"/>
      </rPr>
      <t>年底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2009</t>
    </r>
  </si>
  <si>
    <r>
      <t>99</t>
    </r>
    <r>
      <rPr>
        <sz val="10"/>
        <rFont val="標楷體"/>
        <family val="4"/>
      </rPr>
      <t>年底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2006</t>
    </r>
  </si>
  <si>
    <r>
      <t>100</t>
    </r>
    <r>
      <rPr>
        <sz val="10"/>
        <rFont val="標楷體"/>
        <family val="4"/>
      </rPr>
      <t>年底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2011</t>
    </r>
  </si>
  <si>
    <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</si>
  <si>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</si>
  <si>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rPr>
        <sz val="10"/>
        <rFont val="標楷體"/>
        <family val="4"/>
      </rPr>
      <t>農林漁牧</t>
    </r>
  </si>
  <si>
    <r>
      <rPr>
        <sz val="10"/>
        <rFont val="標楷體"/>
        <family val="4"/>
      </rPr>
      <t>農林漁牧</t>
    </r>
  </si>
  <si>
    <r>
      <rPr>
        <sz val="10"/>
        <rFont val="標楷體"/>
        <family val="4"/>
      </rPr>
      <t>農林漁牧</t>
    </r>
  </si>
  <si>
    <t>產量：公斤</t>
  </si>
  <si>
    <r>
      <rPr>
        <sz val="10"/>
        <rFont val="新細明體"/>
        <family val="1"/>
      </rPr>
      <t>總</t>
    </r>
    <r>
      <rPr>
        <sz val="10"/>
        <rFont val="Arial Narrow"/>
        <family val="2"/>
      </rPr>
      <t xml:space="preserve">      </t>
    </r>
    <r>
      <rPr>
        <sz val="10"/>
        <rFont val="新細明體"/>
        <family val="1"/>
      </rPr>
      <t xml:space="preserve">計
</t>
    </r>
    <r>
      <rPr>
        <sz val="10"/>
        <rFont val="Arial Narrow"/>
        <family val="2"/>
      </rPr>
      <t>Grand Total</t>
    </r>
  </si>
  <si>
    <t>耕作地</t>
  </si>
  <si>
    <t>Cropland</t>
  </si>
  <si>
    <r>
      <rPr>
        <sz val="10"/>
        <rFont val="新細明體"/>
        <family val="1"/>
      </rPr>
      <t xml:space="preserve">長期休閒地
</t>
    </r>
    <r>
      <rPr>
        <sz val="10"/>
        <rFont val="Arial Narrow"/>
        <family val="2"/>
      </rPr>
      <t>Abandoned
 Field</t>
    </r>
  </si>
  <si>
    <r>
      <rPr>
        <sz val="10"/>
        <rFont val="新細明體"/>
        <family val="1"/>
      </rPr>
      <t>農耕土地
佔總面積
（％）</t>
    </r>
    <r>
      <rPr>
        <sz val="10"/>
        <rFont val="Arial Narrow"/>
        <family val="2"/>
      </rPr>
      <t xml:space="preserve">
The Proportion of
Cropland
(%)
</t>
    </r>
  </si>
  <si>
    <r>
      <rPr>
        <sz val="10"/>
        <rFont val="新細明體"/>
        <family val="1"/>
      </rPr>
      <t>合</t>
    </r>
    <r>
      <rPr>
        <sz val="10"/>
        <rFont val="Arial Narrow"/>
        <family val="2"/>
      </rPr>
      <t xml:space="preserve">      </t>
    </r>
    <r>
      <rPr>
        <sz val="10"/>
        <rFont val="新細明體"/>
        <family val="1"/>
      </rPr>
      <t xml:space="preserve">計
</t>
    </r>
    <r>
      <rPr>
        <sz val="10"/>
        <rFont val="Arial Narrow"/>
        <family val="2"/>
      </rPr>
      <t>Total</t>
    </r>
  </si>
  <si>
    <r>
      <rPr>
        <sz val="10"/>
        <rFont val="新細明體"/>
        <family val="1"/>
      </rPr>
      <t>短期耕作地</t>
    </r>
  </si>
  <si>
    <t>Short Term Cropland</t>
  </si>
  <si>
    <r>
      <rPr>
        <sz val="10"/>
        <rFont val="新細明體"/>
        <family val="1"/>
      </rPr>
      <t xml:space="preserve">長期耕作地
</t>
    </r>
    <r>
      <rPr>
        <sz val="10"/>
        <rFont val="Arial Narrow"/>
        <family val="2"/>
      </rPr>
      <t>Permanent 
Cropland</t>
    </r>
  </si>
  <si>
    <r>
      <rPr>
        <sz val="10"/>
        <rFont val="新細明體"/>
        <family val="1"/>
      </rPr>
      <t xml:space="preserve">小計
</t>
    </r>
    <r>
      <rPr>
        <sz val="10"/>
        <rFont val="Arial Narrow"/>
        <family val="2"/>
      </rPr>
      <t>Subtotal</t>
    </r>
  </si>
  <si>
    <r>
      <rPr>
        <sz val="10"/>
        <rFont val="新細明體"/>
        <family val="1"/>
      </rPr>
      <t xml:space="preserve">水稻
</t>
    </r>
    <r>
      <rPr>
        <sz val="10"/>
        <rFont val="Arial Narrow"/>
        <family val="2"/>
      </rPr>
      <t>Rice</t>
    </r>
  </si>
  <si>
    <r>
      <rPr>
        <sz val="10"/>
        <rFont val="新細明體"/>
        <family val="1"/>
      </rPr>
      <t xml:space="preserve">水稻以外
之短期作
</t>
    </r>
    <r>
      <rPr>
        <sz val="10"/>
        <rFont val="Arial Narrow"/>
        <family val="2"/>
      </rPr>
      <t>Temporary Crops,
Excluding Rice</t>
    </r>
  </si>
  <si>
    <r>
      <rPr>
        <sz val="10"/>
        <rFont val="新細明體"/>
        <family val="1"/>
      </rPr>
      <t xml:space="preserve">短期休閒
</t>
    </r>
    <r>
      <rPr>
        <sz val="10"/>
        <rFont val="Arial Narrow"/>
        <family val="2"/>
      </rPr>
      <t>Short Term 
Fallow</t>
    </r>
  </si>
  <si>
    <r>
      <t>103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2014</t>
    </r>
  </si>
  <si>
    <t>資料來源：桃園市統計年報。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</si>
  <si>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Statistical Yearbook of Taoyuan City.</t>
    </r>
  </si>
  <si>
    <t>-42-</t>
  </si>
  <si>
    <t>Unit : Ha. ; Ton</t>
  </si>
  <si>
    <t>Rice</t>
  </si>
  <si>
    <t>收穫面積</t>
  </si>
  <si>
    <t xml:space="preserve">Harvested
Area </t>
  </si>
  <si>
    <t>Production</t>
  </si>
  <si>
    <t xml:space="preserve">Harvested Area </t>
  </si>
  <si>
    <t>單位：公頃；公噸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</si>
  <si>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The Statistical Yearbook of Taoyuan City.</t>
    </r>
  </si>
  <si>
    <t>-</t>
  </si>
  <si>
    <t>-</t>
  </si>
  <si>
    <t>產量：公噸</t>
  </si>
  <si>
    <t>產量：公噸</t>
  </si>
  <si>
    <r>
      <rPr>
        <sz val="10"/>
        <rFont val="標楷體"/>
        <family val="4"/>
      </rPr>
      <t>收穫面積</t>
    </r>
    <r>
      <rPr>
        <sz val="10"/>
        <rFont val="華康粗圓體"/>
        <family val="3"/>
      </rPr>
      <t xml:space="preserve">
</t>
    </r>
    <r>
      <rPr>
        <sz val="10"/>
        <rFont val="Times New Roman"/>
        <family val="1"/>
      </rPr>
      <t>Harvested
 Area</t>
    </r>
  </si>
  <si>
    <r>
      <rPr>
        <sz val="10"/>
        <rFont val="標楷體"/>
        <family val="4"/>
      </rPr>
      <t>產　量</t>
    </r>
    <r>
      <rPr>
        <sz val="10"/>
        <rFont val="華康粗圓體"/>
        <family val="3"/>
      </rPr>
      <t xml:space="preserve">
</t>
    </r>
    <r>
      <rPr>
        <sz val="10"/>
        <rFont val="Times New Roman"/>
        <family val="1"/>
      </rPr>
      <t xml:space="preserve">Production
</t>
    </r>
  </si>
  <si>
    <r>
      <rPr>
        <sz val="10"/>
        <rFont val="標楷體"/>
        <family val="4"/>
      </rPr>
      <t>收穫面積</t>
    </r>
    <r>
      <rPr>
        <sz val="10"/>
        <rFont val="華康粗圓體"/>
        <family val="3"/>
      </rPr>
      <t xml:space="preserve">
</t>
    </r>
    <r>
      <rPr>
        <sz val="10"/>
        <rFont val="Times New Roman"/>
        <family val="1"/>
      </rPr>
      <t>Harvested
 Area</t>
    </r>
  </si>
  <si>
    <r>
      <rPr>
        <sz val="10"/>
        <rFont val="標楷體"/>
        <family val="4"/>
      </rPr>
      <t>產　量</t>
    </r>
    <r>
      <rPr>
        <sz val="10"/>
        <rFont val="華康粗圓體"/>
        <family val="3"/>
      </rPr>
      <t xml:space="preserve">
</t>
    </r>
    <r>
      <rPr>
        <sz val="10"/>
        <rFont val="Times New Roman"/>
        <family val="1"/>
      </rPr>
      <t xml:space="preserve">Production
</t>
    </r>
  </si>
  <si>
    <r>
      <rPr>
        <sz val="10"/>
        <color indexed="8"/>
        <rFont val="標楷體"/>
        <family val="4"/>
      </rPr>
      <t>產　量</t>
    </r>
    <r>
      <rPr>
        <sz val="10"/>
        <color indexed="8"/>
        <rFont val="華康粗圓體"/>
        <family val="3"/>
      </rPr>
      <t xml:space="preserve">
</t>
    </r>
    <r>
      <rPr>
        <sz val="10"/>
        <color indexed="8"/>
        <rFont val="Times New Roman"/>
        <family val="1"/>
      </rPr>
      <t xml:space="preserve">Production
</t>
    </r>
  </si>
  <si>
    <r>
      <rPr>
        <sz val="10"/>
        <color indexed="8"/>
        <rFont val="標楷體"/>
        <family val="4"/>
      </rPr>
      <t>硬質玉米</t>
    </r>
    <r>
      <rPr>
        <sz val="8.5"/>
        <color indexed="8"/>
        <rFont val="華康粗圓體"/>
        <family val="3"/>
      </rPr>
      <t xml:space="preserve">
</t>
    </r>
    <r>
      <rPr>
        <sz val="10"/>
        <color indexed="8"/>
        <rFont val="Times New Roman"/>
        <family val="1"/>
      </rPr>
      <t>Hard Corn</t>
    </r>
  </si>
  <si>
    <r>
      <rPr>
        <sz val="10"/>
        <color indexed="8"/>
        <rFont val="標楷體"/>
        <family val="4"/>
      </rPr>
      <t>大豆</t>
    </r>
    <r>
      <rPr>
        <sz val="8.5"/>
        <color indexed="8"/>
        <rFont val="華康粗圓體"/>
        <family val="3"/>
      </rPr>
      <t xml:space="preserve">
</t>
    </r>
    <r>
      <rPr>
        <sz val="10"/>
        <color indexed="8"/>
        <rFont val="Times New Roman"/>
        <family val="1"/>
      </rPr>
      <t>Soybean</t>
    </r>
  </si>
  <si>
    <r>
      <rPr>
        <sz val="10"/>
        <color indexed="8"/>
        <rFont val="標楷體"/>
        <family val="4"/>
      </rPr>
      <t>落花生</t>
    </r>
    <r>
      <rPr>
        <sz val="8.5"/>
        <color indexed="8"/>
        <rFont val="華康粗圓體"/>
        <family val="3"/>
      </rPr>
      <t xml:space="preserve">
</t>
    </r>
    <r>
      <rPr>
        <sz val="10"/>
        <color indexed="8"/>
        <rFont val="Times New Roman"/>
        <family val="1"/>
      </rPr>
      <t>Peanut</t>
    </r>
  </si>
  <si>
    <t>Harvested Area : Ha.</t>
  </si>
  <si>
    <t xml:space="preserve">                    Production : Ton</t>
  </si>
  <si>
    <t>資料來源：桃園市統計年報。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</si>
  <si>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Statistical Yearbook of Taoyuan City.</t>
    </r>
  </si>
  <si>
    <t>-</t>
  </si>
  <si>
    <r>
      <rPr>
        <sz val="10"/>
        <rFont val="標楷體"/>
        <family val="4"/>
      </rPr>
      <t>秈糯稻(長糯)　</t>
    </r>
    <r>
      <rPr>
        <sz val="9"/>
        <rFont val="華康粗圓體"/>
        <family val="3"/>
      </rPr>
      <t xml:space="preserve">
</t>
    </r>
    <r>
      <rPr>
        <sz val="10"/>
        <rFont val="Times New Roman"/>
        <family val="1"/>
      </rPr>
      <t>Glutinous  Rice  
of  India  Type</t>
    </r>
  </si>
  <si>
    <r>
      <rPr>
        <sz val="10"/>
        <rFont val="標楷體"/>
        <family val="4"/>
      </rPr>
      <t>陸稻</t>
    </r>
    <r>
      <rPr>
        <sz val="9"/>
        <rFont val="華康粗圓體"/>
        <family val="3"/>
      </rPr>
      <t xml:space="preserve">
</t>
    </r>
    <r>
      <rPr>
        <sz val="10"/>
        <rFont val="Times New Roman"/>
        <family val="1"/>
      </rPr>
      <t>Upland Rice</t>
    </r>
  </si>
  <si>
    <r>
      <rPr>
        <sz val="10"/>
        <rFont val="標楷體"/>
        <family val="4"/>
      </rPr>
      <t>粳糯稻(圓糯)　</t>
    </r>
    <r>
      <rPr>
        <sz val="9"/>
        <rFont val="華康粗圓體"/>
        <family val="3"/>
      </rPr>
      <t xml:space="preserve">
</t>
    </r>
    <r>
      <rPr>
        <sz val="10"/>
        <rFont val="Times New Roman"/>
        <family val="1"/>
      </rPr>
      <t>Glutinous Rices of  
Japonica Type</t>
    </r>
  </si>
  <si>
    <r>
      <rPr>
        <sz val="10"/>
        <rFont val="標楷體"/>
        <family val="4"/>
      </rPr>
      <t>硬秈稻(在來)　</t>
    </r>
    <r>
      <rPr>
        <sz val="9"/>
        <rFont val="華康粗圓體"/>
        <family val="3"/>
      </rPr>
      <t xml:space="preserve">
</t>
    </r>
    <r>
      <rPr>
        <sz val="10"/>
        <rFont val="Times New Roman"/>
        <family val="1"/>
      </rPr>
      <t>India   Rice</t>
    </r>
  </si>
  <si>
    <r>
      <rPr>
        <sz val="10"/>
        <rFont val="標楷體"/>
        <family val="4"/>
      </rPr>
      <t>粳稻(蓬萊)　</t>
    </r>
    <r>
      <rPr>
        <sz val="9"/>
        <rFont val="華康粗圓體"/>
        <family val="3"/>
      </rPr>
      <t xml:space="preserve">　
</t>
    </r>
    <r>
      <rPr>
        <sz val="10"/>
        <rFont val="Times New Roman"/>
        <family val="1"/>
      </rPr>
      <t>Japonica  Rice</t>
    </r>
  </si>
  <si>
    <r>
      <rPr>
        <sz val="10"/>
        <rFont val="標楷體"/>
        <family val="4"/>
      </rPr>
      <t>合計</t>
    </r>
    <r>
      <rPr>
        <sz val="9"/>
        <rFont val="華康粗圓體"/>
        <family val="3"/>
      </rPr>
      <t xml:space="preserve">
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</si>
  <si>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>總　　　　計</t>
    </r>
    <r>
      <rPr>
        <sz val="9"/>
        <rFont val="華康粗圓體"/>
        <family val="3"/>
      </rPr>
      <t xml:space="preserve">
</t>
    </r>
    <r>
      <rPr>
        <sz val="10"/>
        <rFont val="Times New Roman"/>
        <family val="1"/>
      </rPr>
      <t>Grand Total</t>
    </r>
  </si>
  <si>
    <r>
      <rPr>
        <sz val="10"/>
        <rFont val="標楷體"/>
        <family val="4"/>
      </rPr>
      <t xml:space="preserve"> 水         稻　　</t>
    </r>
    <r>
      <rPr>
        <sz val="9"/>
        <rFont val="華康粗圓體"/>
        <family val="3"/>
      </rPr>
      <t>　　　</t>
    </r>
  </si>
  <si>
    <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</si>
  <si>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t>產　量</t>
  </si>
  <si>
    <t>收穫面積
Harvested Area</t>
  </si>
  <si>
    <t>產　量
Production</t>
  </si>
  <si>
    <t>資料來源：桃園市統計年報。</t>
  </si>
  <si>
    <t xml:space="preserve">                  Production : Ton</t>
  </si>
  <si>
    <t xml:space="preserve"> Harvested Area : Ha.</t>
  </si>
  <si>
    <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</si>
  <si>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r>
      <t xml:space="preserve">總　計
</t>
    </r>
    <r>
      <rPr>
        <sz val="10"/>
        <rFont val="Times New Roman"/>
        <family val="1"/>
      </rPr>
      <t>Grand Total</t>
    </r>
  </si>
  <si>
    <r>
      <t xml:space="preserve">菸　　　草
</t>
    </r>
    <r>
      <rPr>
        <sz val="10"/>
        <rFont val="Times New Roman"/>
        <family val="1"/>
      </rPr>
      <t>Tobacco</t>
    </r>
  </si>
  <si>
    <r>
      <t xml:space="preserve">生食用甘蔗
</t>
    </r>
    <r>
      <rPr>
        <sz val="10"/>
        <rFont val="Times New Roman"/>
        <family val="1"/>
      </rPr>
      <t>Sugar-cane (fresh)</t>
    </r>
  </si>
  <si>
    <r>
      <t xml:space="preserve">落　花　生
</t>
    </r>
    <r>
      <rPr>
        <sz val="10"/>
        <rFont val="Times New Roman"/>
        <family val="1"/>
      </rPr>
      <t>Peanuts</t>
    </r>
  </si>
  <si>
    <r>
      <t xml:space="preserve">其他特用作物
</t>
    </r>
    <r>
      <rPr>
        <sz val="10"/>
        <rFont val="Times New Roman"/>
        <family val="1"/>
      </rPr>
      <t>Others  Special  Crops</t>
    </r>
  </si>
  <si>
    <r>
      <t xml:space="preserve">收穫面積
</t>
    </r>
    <r>
      <rPr>
        <sz val="10"/>
        <rFont val="Times New Roman"/>
        <family val="1"/>
      </rPr>
      <t>Harvested Area</t>
    </r>
  </si>
  <si>
    <r>
      <t xml:space="preserve">產　量
</t>
    </r>
    <r>
      <rPr>
        <sz val="10"/>
        <rFont val="Times New Roman"/>
        <family val="1"/>
      </rPr>
      <t>Production</t>
    </r>
  </si>
  <si>
    <r>
      <t>製　糖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 xml:space="preserve">甘　蔗
</t>
    </r>
    <r>
      <rPr>
        <sz val="10"/>
        <rFont val="Times New Roman"/>
        <family val="1"/>
      </rPr>
      <t>Sugar-cane (Refined)</t>
    </r>
  </si>
  <si>
    <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</si>
  <si>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r>
      <t xml:space="preserve">總　計
</t>
    </r>
    <r>
      <rPr>
        <sz val="10"/>
        <rFont val="Times New Roman"/>
        <family val="1"/>
      </rPr>
      <t>Grand Total</t>
    </r>
  </si>
  <si>
    <r>
      <t xml:space="preserve">甘　　　藷
</t>
    </r>
    <r>
      <rPr>
        <sz val="10"/>
        <rFont val="Times New Roman"/>
        <family val="1"/>
      </rPr>
      <t>Sweet Potatoes</t>
    </r>
  </si>
  <si>
    <r>
      <t>蜀黍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高梁</t>
    </r>
    <r>
      <rPr>
        <sz val="10"/>
        <rFont val="Times New Roman"/>
        <family val="1"/>
      </rPr>
      <t>)
Sorghum</t>
    </r>
  </si>
  <si>
    <r>
      <t xml:space="preserve">食用玉蜀黍
</t>
    </r>
    <r>
      <rPr>
        <sz val="10"/>
        <rFont val="Times New Roman"/>
        <family val="1"/>
      </rPr>
      <t>Food Corn</t>
    </r>
  </si>
  <si>
    <r>
      <t xml:space="preserve">紅　　　豆
</t>
    </r>
    <r>
      <rPr>
        <sz val="10"/>
        <rFont val="Times New Roman"/>
        <family val="1"/>
      </rPr>
      <t>Adzuki Beans</t>
    </r>
  </si>
  <si>
    <r>
      <t xml:space="preserve">其他普通作物
</t>
    </r>
    <r>
      <rPr>
        <sz val="10"/>
        <rFont val="Times New Roman"/>
        <family val="1"/>
      </rPr>
      <t>Others Beans</t>
    </r>
  </si>
  <si>
    <r>
      <t xml:space="preserve">收穫面積
</t>
    </r>
    <r>
      <rPr>
        <sz val="10"/>
        <rFont val="Times New Roman"/>
        <family val="1"/>
      </rPr>
      <t>Harvested Area</t>
    </r>
  </si>
  <si>
    <r>
      <t xml:space="preserve">產　量
</t>
    </r>
    <r>
      <rPr>
        <sz val="10"/>
        <rFont val="Times New Roman"/>
        <family val="1"/>
      </rPr>
      <t>Production</t>
    </r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</si>
  <si>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、稻米收穫面積及生產量</t>
    </r>
  </si>
  <si>
    <r>
      <t>4</t>
    </r>
    <r>
      <rPr>
        <b/>
        <sz val="16"/>
        <rFont val="細明體"/>
        <family val="3"/>
      </rPr>
      <t>－</t>
    </r>
    <r>
      <rPr>
        <b/>
        <sz val="16"/>
        <rFont val="Times New Roman"/>
        <family val="1"/>
      </rPr>
      <t>2</t>
    </r>
    <r>
      <rPr>
        <b/>
        <sz val="16"/>
        <rFont val="細明體"/>
        <family val="3"/>
      </rPr>
      <t>、</t>
    </r>
    <r>
      <rPr>
        <b/>
        <sz val="16"/>
        <rFont val="Times New Roman"/>
        <family val="1"/>
      </rPr>
      <t xml:space="preserve">Harvested Area of Paddy Field and Rice Production Table 4-3. </t>
    </r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</si>
  <si>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、農產品收穫面積及生產量－雜糧生產</t>
    </r>
  </si>
  <si>
    <r>
      <t>4</t>
    </r>
    <r>
      <rPr>
        <b/>
        <sz val="12"/>
        <rFont val="細明體"/>
        <family val="3"/>
      </rPr>
      <t>－</t>
    </r>
    <r>
      <rPr>
        <b/>
        <sz val="12"/>
        <rFont val="Times New Roman"/>
        <family val="1"/>
      </rPr>
      <t>3</t>
    </r>
    <r>
      <rPr>
        <b/>
        <sz val="12"/>
        <rFont val="細明體"/>
        <family val="3"/>
      </rPr>
      <t>、</t>
    </r>
    <r>
      <rPr>
        <b/>
        <sz val="12"/>
        <rFont val="Times New Roman"/>
        <family val="1"/>
      </rPr>
      <t xml:space="preserve">Harvested Area and Production of Crop Products-Production of Common Crops </t>
    </r>
    <r>
      <rPr>
        <b/>
        <sz val="12"/>
        <rFont val="細明體"/>
        <family val="3"/>
      </rPr>
      <t>　</t>
    </r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</si>
  <si>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、農產品產量及收穫面積－特用作物生產</t>
    </r>
  </si>
  <si>
    <r>
      <t>4</t>
    </r>
    <r>
      <rPr>
        <b/>
        <sz val="12"/>
        <rFont val="細明體"/>
        <family val="3"/>
      </rPr>
      <t>－</t>
    </r>
    <r>
      <rPr>
        <b/>
        <sz val="12"/>
        <rFont val="Times New Roman"/>
        <family val="1"/>
      </rPr>
      <t>4</t>
    </r>
    <r>
      <rPr>
        <b/>
        <sz val="12"/>
        <rFont val="細明體"/>
        <family val="3"/>
      </rPr>
      <t>、</t>
    </r>
    <r>
      <rPr>
        <b/>
        <sz val="12"/>
        <rFont val="Times New Roman"/>
        <family val="1"/>
      </rPr>
      <t xml:space="preserve">Harvested Area and Production of Crop Products-Production of Specail Crops </t>
    </r>
    <r>
      <rPr>
        <b/>
        <sz val="12"/>
        <rFont val="細明體"/>
        <family val="3"/>
      </rPr>
      <t>　</t>
    </r>
  </si>
  <si>
    <t>資料來源：桃園市統計年報。</t>
  </si>
  <si>
    <r>
      <t xml:space="preserve">      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、農產品產量及收穫面積－蔬菜作物生產</t>
    </r>
  </si>
  <si>
    <r>
      <t>4</t>
    </r>
    <r>
      <rPr>
        <b/>
        <sz val="13"/>
        <rFont val="標楷體"/>
        <family val="4"/>
      </rPr>
      <t>－</t>
    </r>
    <r>
      <rPr>
        <b/>
        <sz val="13"/>
        <rFont val="Times New Roman"/>
        <family val="1"/>
      </rPr>
      <t>5</t>
    </r>
    <r>
      <rPr>
        <b/>
        <sz val="13"/>
        <rFont val="標楷體"/>
        <family val="4"/>
      </rPr>
      <t>、</t>
    </r>
    <r>
      <rPr>
        <b/>
        <sz val="13"/>
        <rFont val="Times New Roman"/>
        <family val="1"/>
      </rPr>
      <t>Harvested Area and Production of Crop Products-Production of  Vegetables</t>
    </r>
  </si>
  <si>
    <r>
      <t xml:space="preserve">      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6</t>
    </r>
    <r>
      <rPr>
        <b/>
        <sz val="16"/>
        <rFont val="標楷體"/>
        <family val="4"/>
      </rPr>
      <t>、農產品產量及收穫面積－果品作物生產</t>
    </r>
  </si>
  <si>
    <r>
      <t>4</t>
    </r>
    <r>
      <rPr>
        <b/>
        <sz val="13"/>
        <rFont val="標楷體"/>
        <family val="4"/>
      </rPr>
      <t>－</t>
    </r>
    <r>
      <rPr>
        <b/>
        <sz val="13"/>
        <rFont val="Times New Roman"/>
        <family val="1"/>
      </rPr>
      <t>6</t>
    </r>
    <r>
      <rPr>
        <b/>
        <sz val="13"/>
        <rFont val="標楷體"/>
        <family val="4"/>
      </rPr>
      <t>、</t>
    </r>
    <r>
      <rPr>
        <b/>
        <sz val="13"/>
        <rFont val="Times New Roman"/>
        <family val="1"/>
      </rPr>
      <t>Harvested Area and Production of Crop Products-Production of  Fruits</t>
    </r>
  </si>
  <si>
    <t>-</t>
  </si>
  <si>
    <t>資料來源：桃園市統計年報。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</si>
  <si>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Statistical Yearbook of Taoyuan City.</t>
    </r>
  </si>
  <si>
    <t xml:space="preserve"> 產量：公噸</t>
  </si>
  <si>
    <t xml:space="preserve">   Production : Ton</t>
  </si>
  <si>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底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 xml:space="preserve">別
</t>
    </r>
    <r>
      <rPr>
        <sz val="10"/>
        <rFont val="Times New Roman"/>
        <family val="1"/>
      </rPr>
      <t>End of Year</t>
    </r>
  </si>
  <si>
    <t>年  底  別
End of Year</t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</si>
  <si>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End of Year</t>
    </r>
  </si>
  <si>
    <t>年  底  別
End of Year</t>
  </si>
  <si>
    <t>-30-</t>
  </si>
  <si>
    <t>-31-</t>
  </si>
  <si>
    <t>-32-</t>
  </si>
  <si>
    <r>
      <rPr>
        <sz val="10"/>
        <rFont val="標楷體"/>
        <family val="4"/>
      </rPr>
      <t>年 底 別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Year</t>
    </r>
  </si>
  <si>
    <t>-33-</t>
  </si>
  <si>
    <t>-34-</t>
  </si>
  <si>
    <t>-35-</t>
  </si>
  <si>
    <t>-36-</t>
  </si>
  <si>
    <t>-37-</t>
  </si>
  <si>
    <t>-38-</t>
  </si>
  <si>
    <t>-40-</t>
  </si>
  <si>
    <t>-41-</t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</si>
  <si>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7</t>
    </r>
    <r>
      <rPr>
        <b/>
        <sz val="16"/>
        <rFont val="標楷體"/>
        <family val="4"/>
      </rPr>
      <t>、漁戶及漁戶人口數</t>
    </r>
  </si>
  <si>
    <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7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 xml:space="preserve"> Fishing Households and Population</t>
    </r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</si>
  <si>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8</t>
    </r>
    <r>
      <rPr>
        <b/>
        <sz val="16"/>
        <rFont val="標楷體"/>
        <family val="4"/>
      </rPr>
      <t>、現有牲畜數</t>
    </r>
  </si>
  <si>
    <r>
      <t xml:space="preserve">    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8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Existing Number of Livestock</t>
    </r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</si>
  <si>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9</t>
    </r>
    <r>
      <rPr>
        <b/>
        <sz val="16"/>
        <rFont val="標楷體"/>
        <family val="4"/>
      </rPr>
      <t>、牲畜屠宰頭數</t>
    </r>
  </si>
  <si>
    <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9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Number of Livestock Butchered</t>
    </r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</si>
  <si>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、現有家禽數量</t>
    </r>
  </si>
  <si>
    <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 xml:space="preserve"> Existing Poultry Quantities</t>
    </r>
  </si>
  <si>
    <r>
      <rPr>
        <sz val="9"/>
        <rFont val="華康粗圓體"/>
        <family val="3"/>
      </rPr>
      <t>農林漁牧</t>
    </r>
  </si>
  <si>
    <t>Agriculture, Forestry, Fishery and Animal Husbandry</t>
  </si>
  <si>
    <r>
      <rPr>
        <sz val="9"/>
        <rFont val="華康粗圓體"/>
        <family val="3"/>
      </rPr>
      <t xml:space="preserve">年底別
</t>
    </r>
    <r>
      <rPr>
        <sz val="9"/>
        <rFont val="Arial Narrow"/>
        <family val="2"/>
      </rPr>
      <t>End  of  Year</t>
    </r>
  </si>
  <si>
    <r>
      <rPr>
        <sz val="9"/>
        <rFont val="華康粗圓體"/>
        <family val="3"/>
      </rPr>
      <t>總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Grand Total</t>
    </r>
  </si>
  <si>
    <r>
      <rPr>
        <sz val="9"/>
        <rFont val="華康粗圓體"/>
        <family val="3"/>
      </rPr>
      <t>水田　　　</t>
    </r>
    <r>
      <rPr>
        <sz val="9"/>
        <rFont val="Arial Narrow"/>
        <family val="2"/>
      </rPr>
      <t xml:space="preserve">Paddy  Field </t>
    </r>
    <r>
      <rPr>
        <sz val="9"/>
        <rFont val="華康粗圓體"/>
        <family val="3"/>
      </rPr>
      <t>　</t>
    </r>
  </si>
  <si>
    <r>
      <rPr>
        <sz val="9"/>
        <rFont val="華康粗圓體"/>
        <family val="3"/>
      </rPr>
      <t>旱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田
</t>
    </r>
    <r>
      <rPr>
        <sz val="9"/>
        <rFont val="Arial Narrow"/>
        <family val="2"/>
      </rPr>
      <t>Upland Field</t>
    </r>
  </si>
  <si>
    <r>
      <rPr>
        <sz val="9"/>
        <rFont val="華康粗圓體"/>
        <family val="3"/>
      </rPr>
      <t>合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</si>
  <si>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</rPr>
      <t xml:space="preserve">兩期作
</t>
    </r>
    <r>
      <rPr>
        <sz val="9"/>
        <rFont val="Arial Narrow"/>
        <family val="2"/>
      </rPr>
      <t>Double-cropped</t>
    </r>
  </si>
  <si>
    <r>
      <rPr>
        <sz val="9"/>
        <rFont val="華康粗圓體"/>
        <family val="3"/>
      </rPr>
      <t>單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期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作
</t>
    </r>
    <r>
      <rPr>
        <sz val="9"/>
        <rFont val="Arial Narrow"/>
        <family val="2"/>
      </rPr>
      <t xml:space="preserve"> Single-cropped</t>
    </r>
  </si>
  <si>
    <r>
      <rPr>
        <sz val="9"/>
        <rFont val="華康粗圓體"/>
        <family val="3"/>
      </rPr>
      <t xml:space="preserve">第一期作
</t>
    </r>
    <r>
      <rPr>
        <sz val="9"/>
        <rFont val="Arial Narrow"/>
        <family val="2"/>
      </rPr>
      <t>1st  Crop</t>
    </r>
  </si>
  <si>
    <r>
      <rPr>
        <sz val="9"/>
        <rFont val="華康粗圓體"/>
        <family val="3"/>
      </rPr>
      <t xml:space="preserve">第二期作
</t>
    </r>
    <r>
      <rPr>
        <sz val="9"/>
        <rFont val="Arial Narrow"/>
        <family val="2"/>
      </rPr>
      <t>2nd Crop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</si>
  <si>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</si>
  <si>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</si>
  <si>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</si>
  <si>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</si>
  <si>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</si>
  <si>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</si>
  <si>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</si>
  <si>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2013</t>
    </r>
  </si>
  <si>
    <r>
      <t>104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2015</t>
    </r>
  </si>
  <si>
    <t>Unit : Hectare</t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</si>
  <si>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4-1</t>
    </r>
    <r>
      <rPr>
        <sz val="12"/>
        <rFont val="華康粗圓體"/>
        <family val="3"/>
      </rPr>
      <t xml:space="preserve">、耕地面積
</t>
    </r>
    <r>
      <rPr>
        <sz val="12"/>
        <rFont val="Arial Narrow"/>
        <family val="2"/>
      </rPr>
      <t xml:space="preserve"> 4-1. Arable  Land  Area</t>
    </r>
  </si>
  <si>
    <r>
      <t>96</t>
    </r>
    <r>
      <rPr>
        <sz val="10"/>
        <rFont val="細明體"/>
        <family val="3"/>
      </rPr>
      <t xml:space="preserve">年底
</t>
    </r>
    <r>
      <rPr>
        <sz val="10"/>
        <rFont val="Times New Roman"/>
        <family val="1"/>
      </rPr>
      <t>End of 2007</t>
    </r>
  </si>
  <si>
    <r>
      <t>97</t>
    </r>
    <r>
      <rPr>
        <sz val="10"/>
        <rFont val="細明體"/>
        <family val="3"/>
      </rPr>
      <t xml:space="preserve">年底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</si>
  <si>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細明體"/>
        <family val="3"/>
      </rPr>
      <t xml:space="preserve">年底
</t>
    </r>
    <r>
      <rPr>
        <sz val="10"/>
        <rFont val="Times New Roman"/>
        <family val="1"/>
      </rPr>
      <t>End of 2009</t>
    </r>
  </si>
  <si>
    <r>
      <t>99</t>
    </r>
    <r>
      <rPr>
        <sz val="10"/>
        <rFont val="細明體"/>
        <family val="3"/>
      </rPr>
      <t xml:space="preserve">年底
</t>
    </r>
    <r>
      <rPr>
        <sz val="10"/>
        <rFont val="Times New Roman"/>
        <family val="1"/>
      </rPr>
      <t>End of 2010</t>
    </r>
  </si>
  <si>
    <r>
      <t>100</t>
    </r>
    <r>
      <rPr>
        <sz val="10"/>
        <rFont val="細明體"/>
        <family val="3"/>
      </rPr>
      <t xml:space="preserve">年底
</t>
    </r>
    <r>
      <rPr>
        <sz val="10"/>
        <rFont val="Times New Roman"/>
        <family val="1"/>
      </rPr>
      <t>End of 2011</t>
    </r>
  </si>
  <si>
    <r>
      <t>101</t>
    </r>
    <r>
      <rPr>
        <sz val="10"/>
        <rFont val="細明體"/>
        <family val="3"/>
      </rPr>
      <t xml:space="preserve">年底
</t>
    </r>
    <r>
      <rPr>
        <sz val="10"/>
        <rFont val="Times New Roman"/>
        <family val="1"/>
      </rPr>
      <t>End of 2012</t>
    </r>
  </si>
  <si>
    <r>
      <t>102</t>
    </r>
    <r>
      <rPr>
        <sz val="10"/>
        <rFont val="細明體"/>
        <family val="3"/>
      </rPr>
      <t xml:space="preserve">年底
</t>
    </r>
    <r>
      <rPr>
        <sz val="10"/>
        <rFont val="Times New Roman"/>
        <family val="1"/>
      </rPr>
      <t>End of 2013</t>
    </r>
  </si>
  <si>
    <r>
      <t>103</t>
    </r>
    <r>
      <rPr>
        <sz val="10"/>
        <rFont val="細明體"/>
        <family val="3"/>
      </rPr>
      <t xml:space="preserve">年底
</t>
    </r>
    <r>
      <rPr>
        <sz val="10"/>
        <rFont val="Times New Roman"/>
        <family val="1"/>
      </rPr>
      <t>End of 2014</t>
    </r>
  </si>
  <si>
    <r>
      <t>104</t>
    </r>
    <r>
      <rPr>
        <sz val="10"/>
        <rFont val="細明體"/>
        <family val="3"/>
      </rPr>
      <t xml:space="preserve">年底
</t>
    </r>
    <r>
      <rPr>
        <sz val="10"/>
        <rFont val="Times New Roman"/>
        <family val="1"/>
      </rPr>
      <t>End of 2015</t>
    </r>
  </si>
  <si>
    <t>-</t>
  </si>
  <si>
    <t>-</t>
  </si>
  <si>
    <t>-</t>
  </si>
  <si>
    <t>-</t>
  </si>
  <si>
    <t>-</t>
  </si>
  <si>
    <r>
      <rPr>
        <sz val="10"/>
        <rFont val="標楷體"/>
        <family val="4"/>
      </rPr>
      <t xml:space="preserve">     軟秈稻(長秈)</t>
    </r>
    <r>
      <rPr>
        <sz val="9"/>
        <rFont val="華康粗圓體"/>
        <family val="3"/>
      </rPr>
      <t xml:space="preserve">
</t>
    </r>
    <r>
      <rPr>
        <sz val="10"/>
        <rFont val="Times New Roman"/>
        <family val="1"/>
      </rPr>
      <t>India Rice (Long)</t>
    </r>
  </si>
  <si>
    <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</si>
  <si>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t>-</t>
  </si>
  <si>
    <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</si>
  <si>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r>
      <t xml:space="preserve">茶　葉　
</t>
    </r>
    <r>
      <rPr>
        <sz val="10"/>
        <rFont val="Times New Roman"/>
        <family val="1"/>
      </rPr>
      <t>Tea</t>
    </r>
  </si>
  <si>
    <t>-</t>
  </si>
  <si>
    <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</si>
  <si>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</si>
  <si>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</si>
  <si>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t>-26-</t>
  </si>
  <si>
    <t>-27-</t>
  </si>
  <si>
    <t>-28-</t>
  </si>
  <si>
    <t>-29-</t>
  </si>
  <si>
    <t>-39-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</si>
</sst>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;[Red]#,##0.00"/>
    <numFmt numFmtId="179" formatCode="#,##0;[Red]#,##0"/>
    <numFmt numFmtId="180" formatCode="0.0"/>
    <numFmt numFmtId="181" formatCode="#,##0.0_ "/>
    <numFmt numFmtId="182" formatCode="_-* #,##0.0_-;\-* #,##0.0_-;_-* &quot;-&quot;??_-;_-@_-"/>
    <numFmt numFmtId="183" formatCode="_-* #,##0_-;\-* #,##0_-;_-* &quot;-&quot;??_-;_-@_-"/>
    <numFmt numFmtId="184" formatCode="#,##0_);[Red]\(#,##0\)"/>
    <numFmt numFmtId="185" formatCode="#,##0.00_);[Red]\(#,##0.00\)"/>
    <numFmt numFmtId="186" formatCode="#,##0.000_ "/>
    <numFmt numFmtId="187" formatCode="0.00_);[Red]\(0.00\)"/>
    <numFmt numFmtId="188" formatCode="m&quot;月&quot;d&quot;日&quot;"/>
    <numFmt numFmtId="189" formatCode="0.00_ "/>
    <numFmt numFmtId="190" formatCode="0_);[Red]\(0\)"/>
    <numFmt numFmtId="191" formatCode="#,##0.0;[Red]#,##0.0"/>
    <numFmt numFmtId="192" formatCode="#,##0.0_);[Red]\(#,##0.0\)"/>
  </numFmts>
  <fonts count="7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標楷體"/>
      <family val="4"/>
    </font>
    <font>
      <sz val="9"/>
      <name val="標楷體"/>
      <family val="4"/>
    </font>
    <font>
      <b/>
      <sz val="16"/>
      <name val="標楷體"/>
      <family val="4"/>
    </font>
    <font>
      <sz val="10"/>
      <name val="標楷體"/>
      <family val="4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</font>
    <font>
      <sz val="13"/>
      <name val="Times New Roman"/>
      <family val="1"/>
    </font>
    <font>
      <sz val="10"/>
      <name val="細明體"/>
      <family val="3"/>
    </font>
    <font>
      <sz val="12"/>
      <name val="細明體"/>
      <family val="3"/>
    </font>
    <font>
      <sz val="10"/>
      <name val="Arial Narrow"/>
      <family val="2"/>
    </font>
    <font>
      <sz val="10"/>
      <name val="新細明體"/>
      <family val="1"/>
    </font>
    <font>
      <sz val="9"/>
      <name val="Arial Narrow"/>
      <family val="2"/>
    </font>
    <font>
      <sz val="9"/>
      <name val="華康粗圓體"/>
      <family val="3"/>
    </font>
    <font>
      <b/>
      <sz val="16"/>
      <name val="細明體"/>
      <family val="3"/>
    </font>
    <font>
      <sz val="8.5"/>
      <color indexed="8"/>
      <name val="華康粗圓體"/>
      <family val="3"/>
    </font>
    <font>
      <sz val="8.5"/>
      <color indexed="8"/>
      <name val="Times New Roman"/>
      <family val="1"/>
    </font>
    <font>
      <sz val="10"/>
      <name val="華康粗圓體"/>
      <family val="3"/>
    </font>
    <font>
      <sz val="10"/>
      <color indexed="8"/>
      <name val="華康粗圓體"/>
      <family val="3"/>
    </font>
    <font>
      <sz val="10"/>
      <color indexed="8"/>
      <name val="標楷體"/>
      <family val="4"/>
    </font>
    <font>
      <b/>
      <sz val="12"/>
      <name val="細明體"/>
      <family val="3"/>
    </font>
    <font>
      <sz val="12"/>
      <name val="Arial Narrow"/>
      <family val="2"/>
    </font>
    <font>
      <sz val="12"/>
      <name val="華康粗圓體"/>
      <family val="3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Arial Narrow"/>
      <family val="2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Arial Narrow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41" fontId="5" fillId="0" borderId="0" xfId="33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84" fontId="5" fillId="0" borderId="0" xfId="33" applyNumberFormat="1" applyFont="1" applyBorder="1" applyAlignment="1">
      <alignment horizontal="right" vertical="center"/>
    </xf>
    <xf numFmtId="184" fontId="5" fillId="0" borderId="17" xfId="33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84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 quotePrefix="1">
      <alignment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Alignment="1">
      <alignment horizontal="right" vertical="center"/>
    </xf>
    <xf numFmtId="185" fontId="2" fillId="0" borderId="0" xfId="0" applyNumberFormat="1" applyFont="1" applyFill="1" applyBorder="1" applyAlignment="1">
      <alignment vertical="center"/>
    </xf>
    <xf numFmtId="184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33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14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84" fontId="5" fillId="0" borderId="17" xfId="0" applyNumberFormat="1" applyFont="1" applyBorder="1" applyAlignment="1">
      <alignment horizontal="right" vertical="center"/>
    </xf>
    <xf numFmtId="0" fontId="9" fillId="33" borderId="2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right"/>
    </xf>
    <xf numFmtId="0" fontId="2" fillId="0" borderId="0" xfId="0" applyFont="1" applyAlignment="1" quotePrefix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84" fontId="5" fillId="0" borderId="0" xfId="0" applyNumberFormat="1" applyFont="1" applyFill="1" applyAlignment="1">
      <alignment horizontal="right" vertical="center"/>
    </xf>
    <xf numFmtId="185" fontId="5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184" fontId="9" fillId="0" borderId="0" xfId="0" applyNumberFormat="1" applyFont="1" applyFill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185" fontId="5" fillId="0" borderId="14" xfId="0" applyNumberFormat="1" applyFont="1" applyFill="1" applyBorder="1" applyAlignment="1">
      <alignment vertical="center"/>
    </xf>
    <xf numFmtId="184" fontId="5" fillId="0" borderId="14" xfId="0" applyNumberFormat="1" applyFont="1" applyFill="1" applyBorder="1" applyAlignment="1">
      <alignment vertical="center"/>
    </xf>
    <xf numFmtId="184" fontId="5" fillId="0" borderId="14" xfId="0" applyNumberFormat="1" applyFont="1" applyFill="1" applyBorder="1" applyAlignment="1">
      <alignment horizontal="right" vertical="center"/>
    </xf>
    <xf numFmtId="185" fontId="5" fillId="0" borderId="14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5" fontId="5" fillId="0" borderId="0" xfId="33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5" fontId="5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85" fontId="2" fillId="0" borderId="0" xfId="0" applyNumberFormat="1" applyFont="1" applyFill="1" applyAlignment="1">
      <alignment vertical="center"/>
    </xf>
    <xf numFmtId="18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85" fontId="2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 horizontal="centerContinuous"/>
    </xf>
    <xf numFmtId="184" fontId="2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/>
    </xf>
    <xf numFmtId="185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5" fontId="5" fillId="0" borderId="0" xfId="0" applyNumberFormat="1" applyFont="1" applyFill="1" applyAlignment="1">
      <alignment/>
    </xf>
    <xf numFmtId="18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5" fontId="15" fillId="0" borderId="0" xfId="0" applyNumberFormat="1" applyFont="1" applyFill="1" applyBorder="1" applyAlignment="1">
      <alignment horizontal="left" vertical="center"/>
    </xf>
    <xf numFmtId="184" fontId="15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185" fontId="11" fillId="0" borderId="0" xfId="0" applyNumberFormat="1" applyFont="1" applyFill="1" applyAlignment="1">
      <alignment horizontal="right" vertical="center"/>
    </xf>
    <xf numFmtId="185" fontId="5" fillId="0" borderId="0" xfId="0" applyNumberFormat="1" applyFont="1" applyFill="1" applyBorder="1" applyAlignment="1">
      <alignment/>
    </xf>
    <xf numFmtId="184" fontId="5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84" fontId="5" fillId="0" borderId="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185" fontId="5" fillId="0" borderId="14" xfId="0" applyNumberFormat="1" applyFont="1" applyFill="1" applyBorder="1" applyAlignment="1">
      <alignment/>
    </xf>
    <xf numFmtId="184" fontId="5" fillId="0" borderId="14" xfId="0" applyNumberFormat="1" applyFont="1" applyFill="1" applyBorder="1" applyAlignment="1">
      <alignment/>
    </xf>
    <xf numFmtId="184" fontId="5" fillId="0" borderId="14" xfId="0" applyNumberFormat="1" applyFont="1" applyFill="1" applyBorder="1" applyAlignment="1">
      <alignment/>
    </xf>
    <xf numFmtId="185" fontId="5" fillId="0" borderId="14" xfId="0" applyNumberFormat="1" applyFont="1" applyFill="1" applyBorder="1" applyAlignment="1">
      <alignment/>
    </xf>
    <xf numFmtId="184" fontId="5" fillId="0" borderId="14" xfId="0" applyNumberFormat="1" applyFont="1" applyFill="1" applyBorder="1" applyAlignment="1">
      <alignment horizontal="right"/>
    </xf>
    <xf numFmtId="185" fontId="9" fillId="0" borderId="30" xfId="0" applyNumberFormat="1" applyFont="1" applyFill="1" applyBorder="1" applyAlignment="1">
      <alignment horizontal="center" vertical="center" wrapText="1"/>
    </xf>
    <xf numFmtId="184" fontId="9" fillId="0" borderId="31" xfId="0" applyNumberFormat="1" applyFont="1" applyFill="1" applyBorder="1" applyAlignment="1">
      <alignment horizontal="center" vertical="center" wrapText="1"/>
    </xf>
    <xf numFmtId="185" fontId="9" fillId="0" borderId="32" xfId="0" applyNumberFormat="1" applyFont="1" applyFill="1" applyBorder="1" applyAlignment="1">
      <alignment horizontal="center" vertical="center" wrapText="1"/>
    </xf>
    <xf numFmtId="184" fontId="9" fillId="0" borderId="32" xfId="0" applyNumberFormat="1" applyFont="1" applyFill="1" applyBorder="1" applyAlignment="1">
      <alignment horizontal="center" vertical="center" wrapText="1"/>
    </xf>
    <xf numFmtId="185" fontId="9" fillId="0" borderId="3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4" fontId="2" fillId="0" borderId="11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right"/>
    </xf>
    <xf numFmtId="185" fontId="5" fillId="0" borderId="14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85" fontId="11" fillId="0" borderId="0" xfId="0" applyNumberFormat="1" applyFont="1" applyFill="1" applyAlignment="1">
      <alignment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79" fontId="71" fillId="0" borderId="14" xfId="0" applyNumberFormat="1" applyFont="1" applyBorder="1" applyAlignment="1">
      <alignment horizontal="right" vertical="center"/>
    </xf>
    <xf numFmtId="0" fontId="2" fillId="0" borderId="0" xfId="0" applyFont="1" applyFill="1" applyAlignment="1" quotePrefix="1">
      <alignment vertical="center"/>
    </xf>
    <xf numFmtId="179" fontId="72" fillId="0" borderId="0" xfId="0" applyNumberFormat="1" applyFont="1" applyBorder="1" applyAlignment="1">
      <alignment horizontal="right" vertical="center"/>
    </xf>
    <xf numFmtId="179" fontId="72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34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3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90" fontId="5" fillId="0" borderId="27" xfId="0" applyNumberFormat="1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90" fontId="9" fillId="0" borderId="25" xfId="0" applyNumberFormat="1" applyFont="1" applyBorder="1" applyAlignment="1">
      <alignment horizontal="center" vertical="center"/>
    </xf>
    <xf numFmtId="190" fontId="9" fillId="0" borderId="13" xfId="0" applyNumberFormat="1" applyFont="1" applyBorder="1" applyAlignment="1">
      <alignment horizontal="center" vertical="center"/>
    </xf>
    <xf numFmtId="184" fontId="9" fillId="0" borderId="14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92" fontId="5" fillId="0" borderId="0" xfId="0" applyNumberFormat="1" applyFont="1" applyFill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191" fontId="72" fillId="0" borderId="0" xfId="0" applyNumberFormat="1" applyFont="1" applyFill="1" applyBorder="1" applyAlignment="1">
      <alignment horizontal="right" vertical="center"/>
    </xf>
    <xf numFmtId="176" fontId="5" fillId="0" borderId="0" xfId="33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87" fontId="5" fillId="0" borderId="0" xfId="33" applyNumberFormat="1" applyFont="1" applyFill="1" applyBorder="1" applyAlignment="1">
      <alignment horizontal="right" vertical="center"/>
    </xf>
    <xf numFmtId="0" fontId="9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178" fontId="21" fillId="0" borderId="17" xfId="0" applyNumberFormat="1" applyFont="1" applyBorder="1" applyAlignment="1">
      <alignment horizontal="right" vertical="center"/>
    </xf>
    <xf numFmtId="178" fontId="21" fillId="0" borderId="0" xfId="0" applyNumberFormat="1" applyFont="1" applyBorder="1" applyAlignment="1">
      <alignment horizontal="right" vertical="center"/>
    </xf>
    <xf numFmtId="178" fontId="21" fillId="0" borderId="0" xfId="34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3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178" fontId="23" fillId="0" borderId="17" xfId="0" applyNumberFormat="1" applyFont="1" applyBorder="1" applyAlignment="1">
      <alignment horizontal="right" vertical="center"/>
    </xf>
    <xf numFmtId="178" fontId="23" fillId="0" borderId="0" xfId="0" applyNumberFormat="1" applyFont="1" applyBorder="1" applyAlignment="1">
      <alignment horizontal="right" vertical="center"/>
    </xf>
    <xf numFmtId="178" fontId="23" fillId="0" borderId="0" xfId="34" applyNumberFormat="1" applyFont="1" applyBorder="1" applyAlignment="1">
      <alignment horizontal="right" vertical="center"/>
    </xf>
    <xf numFmtId="0" fontId="23" fillId="0" borderId="16" xfId="0" applyFont="1" applyBorder="1" applyAlignment="1">
      <alignment horizontal="left" vertical="center" wrapText="1"/>
    </xf>
    <xf numFmtId="178" fontId="23" fillId="0" borderId="36" xfId="0" applyNumberFormat="1" applyFont="1" applyBorder="1" applyAlignment="1">
      <alignment horizontal="right" vertical="center"/>
    </xf>
    <xf numFmtId="178" fontId="23" fillId="0" borderId="14" xfId="0" applyNumberFormat="1" applyFont="1" applyBorder="1" applyAlignment="1">
      <alignment horizontal="right" vertical="center"/>
    </xf>
    <xf numFmtId="178" fontId="21" fillId="0" borderId="14" xfId="34" applyNumberFormat="1" applyFont="1" applyBorder="1" applyAlignment="1">
      <alignment horizontal="right" vertical="center"/>
    </xf>
    <xf numFmtId="178" fontId="21" fillId="0" borderId="14" xfId="0" applyNumberFormat="1" applyFont="1" applyBorder="1" applyAlignment="1">
      <alignment horizontal="right" vertical="center"/>
    </xf>
    <xf numFmtId="185" fontId="21" fillId="0" borderId="14" xfId="0" applyNumberFormat="1" applyFont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49" fontId="23" fillId="0" borderId="14" xfId="34" applyNumberFormat="1" applyFont="1" applyBorder="1" applyAlignment="1">
      <alignment horizontal="right" vertical="center"/>
    </xf>
    <xf numFmtId="49" fontId="23" fillId="0" borderId="14" xfId="34" applyNumberFormat="1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 wrapText="1"/>
    </xf>
    <xf numFmtId="179" fontId="71" fillId="0" borderId="0" xfId="0" applyNumberFormat="1" applyFont="1" applyBorder="1" applyAlignment="1">
      <alignment horizontal="right" vertical="center"/>
    </xf>
    <xf numFmtId="184" fontId="5" fillId="0" borderId="17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center" vertical="center" wrapText="1"/>
    </xf>
    <xf numFmtId="179" fontId="72" fillId="0" borderId="36" xfId="0" applyNumberFormat="1" applyFont="1" applyBorder="1" applyAlignment="1">
      <alignment horizontal="right" vertical="center"/>
    </xf>
    <xf numFmtId="179" fontId="72" fillId="0" borderId="14" xfId="0" applyNumberFormat="1" applyFont="1" applyBorder="1" applyAlignment="1">
      <alignment horizontal="right" vertical="center"/>
    </xf>
    <xf numFmtId="41" fontId="34" fillId="0" borderId="0" xfId="0" applyNumberFormat="1" applyFont="1" applyFill="1" applyBorder="1" applyAlignment="1">
      <alignment horizontal="right" vertical="center"/>
    </xf>
    <xf numFmtId="191" fontId="34" fillId="0" borderId="0" xfId="33" applyNumberFormat="1" applyFont="1" applyFill="1" applyBorder="1" applyAlignment="1">
      <alignment horizontal="right" vertical="center"/>
    </xf>
    <xf numFmtId="191" fontId="73" fillId="0" borderId="0" xfId="33" applyNumberFormat="1" applyFont="1" applyFill="1" applyBorder="1" applyAlignment="1">
      <alignment horizontal="right" vertical="center"/>
    </xf>
    <xf numFmtId="191" fontId="34" fillId="0" borderId="0" xfId="0" applyNumberFormat="1" applyFont="1" applyFill="1" applyBorder="1" applyAlignment="1">
      <alignment horizontal="right" vertical="center"/>
    </xf>
    <xf numFmtId="191" fontId="73" fillId="0" borderId="0" xfId="0" applyNumberFormat="1" applyFont="1" applyFill="1" applyBorder="1" applyAlignment="1">
      <alignment horizontal="right" vertical="center"/>
    </xf>
    <xf numFmtId="185" fontId="34" fillId="0" borderId="17" xfId="0" applyNumberFormat="1" applyFont="1" applyFill="1" applyBorder="1" applyAlignment="1">
      <alignment horizontal="right" vertical="center"/>
    </xf>
    <xf numFmtId="185" fontId="34" fillId="0" borderId="0" xfId="33" applyNumberFormat="1" applyFont="1" applyFill="1" applyBorder="1" applyAlignment="1">
      <alignment horizontal="right" vertical="center"/>
    </xf>
    <xf numFmtId="185" fontId="34" fillId="0" borderId="0" xfId="0" applyNumberFormat="1" applyFont="1" applyFill="1" applyBorder="1" applyAlignment="1">
      <alignment horizontal="right" vertical="center"/>
    </xf>
    <xf numFmtId="187" fontId="34" fillId="0" borderId="0" xfId="33" applyNumberFormat="1" applyFont="1" applyBorder="1" applyAlignment="1">
      <alignment horizontal="right" vertical="center"/>
    </xf>
    <xf numFmtId="187" fontId="34" fillId="0" borderId="0" xfId="0" applyNumberFormat="1" applyFont="1" applyBorder="1" applyAlignment="1">
      <alignment horizontal="right" vertical="center"/>
    </xf>
    <xf numFmtId="187" fontId="34" fillId="0" borderId="0" xfId="33" applyNumberFormat="1" applyFont="1" applyFill="1" applyBorder="1" applyAlignment="1">
      <alignment horizontal="right" vertical="center"/>
    </xf>
    <xf numFmtId="187" fontId="34" fillId="0" borderId="0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Alignment="1">
      <alignment/>
    </xf>
    <xf numFmtId="187" fontId="5" fillId="0" borderId="17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vertical="center"/>
    </xf>
    <xf numFmtId="185" fontId="72" fillId="0" borderId="0" xfId="0" applyNumberFormat="1" applyFont="1" applyFill="1" applyBorder="1" applyAlignment="1">
      <alignment horizontal="right" vertical="center"/>
    </xf>
    <xf numFmtId="185" fontId="72" fillId="0" borderId="0" xfId="33" applyNumberFormat="1" applyFont="1" applyFill="1" applyBorder="1" applyAlignment="1">
      <alignment horizontal="right" vertical="center"/>
    </xf>
    <xf numFmtId="178" fontId="5" fillId="0" borderId="36" xfId="0" applyNumberFormat="1" applyFont="1" applyBorder="1" applyAlignment="1">
      <alignment horizontal="right" vertical="center"/>
    </xf>
    <xf numFmtId="178" fontId="5" fillId="0" borderId="14" xfId="0" applyNumberFormat="1" applyFont="1" applyBorder="1" applyAlignment="1">
      <alignment horizontal="right" vertical="center"/>
    </xf>
    <xf numFmtId="178" fontId="5" fillId="0" borderId="14" xfId="33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178" fontId="72" fillId="0" borderId="14" xfId="0" applyNumberFormat="1" applyFont="1" applyFill="1" applyBorder="1" applyAlignment="1">
      <alignment horizontal="right" vertical="center"/>
    </xf>
    <xf numFmtId="178" fontId="72" fillId="0" borderId="14" xfId="33" applyNumberFormat="1" applyFont="1" applyFill="1" applyBorder="1" applyAlignment="1">
      <alignment horizontal="right" vertical="center"/>
    </xf>
    <xf numFmtId="179" fontId="5" fillId="0" borderId="17" xfId="0" applyNumberFormat="1" applyFont="1" applyBorder="1" applyAlignment="1">
      <alignment horizontal="right" vertical="center"/>
    </xf>
    <xf numFmtId="179" fontId="5" fillId="0" borderId="0" xfId="33" applyNumberFormat="1" applyFont="1" applyBorder="1" applyAlignment="1">
      <alignment horizontal="right" vertical="center"/>
    </xf>
    <xf numFmtId="179" fontId="5" fillId="0" borderId="36" xfId="0" applyNumberFormat="1" applyFont="1" applyBorder="1" applyAlignment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  <xf numFmtId="179" fontId="5" fillId="0" borderId="14" xfId="33" applyNumberFormat="1" applyFont="1" applyBorder="1" applyAlignment="1">
      <alignment horizontal="right" vertical="center"/>
    </xf>
    <xf numFmtId="0" fontId="5" fillId="0" borderId="36" xfId="0" applyFont="1" applyBorder="1" applyAlignment="1">
      <alignment vertical="center"/>
    </xf>
    <xf numFmtId="179" fontId="72" fillId="0" borderId="14" xfId="0" applyNumberFormat="1" applyFont="1" applyFill="1" applyBorder="1" applyAlignment="1">
      <alignment horizontal="right" vertical="center"/>
    </xf>
    <xf numFmtId="179" fontId="72" fillId="0" borderId="14" xfId="33" applyNumberFormat="1" applyFont="1" applyBorder="1" applyAlignment="1">
      <alignment horizontal="right" vertical="center"/>
    </xf>
    <xf numFmtId="179" fontId="72" fillId="0" borderId="14" xfId="33" applyNumberFormat="1" applyFont="1" applyFill="1" applyBorder="1" applyAlignment="1">
      <alignment horizontal="right" vertical="center"/>
    </xf>
    <xf numFmtId="178" fontId="23" fillId="0" borderId="0" xfId="34" applyNumberFormat="1" applyFont="1" applyBorder="1" applyAlignment="1">
      <alignment horizontal="center" vertical="center"/>
    </xf>
    <xf numFmtId="178" fontId="23" fillId="0" borderId="14" xfId="34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8" fontId="23" fillId="0" borderId="11" xfId="0" applyNumberFormat="1" applyFont="1" applyBorder="1" applyAlignment="1">
      <alignment horizontal="center" vertical="center"/>
    </xf>
    <xf numFmtId="178" fontId="23" fillId="0" borderId="0" xfId="0" applyNumberFormat="1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184" fontId="5" fillId="0" borderId="0" xfId="0" applyNumberFormat="1" applyFont="1" applyFill="1" applyAlignment="1">
      <alignment horizontal="right" vertical="center"/>
    </xf>
    <xf numFmtId="184" fontId="9" fillId="0" borderId="14" xfId="0" applyNumberFormat="1" applyFont="1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49" fontId="23" fillId="0" borderId="0" xfId="0" applyNumberFormat="1" applyFont="1" applyBorder="1" applyAlignment="1">
      <alignment horizontal="right"/>
    </xf>
    <xf numFmtId="49" fontId="23" fillId="0" borderId="14" xfId="0" applyNumberFormat="1" applyFont="1" applyBorder="1" applyAlignment="1">
      <alignment horizontal="right"/>
    </xf>
    <xf numFmtId="0" fontId="12" fillId="0" borderId="0" xfId="0" applyFont="1" applyFill="1" applyAlignment="1">
      <alignment horizontal="center" vertical="center"/>
    </xf>
    <xf numFmtId="185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 quotePrefix="1">
      <alignment horizontal="center"/>
    </xf>
    <xf numFmtId="0" fontId="10" fillId="0" borderId="0" xfId="0" applyFont="1" applyFill="1" applyAlignment="1">
      <alignment horizontal="center"/>
    </xf>
    <xf numFmtId="0" fontId="27" fillId="0" borderId="46" xfId="0" applyFont="1" applyFill="1" applyBorder="1" applyAlignment="1">
      <alignment horizontal="center" vertical="center" wrapText="1"/>
    </xf>
    <xf numFmtId="0" fontId="74" fillId="0" borderId="35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27" fillId="0" borderId="46" xfId="0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9" fillId="0" borderId="43" xfId="0" applyFont="1" applyFill="1" applyBorder="1" applyAlignment="1">
      <alignment horizontal="center" vertical="center" wrapText="1"/>
    </xf>
    <xf numFmtId="187" fontId="5" fillId="0" borderId="14" xfId="33" applyNumberFormat="1" applyFont="1" applyFill="1" applyBorder="1" applyAlignment="1">
      <alignment horizontal="center" vertical="center"/>
    </xf>
    <xf numFmtId="187" fontId="5" fillId="0" borderId="14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185" fontId="9" fillId="0" borderId="31" xfId="0" applyNumberFormat="1" applyFont="1" applyFill="1" applyBorder="1" applyAlignment="1">
      <alignment horizontal="center" vertical="center" wrapText="1"/>
    </xf>
    <xf numFmtId="185" fontId="9" fillId="0" borderId="33" xfId="0" applyNumberFormat="1" applyFont="1" applyFill="1" applyBorder="1" applyAlignment="1">
      <alignment horizontal="center" vertical="center" wrapText="1"/>
    </xf>
    <xf numFmtId="185" fontId="9" fillId="0" borderId="56" xfId="0" applyNumberFormat="1" applyFont="1" applyFill="1" applyBorder="1" applyAlignment="1">
      <alignment horizontal="center" vertical="center" wrapText="1"/>
    </xf>
    <xf numFmtId="184" fontId="9" fillId="0" borderId="31" xfId="0" applyNumberFormat="1" applyFont="1" applyFill="1" applyBorder="1" applyAlignment="1">
      <alignment horizontal="center" vertical="center" wrapText="1"/>
    </xf>
    <xf numFmtId="184" fontId="9" fillId="0" borderId="33" xfId="0" applyNumberFormat="1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74" fillId="0" borderId="5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" fillId="0" borderId="0" xfId="0" applyFont="1" applyFill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4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center"/>
    </xf>
    <xf numFmtId="0" fontId="23" fillId="0" borderId="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187" fontId="5" fillId="0" borderId="16" xfId="0" applyNumberFormat="1" applyFont="1" applyBorder="1" applyAlignment="1">
      <alignment horizontal="center" vertical="center" wrapText="1"/>
    </xf>
    <xf numFmtId="187" fontId="34" fillId="0" borderId="14" xfId="33" applyNumberFormat="1" applyFont="1" applyBorder="1" applyAlignment="1">
      <alignment horizontal="right" vertical="center"/>
    </xf>
    <xf numFmtId="187" fontId="34" fillId="0" borderId="14" xfId="0" applyNumberFormat="1" applyFont="1" applyBorder="1" applyAlignment="1">
      <alignment horizontal="right" vertical="center"/>
    </xf>
    <xf numFmtId="187" fontId="34" fillId="0" borderId="14" xfId="33" applyNumberFormat="1" applyFont="1" applyFill="1" applyBorder="1" applyAlignment="1">
      <alignment horizontal="right" vertical="center"/>
    </xf>
    <xf numFmtId="187" fontId="34" fillId="0" borderId="14" xfId="0" applyNumberFormat="1" applyFont="1" applyFill="1" applyBorder="1" applyAlignment="1">
      <alignment horizontal="right" vertical="center"/>
    </xf>
    <xf numFmtId="187" fontId="73" fillId="0" borderId="14" xfId="33" applyNumberFormat="1" applyFont="1" applyFill="1" applyBorder="1" applyAlignment="1">
      <alignment horizontal="right" vertical="center"/>
    </xf>
    <xf numFmtId="187" fontId="73" fillId="0" borderId="14" xfId="0" applyNumberFormat="1" applyFont="1" applyFill="1" applyBorder="1" applyAlignment="1">
      <alignment horizontal="right" vertical="center"/>
    </xf>
    <xf numFmtId="187" fontId="72" fillId="0" borderId="14" xfId="0" applyNumberFormat="1" applyFont="1" applyFill="1" applyBorder="1" applyAlignment="1">
      <alignment horizontal="right" vertical="center"/>
    </xf>
    <xf numFmtId="178" fontId="5" fillId="0" borderId="36" xfId="0" applyNumberFormat="1" applyFont="1" applyFill="1" applyBorder="1" applyAlignment="1">
      <alignment horizontal="right" vertical="center"/>
    </xf>
    <xf numFmtId="179" fontId="23" fillId="0" borderId="14" xfId="33" applyNumberFormat="1" applyFont="1" applyBorder="1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209550</xdr:colOff>
      <xdr:row>24</xdr:row>
      <xdr:rowOff>0</xdr:rowOff>
    </xdr:from>
    <xdr:ext cx="76200" cy="247650"/>
    <xdr:sp fLocksText="0">
      <xdr:nvSpPr>
        <xdr:cNvPr id="1" name="Text Box 3"/>
        <xdr:cNvSpPr txBox="1">
          <a:spLocks noChangeArrowheads="1"/>
        </xdr:cNvSpPr>
      </xdr:nvSpPr>
      <xdr:spPr>
        <a:xfrm>
          <a:off x="3933825" y="7829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22</xdr:row>
      <xdr:rowOff>123825</xdr:rowOff>
    </xdr:from>
    <xdr:ext cx="76200" cy="247650"/>
    <xdr:sp fLocksText="0">
      <xdr:nvSpPr>
        <xdr:cNvPr id="2" name="Text Box 4"/>
        <xdr:cNvSpPr txBox="1">
          <a:spLocks noChangeArrowheads="1"/>
        </xdr:cNvSpPr>
      </xdr:nvSpPr>
      <xdr:spPr>
        <a:xfrm>
          <a:off x="4743450" y="758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22</xdr:row>
      <xdr:rowOff>123825</xdr:rowOff>
    </xdr:from>
    <xdr:ext cx="76200" cy="247650"/>
    <xdr:sp fLocksText="0">
      <xdr:nvSpPr>
        <xdr:cNvPr id="3" name="Text Box 6"/>
        <xdr:cNvSpPr txBox="1">
          <a:spLocks noChangeArrowheads="1"/>
        </xdr:cNvSpPr>
      </xdr:nvSpPr>
      <xdr:spPr>
        <a:xfrm>
          <a:off x="4743450" y="758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22</xdr:row>
      <xdr:rowOff>123825</xdr:rowOff>
    </xdr:from>
    <xdr:ext cx="76200" cy="247650"/>
    <xdr:sp fLocksText="0">
      <xdr:nvSpPr>
        <xdr:cNvPr id="4" name="Text Box 7"/>
        <xdr:cNvSpPr txBox="1">
          <a:spLocks noChangeArrowheads="1"/>
        </xdr:cNvSpPr>
      </xdr:nvSpPr>
      <xdr:spPr>
        <a:xfrm>
          <a:off x="4743450" y="758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22</xdr:row>
      <xdr:rowOff>123825</xdr:rowOff>
    </xdr:from>
    <xdr:ext cx="76200" cy="247650"/>
    <xdr:sp fLocksText="0">
      <xdr:nvSpPr>
        <xdr:cNvPr id="5" name="Text Box 8"/>
        <xdr:cNvSpPr txBox="1">
          <a:spLocks noChangeArrowheads="1"/>
        </xdr:cNvSpPr>
      </xdr:nvSpPr>
      <xdr:spPr>
        <a:xfrm>
          <a:off x="4743450" y="758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22</xdr:row>
      <xdr:rowOff>123825</xdr:rowOff>
    </xdr:from>
    <xdr:ext cx="76200" cy="247650"/>
    <xdr:sp fLocksText="0">
      <xdr:nvSpPr>
        <xdr:cNvPr id="6" name="Text Box 9"/>
        <xdr:cNvSpPr txBox="1">
          <a:spLocks noChangeArrowheads="1"/>
        </xdr:cNvSpPr>
      </xdr:nvSpPr>
      <xdr:spPr>
        <a:xfrm>
          <a:off x="4743450" y="758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333375</xdr:colOff>
      <xdr:row>22</xdr:row>
      <xdr:rowOff>123825</xdr:rowOff>
    </xdr:from>
    <xdr:ext cx="76200" cy="247650"/>
    <xdr:sp fLocksText="0">
      <xdr:nvSpPr>
        <xdr:cNvPr id="7" name="Text Box 4"/>
        <xdr:cNvSpPr txBox="1">
          <a:spLocks noChangeArrowheads="1"/>
        </xdr:cNvSpPr>
      </xdr:nvSpPr>
      <xdr:spPr>
        <a:xfrm>
          <a:off x="6086475" y="758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333375</xdr:colOff>
      <xdr:row>22</xdr:row>
      <xdr:rowOff>123825</xdr:rowOff>
    </xdr:from>
    <xdr:ext cx="76200" cy="247650"/>
    <xdr:sp fLocksText="0">
      <xdr:nvSpPr>
        <xdr:cNvPr id="8" name="Text Box 6"/>
        <xdr:cNvSpPr txBox="1">
          <a:spLocks noChangeArrowheads="1"/>
        </xdr:cNvSpPr>
      </xdr:nvSpPr>
      <xdr:spPr>
        <a:xfrm>
          <a:off x="6086475" y="758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333375</xdr:colOff>
      <xdr:row>22</xdr:row>
      <xdr:rowOff>123825</xdr:rowOff>
    </xdr:from>
    <xdr:ext cx="76200" cy="247650"/>
    <xdr:sp fLocksText="0">
      <xdr:nvSpPr>
        <xdr:cNvPr id="9" name="Text Box 7"/>
        <xdr:cNvSpPr txBox="1">
          <a:spLocks noChangeArrowheads="1"/>
        </xdr:cNvSpPr>
      </xdr:nvSpPr>
      <xdr:spPr>
        <a:xfrm>
          <a:off x="6086475" y="758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333375</xdr:colOff>
      <xdr:row>22</xdr:row>
      <xdr:rowOff>123825</xdr:rowOff>
    </xdr:from>
    <xdr:ext cx="76200" cy="247650"/>
    <xdr:sp fLocksText="0">
      <xdr:nvSpPr>
        <xdr:cNvPr id="10" name="Text Box 8"/>
        <xdr:cNvSpPr txBox="1">
          <a:spLocks noChangeArrowheads="1"/>
        </xdr:cNvSpPr>
      </xdr:nvSpPr>
      <xdr:spPr>
        <a:xfrm>
          <a:off x="6086475" y="758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333375</xdr:colOff>
      <xdr:row>22</xdr:row>
      <xdr:rowOff>123825</xdr:rowOff>
    </xdr:from>
    <xdr:ext cx="76200" cy="247650"/>
    <xdr:sp fLocksText="0">
      <xdr:nvSpPr>
        <xdr:cNvPr id="11" name="Text Box 9"/>
        <xdr:cNvSpPr txBox="1">
          <a:spLocks noChangeArrowheads="1"/>
        </xdr:cNvSpPr>
      </xdr:nvSpPr>
      <xdr:spPr>
        <a:xfrm>
          <a:off x="6086475" y="758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209550</xdr:colOff>
      <xdr:row>24</xdr:row>
      <xdr:rowOff>161925</xdr:rowOff>
    </xdr:from>
    <xdr:ext cx="76200" cy="266700"/>
    <xdr:sp fLocksText="0">
      <xdr:nvSpPr>
        <xdr:cNvPr id="12" name="Text Box 3"/>
        <xdr:cNvSpPr txBox="1">
          <a:spLocks noChangeArrowheads="1"/>
        </xdr:cNvSpPr>
      </xdr:nvSpPr>
      <xdr:spPr>
        <a:xfrm>
          <a:off x="3933825" y="79914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209550</xdr:colOff>
      <xdr:row>4</xdr:row>
      <xdr:rowOff>161925</xdr:rowOff>
    </xdr:from>
    <xdr:ext cx="76200" cy="962025"/>
    <xdr:sp fLocksText="0">
      <xdr:nvSpPr>
        <xdr:cNvPr id="13" name="Text Box 1"/>
        <xdr:cNvSpPr txBox="1">
          <a:spLocks noChangeArrowheads="1"/>
        </xdr:cNvSpPr>
      </xdr:nvSpPr>
      <xdr:spPr>
        <a:xfrm>
          <a:off x="3933825" y="981075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209550</xdr:colOff>
      <xdr:row>4</xdr:row>
      <xdr:rowOff>0</xdr:rowOff>
    </xdr:from>
    <xdr:ext cx="76200" cy="247650"/>
    <xdr:sp fLocksText="0">
      <xdr:nvSpPr>
        <xdr:cNvPr id="14" name="Text Box 1"/>
        <xdr:cNvSpPr txBox="1">
          <a:spLocks noChangeArrowheads="1"/>
        </xdr:cNvSpPr>
      </xdr:nvSpPr>
      <xdr:spPr>
        <a:xfrm>
          <a:off x="3933825" y="819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161925</xdr:rowOff>
    </xdr:from>
    <xdr:ext cx="7620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981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542925</xdr:colOff>
      <xdr:row>2</xdr:row>
      <xdr:rowOff>123825</xdr:rowOff>
    </xdr:from>
    <xdr:ext cx="76200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542925" y="571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161925</xdr:rowOff>
    </xdr:from>
    <xdr:ext cx="76200" cy="2476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10448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542925</xdr:colOff>
      <xdr:row>21</xdr:row>
      <xdr:rowOff>123825</xdr:rowOff>
    </xdr:from>
    <xdr:ext cx="76200" cy="247650"/>
    <xdr:sp fLocksText="0">
      <xdr:nvSpPr>
        <xdr:cNvPr id="4" name="Text Box 4"/>
        <xdr:cNvSpPr txBox="1">
          <a:spLocks noChangeArrowheads="1"/>
        </xdr:cNvSpPr>
      </xdr:nvSpPr>
      <xdr:spPr>
        <a:xfrm>
          <a:off x="542925" y="100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161925</xdr:rowOff>
    </xdr:from>
    <xdr:ext cx="76200" cy="2476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981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161925</xdr:rowOff>
    </xdr:from>
    <xdr:ext cx="76200" cy="2476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10448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161925</xdr:rowOff>
    </xdr:from>
    <xdr:ext cx="76200" cy="247650"/>
    <xdr:sp fLocksText="0">
      <xdr:nvSpPr>
        <xdr:cNvPr id="7" name="Text Box 7"/>
        <xdr:cNvSpPr txBox="1">
          <a:spLocks noChangeArrowheads="1"/>
        </xdr:cNvSpPr>
      </xdr:nvSpPr>
      <xdr:spPr>
        <a:xfrm>
          <a:off x="0" y="10448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</xdr:row>
      <xdr:rowOff>123825</xdr:rowOff>
    </xdr:from>
    <xdr:ext cx="76200" cy="247650"/>
    <xdr:sp fLocksText="0">
      <xdr:nvSpPr>
        <xdr:cNvPr id="8" name="Text Box 8"/>
        <xdr:cNvSpPr txBox="1">
          <a:spLocks noChangeArrowheads="1"/>
        </xdr:cNvSpPr>
      </xdr:nvSpPr>
      <xdr:spPr>
        <a:xfrm>
          <a:off x="5981700" y="571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161925</xdr:rowOff>
    </xdr:from>
    <xdr:ext cx="76200" cy="247650"/>
    <xdr:sp fLocksText="0">
      <xdr:nvSpPr>
        <xdr:cNvPr id="9" name="Text Box 9"/>
        <xdr:cNvSpPr txBox="1">
          <a:spLocks noChangeArrowheads="1"/>
        </xdr:cNvSpPr>
      </xdr:nvSpPr>
      <xdr:spPr>
        <a:xfrm>
          <a:off x="0" y="10448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161925</xdr:rowOff>
    </xdr:from>
    <xdr:ext cx="76200" cy="24765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10448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</xdr:row>
      <xdr:rowOff>123825</xdr:rowOff>
    </xdr:from>
    <xdr:ext cx="76200" cy="247650"/>
    <xdr:sp fLocksText="0">
      <xdr:nvSpPr>
        <xdr:cNvPr id="11" name="Text Box 12"/>
        <xdr:cNvSpPr txBox="1">
          <a:spLocks noChangeArrowheads="1"/>
        </xdr:cNvSpPr>
      </xdr:nvSpPr>
      <xdr:spPr>
        <a:xfrm>
          <a:off x="5981700" y="571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21</xdr:row>
      <xdr:rowOff>123825</xdr:rowOff>
    </xdr:from>
    <xdr:ext cx="76200" cy="247650"/>
    <xdr:sp fLocksText="0">
      <xdr:nvSpPr>
        <xdr:cNvPr id="12" name="Text Box 13"/>
        <xdr:cNvSpPr txBox="1">
          <a:spLocks noChangeArrowheads="1"/>
        </xdr:cNvSpPr>
      </xdr:nvSpPr>
      <xdr:spPr>
        <a:xfrm>
          <a:off x="5981700" y="100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21</xdr:row>
      <xdr:rowOff>123825</xdr:rowOff>
    </xdr:from>
    <xdr:ext cx="76200" cy="247650"/>
    <xdr:sp fLocksText="0">
      <xdr:nvSpPr>
        <xdr:cNvPr id="13" name="Text Box 14"/>
        <xdr:cNvSpPr txBox="1">
          <a:spLocks noChangeArrowheads="1"/>
        </xdr:cNvSpPr>
      </xdr:nvSpPr>
      <xdr:spPr>
        <a:xfrm>
          <a:off x="5981700" y="100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21</xdr:row>
      <xdr:rowOff>123825</xdr:rowOff>
    </xdr:from>
    <xdr:ext cx="76200" cy="247650"/>
    <xdr:sp fLocksText="0">
      <xdr:nvSpPr>
        <xdr:cNvPr id="14" name="Text Box 15"/>
        <xdr:cNvSpPr txBox="1">
          <a:spLocks noChangeArrowheads="1"/>
        </xdr:cNvSpPr>
      </xdr:nvSpPr>
      <xdr:spPr>
        <a:xfrm>
          <a:off x="5981700" y="100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N12" sqref="N12"/>
    </sheetView>
  </sheetViews>
  <sheetFormatPr defaultColWidth="9.00390625" defaultRowHeight="16.5"/>
  <cols>
    <col min="1" max="1" width="9.375" style="7" customWidth="1"/>
    <col min="2" max="2" width="8.375" style="7" customWidth="1"/>
    <col min="3" max="3" width="7.25390625" style="7" customWidth="1"/>
    <col min="4" max="4" width="7.375" style="7" customWidth="1"/>
    <col min="5" max="5" width="10.75390625" style="7" customWidth="1"/>
    <col min="6" max="6" width="8.375" style="7" customWidth="1"/>
    <col min="7" max="7" width="7.875" style="7" customWidth="1"/>
    <col min="8" max="8" width="8.875" style="7" customWidth="1"/>
    <col min="9" max="9" width="8.375" style="7" customWidth="1"/>
    <col min="10" max="16384" width="9.00390625" style="7" customWidth="1"/>
  </cols>
  <sheetData>
    <row r="1" spans="1:10" s="13" customFormat="1" ht="16.5" customHeight="1">
      <c r="A1" s="190" t="s">
        <v>228</v>
      </c>
      <c r="B1" s="253" t="s">
        <v>229</v>
      </c>
      <c r="C1" s="253"/>
      <c r="D1" s="253"/>
      <c r="E1" s="253"/>
      <c r="F1" s="253"/>
      <c r="G1" s="253"/>
      <c r="H1" s="253"/>
      <c r="I1" s="185"/>
      <c r="J1" s="185"/>
    </row>
    <row r="2" spans="1:10" s="2" customFormat="1" ht="30.75" customHeight="1">
      <c r="A2" s="274" t="s">
        <v>249</v>
      </c>
      <c r="B2" s="274"/>
      <c r="C2" s="274"/>
      <c r="D2" s="274"/>
      <c r="E2" s="274"/>
      <c r="F2" s="274"/>
      <c r="G2" s="274"/>
      <c r="H2" s="274"/>
      <c r="I2" s="184"/>
      <c r="J2" s="184"/>
    </row>
    <row r="3" spans="1:10" s="2" customFormat="1" ht="20.25">
      <c r="A3" s="192"/>
      <c r="B3" s="192"/>
      <c r="C3" s="192"/>
      <c r="D3" s="192"/>
      <c r="E3" s="192"/>
      <c r="F3" s="192"/>
      <c r="G3" s="192"/>
      <c r="H3" s="191"/>
      <c r="I3" s="183"/>
      <c r="J3" s="183"/>
    </row>
    <row r="4" spans="1:10" s="13" customFormat="1" ht="14.25" thickBot="1">
      <c r="A4" s="190"/>
      <c r="B4" s="190"/>
      <c r="C4" s="190"/>
      <c r="D4" s="193"/>
      <c r="E4" s="190"/>
      <c r="F4" s="190"/>
      <c r="G4" s="206"/>
      <c r="H4" s="207"/>
      <c r="I4" s="14"/>
      <c r="J4" s="208" t="s">
        <v>248</v>
      </c>
    </row>
    <row r="5" spans="1:10" s="8" customFormat="1" ht="22.5" customHeight="1">
      <c r="A5" s="261" t="s">
        <v>230</v>
      </c>
      <c r="B5" s="275" t="s">
        <v>231</v>
      </c>
      <c r="C5" s="260" t="s">
        <v>232</v>
      </c>
      <c r="D5" s="261"/>
      <c r="E5" s="261"/>
      <c r="F5" s="261"/>
      <c r="G5" s="262"/>
      <c r="H5" s="249" t="s">
        <v>233</v>
      </c>
      <c r="I5" s="250"/>
      <c r="J5" s="250"/>
    </row>
    <row r="6" spans="1:10" s="8" customFormat="1" ht="26.25" customHeight="1">
      <c r="A6" s="250"/>
      <c r="B6" s="276"/>
      <c r="C6" s="256" t="s">
        <v>234</v>
      </c>
      <c r="D6" s="258" t="s">
        <v>235</v>
      </c>
      <c r="E6" s="263" t="s">
        <v>236</v>
      </c>
      <c r="F6" s="264"/>
      <c r="G6" s="265"/>
      <c r="H6" s="249"/>
      <c r="I6" s="250"/>
      <c r="J6" s="250"/>
    </row>
    <row r="7" spans="1:10" s="8" customFormat="1" ht="70.5" customHeight="1" thickBot="1">
      <c r="A7" s="252"/>
      <c r="B7" s="277"/>
      <c r="C7" s="257"/>
      <c r="D7" s="259"/>
      <c r="E7" s="194" t="s">
        <v>237</v>
      </c>
      <c r="F7" s="266" t="s">
        <v>238</v>
      </c>
      <c r="G7" s="259"/>
      <c r="H7" s="251"/>
      <c r="I7" s="252"/>
      <c r="J7" s="252"/>
    </row>
    <row r="8" spans="1:11" s="8" customFormat="1" ht="34.5" customHeight="1">
      <c r="A8" s="195" t="s">
        <v>239</v>
      </c>
      <c r="B8" s="196">
        <v>38612.2</v>
      </c>
      <c r="C8" s="197">
        <v>30814.09</v>
      </c>
      <c r="D8" s="197">
        <v>30280.86</v>
      </c>
      <c r="E8" s="197">
        <v>533.23</v>
      </c>
      <c r="F8" s="254" t="s">
        <v>139</v>
      </c>
      <c r="G8" s="254"/>
      <c r="H8" s="197">
        <v>7798.11</v>
      </c>
      <c r="J8" s="387"/>
      <c r="K8" s="27"/>
    </row>
    <row r="9" spans="1:13" s="8" customFormat="1" ht="34.5" customHeight="1">
      <c r="A9" s="195" t="s">
        <v>240</v>
      </c>
      <c r="B9" s="196">
        <v>37544.95</v>
      </c>
      <c r="C9" s="197">
        <v>30088.58</v>
      </c>
      <c r="D9" s="197">
        <v>29555.35</v>
      </c>
      <c r="E9" s="197">
        <v>533.23</v>
      </c>
      <c r="F9" s="255" t="s">
        <v>139</v>
      </c>
      <c r="G9" s="255"/>
      <c r="H9" s="197">
        <v>7456.37</v>
      </c>
      <c r="J9" s="387"/>
      <c r="K9" s="27"/>
      <c r="L9" s="27"/>
      <c r="M9" s="27"/>
    </row>
    <row r="10" spans="1:11" s="8" customFormat="1" ht="34.5" customHeight="1">
      <c r="A10" s="195" t="s">
        <v>241</v>
      </c>
      <c r="B10" s="196">
        <v>37438.16</v>
      </c>
      <c r="C10" s="197">
        <v>29997.78</v>
      </c>
      <c r="D10" s="197">
        <v>29464.55</v>
      </c>
      <c r="E10" s="197">
        <v>533.23</v>
      </c>
      <c r="F10" s="247" t="s">
        <v>139</v>
      </c>
      <c r="G10" s="247"/>
      <c r="H10" s="197">
        <v>7440.39</v>
      </c>
      <c r="J10" s="387"/>
      <c r="K10" s="27"/>
    </row>
    <row r="11" spans="1:11" s="8" customFormat="1" ht="34.5" customHeight="1">
      <c r="A11" s="195" t="s">
        <v>242</v>
      </c>
      <c r="B11" s="196">
        <v>37375</v>
      </c>
      <c r="C11" s="197">
        <v>29819.81</v>
      </c>
      <c r="D11" s="197">
        <v>29286.58</v>
      </c>
      <c r="E11" s="197">
        <v>533.23</v>
      </c>
      <c r="F11" s="247" t="s">
        <v>139</v>
      </c>
      <c r="G11" s="247"/>
      <c r="H11" s="197">
        <v>7555.19</v>
      </c>
      <c r="J11" s="387"/>
      <c r="K11" s="27"/>
    </row>
    <row r="12" spans="1:11" s="8" customFormat="1" ht="34.5" customHeight="1">
      <c r="A12" s="195" t="s">
        <v>243</v>
      </c>
      <c r="B12" s="196">
        <v>37187.81</v>
      </c>
      <c r="C12" s="197">
        <v>29671.24</v>
      </c>
      <c r="D12" s="197">
        <v>29138.21</v>
      </c>
      <c r="E12" s="197">
        <v>533.03</v>
      </c>
      <c r="F12" s="247" t="s">
        <v>139</v>
      </c>
      <c r="G12" s="247"/>
      <c r="H12" s="197">
        <v>7516.570000000001</v>
      </c>
      <c r="J12" s="387"/>
      <c r="K12" s="27"/>
    </row>
    <row r="13" spans="1:11" s="8" customFormat="1" ht="34.5" customHeight="1">
      <c r="A13" s="195" t="s">
        <v>244</v>
      </c>
      <c r="B13" s="196">
        <v>36952.61</v>
      </c>
      <c r="C13" s="197">
        <v>29527.859999999997</v>
      </c>
      <c r="D13" s="197">
        <v>28994.83</v>
      </c>
      <c r="E13" s="197">
        <v>533.03</v>
      </c>
      <c r="F13" s="247" t="s">
        <v>139</v>
      </c>
      <c r="G13" s="247"/>
      <c r="H13" s="197">
        <v>7424.75</v>
      </c>
      <c r="J13" s="387"/>
      <c r="K13" s="27"/>
    </row>
    <row r="14" spans="1:11" s="8" customFormat="1" ht="34.5" customHeight="1">
      <c r="A14" s="195" t="s">
        <v>245</v>
      </c>
      <c r="B14" s="196">
        <v>36611.25</v>
      </c>
      <c r="C14" s="197">
        <v>29304.29</v>
      </c>
      <c r="D14" s="198">
        <v>28772.36</v>
      </c>
      <c r="E14" s="198">
        <v>531.93</v>
      </c>
      <c r="F14" s="247" t="s">
        <v>139</v>
      </c>
      <c r="G14" s="247"/>
      <c r="H14" s="198">
        <v>7306.96</v>
      </c>
      <c r="J14" s="387"/>
      <c r="K14" s="27"/>
    </row>
    <row r="15" spans="1:11" s="8" customFormat="1" ht="34.5" customHeight="1" thickBot="1">
      <c r="A15" s="199" t="s">
        <v>246</v>
      </c>
      <c r="B15" s="200">
        <v>36320.469999999994</v>
      </c>
      <c r="C15" s="201">
        <v>29097.24</v>
      </c>
      <c r="D15" s="201">
        <v>28566.530000000002</v>
      </c>
      <c r="E15" s="201">
        <v>530.71</v>
      </c>
      <c r="F15" s="248" t="s">
        <v>139</v>
      </c>
      <c r="G15" s="248"/>
      <c r="H15" s="201">
        <v>7223.23</v>
      </c>
      <c r="I15" s="33"/>
      <c r="J15" s="388"/>
      <c r="K15" s="27"/>
    </row>
    <row r="16" spans="1:8" ht="16.5" thickBot="1">
      <c r="A16" s="83"/>
      <c r="B16" s="14"/>
      <c r="C16" s="15"/>
      <c r="D16" s="15"/>
      <c r="E16" s="14"/>
      <c r="F16" s="14"/>
      <c r="G16" s="16"/>
      <c r="H16" s="13"/>
    </row>
    <row r="17" spans="1:10" ht="15.75">
      <c r="A17" s="271" t="s">
        <v>204</v>
      </c>
      <c r="B17" s="278" t="s">
        <v>113</v>
      </c>
      <c r="C17" s="281" t="s">
        <v>114</v>
      </c>
      <c r="D17" s="282"/>
      <c r="E17" s="282"/>
      <c r="F17" s="283" t="s">
        <v>115</v>
      </c>
      <c r="G17" s="283"/>
      <c r="H17" s="284"/>
      <c r="I17" s="285" t="s">
        <v>116</v>
      </c>
      <c r="J17" s="287" t="s">
        <v>117</v>
      </c>
    </row>
    <row r="18" spans="1:10" ht="15.75">
      <c r="A18" s="272"/>
      <c r="B18" s="279"/>
      <c r="C18" s="269" t="s">
        <v>118</v>
      </c>
      <c r="D18" s="290" t="s">
        <v>119</v>
      </c>
      <c r="E18" s="291"/>
      <c r="F18" s="267" t="s">
        <v>120</v>
      </c>
      <c r="G18" s="268"/>
      <c r="H18" s="269" t="s">
        <v>121</v>
      </c>
      <c r="I18" s="286"/>
      <c r="J18" s="288"/>
    </row>
    <row r="19" spans="1:10" ht="78.75" customHeight="1" thickBot="1">
      <c r="A19" s="273"/>
      <c r="B19" s="280"/>
      <c r="C19" s="270"/>
      <c r="D19" s="152" t="s">
        <v>122</v>
      </c>
      <c r="E19" s="152" t="s">
        <v>123</v>
      </c>
      <c r="F19" s="153" t="s">
        <v>124</v>
      </c>
      <c r="G19" s="152" t="s">
        <v>125</v>
      </c>
      <c r="H19" s="270"/>
      <c r="I19" s="270"/>
      <c r="J19" s="289"/>
    </row>
    <row r="20" spans="1:12" ht="24">
      <c r="A20" s="154" t="s">
        <v>126</v>
      </c>
      <c r="B20" s="161">
        <v>4284.0199999999995</v>
      </c>
      <c r="C20" s="161">
        <v>4205.12</v>
      </c>
      <c r="D20" s="162">
        <v>3950.93</v>
      </c>
      <c r="E20" s="162">
        <v>1376.55</v>
      </c>
      <c r="F20" s="162">
        <v>315.47</v>
      </c>
      <c r="G20" s="161">
        <v>2258.91</v>
      </c>
      <c r="H20" s="84">
        <v>254.19</v>
      </c>
      <c r="I20" s="163">
        <v>78.9</v>
      </c>
      <c r="J20" s="84">
        <v>98</v>
      </c>
      <c r="K20" s="186"/>
      <c r="L20" s="186"/>
    </row>
    <row r="21" spans="1:10" ht="24.75" thickBot="1">
      <c r="A21" s="9" t="s">
        <v>247</v>
      </c>
      <c r="B21" s="187">
        <f>SUM(C21,I21)</f>
        <v>4283.43</v>
      </c>
      <c r="C21" s="188">
        <f>SUM(D21,H21)</f>
        <v>4208.33</v>
      </c>
      <c r="D21" s="189">
        <f>SUM(E21:G21)</f>
        <v>3969.28</v>
      </c>
      <c r="E21" s="202">
        <v>1311.27</v>
      </c>
      <c r="F21" s="202">
        <v>460.67</v>
      </c>
      <c r="G21" s="203">
        <v>2197.34</v>
      </c>
      <c r="H21" s="204">
        <v>239.05</v>
      </c>
      <c r="I21" s="205">
        <v>75.1</v>
      </c>
      <c r="J21" s="204">
        <v>48.0620581242307</v>
      </c>
    </row>
    <row r="22" spans="1:4" ht="16.5">
      <c r="A22" s="5" t="s">
        <v>127</v>
      </c>
      <c r="B22" s="10"/>
      <c r="C22" s="10"/>
      <c r="D22" s="10"/>
    </row>
    <row r="23" spans="1:4" ht="16.5">
      <c r="A23" s="4" t="s">
        <v>128</v>
      </c>
      <c r="B23" s="11"/>
      <c r="C23" s="11"/>
      <c r="D23" s="11"/>
    </row>
    <row r="24" spans="1:4" ht="15.75">
      <c r="A24" s="4"/>
      <c r="B24" s="11"/>
      <c r="C24" s="11"/>
      <c r="D24" s="11"/>
    </row>
    <row r="25" spans="1:4" ht="15.75">
      <c r="A25" s="4"/>
      <c r="B25" s="11"/>
      <c r="C25" s="11"/>
      <c r="D25" s="11"/>
    </row>
    <row r="26" spans="1:4" ht="15.75">
      <c r="A26" s="4"/>
      <c r="B26" s="11"/>
      <c r="C26" s="11"/>
      <c r="D26" s="11"/>
    </row>
    <row r="27" spans="1:10" ht="16.5" customHeight="1">
      <c r="A27" s="386" t="s">
        <v>273</v>
      </c>
      <c r="B27" s="386"/>
      <c r="C27" s="386"/>
      <c r="D27" s="386"/>
      <c r="E27" s="386"/>
      <c r="F27" s="386"/>
      <c r="G27" s="386"/>
      <c r="H27" s="386"/>
      <c r="I27" s="386"/>
      <c r="J27" s="386"/>
    </row>
  </sheetData>
  <sheetProtection/>
  <mergeCells count="29">
    <mergeCell ref="I17:I19"/>
    <mergeCell ref="J17:J19"/>
    <mergeCell ref="C18:C19"/>
    <mergeCell ref="D18:E18"/>
    <mergeCell ref="A27:J27"/>
    <mergeCell ref="H18:H19"/>
    <mergeCell ref="A17:A19"/>
    <mergeCell ref="A2:H2"/>
    <mergeCell ref="A5:A7"/>
    <mergeCell ref="B5:B7"/>
    <mergeCell ref="B17:B19"/>
    <mergeCell ref="C17:E17"/>
    <mergeCell ref="F17:H17"/>
    <mergeCell ref="C6:C7"/>
    <mergeCell ref="D6:D7"/>
    <mergeCell ref="C5:G5"/>
    <mergeCell ref="E6:G6"/>
    <mergeCell ref="F7:G7"/>
    <mergeCell ref="F18:G18"/>
    <mergeCell ref="F14:G14"/>
    <mergeCell ref="F15:G15"/>
    <mergeCell ref="H5:J7"/>
    <mergeCell ref="B1:H1"/>
    <mergeCell ref="F8:G8"/>
    <mergeCell ref="F9:G9"/>
    <mergeCell ref="F10:G10"/>
    <mergeCell ref="F11:G11"/>
    <mergeCell ref="F12:G12"/>
    <mergeCell ref="F13:G13"/>
  </mergeCells>
  <printOptions/>
  <pageMargins left="0.7480314960629921" right="0.7480314960629921" top="0.53" bottom="0.64" header="0.31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6"/>
  <sheetViews>
    <sheetView zoomScalePageLayoutView="0" workbookViewId="0" topLeftCell="A1">
      <selection activeCell="J25" sqref="J25:Q25"/>
    </sheetView>
  </sheetViews>
  <sheetFormatPr defaultColWidth="9.00390625" defaultRowHeight="16.5"/>
  <cols>
    <col min="1" max="1" width="10.25390625" style="116" customWidth="1"/>
    <col min="2" max="2" width="9.375" style="113" customWidth="1"/>
    <col min="3" max="3" width="9.75390625" style="113" customWidth="1"/>
    <col min="4" max="4" width="9.875" style="112" customWidth="1"/>
    <col min="5" max="5" width="9.50390625" style="112" customWidth="1"/>
    <col min="6" max="6" width="9.625" style="113" customWidth="1"/>
    <col min="7" max="7" width="9.50390625" style="113" customWidth="1"/>
    <col min="8" max="9" width="9.875" style="112" customWidth="1"/>
    <col min="10" max="10" width="10.375" style="112" customWidth="1"/>
    <col min="11" max="11" width="9.75390625" style="113" customWidth="1"/>
    <col min="12" max="12" width="10.50390625" style="113" customWidth="1"/>
    <col min="13" max="13" width="10.75390625" style="112" customWidth="1"/>
    <col min="14" max="14" width="11.25390625" style="116" customWidth="1"/>
    <col min="15" max="16" width="11.25390625" style="113" customWidth="1"/>
    <col min="17" max="17" width="11.25390625" style="112" customWidth="1"/>
    <col min="18" max="16384" width="9.00390625" style="116" customWidth="1"/>
  </cols>
  <sheetData>
    <row r="1" spans="1:17" s="90" customFormat="1" ht="16.5" customHeight="1">
      <c r="A1" s="87" t="s">
        <v>9</v>
      </c>
      <c r="B1" s="88"/>
      <c r="C1" s="88"/>
      <c r="D1" s="89"/>
      <c r="E1" s="89"/>
      <c r="F1" s="88"/>
      <c r="G1" s="88"/>
      <c r="H1" s="89"/>
      <c r="J1" s="89"/>
      <c r="K1" s="298" t="s">
        <v>10</v>
      </c>
      <c r="L1" s="298"/>
      <c r="M1" s="298"/>
      <c r="N1" s="298"/>
      <c r="O1" s="298"/>
      <c r="P1" s="298"/>
      <c r="Q1" s="298"/>
    </row>
    <row r="2" spans="1:17" s="93" customFormat="1" ht="21">
      <c r="A2" s="304" t="s">
        <v>188</v>
      </c>
      <c r="B2" s="305"/>
      <c r="C2" s="305"/>
      <c r="D2" s="305"/>
      <c r="E2" s="305"/>
      <c r="F2" s="305"/>
      <c r="G2" s="305"/>
      <c r="H2" s="305"/>
      <c r="J2" s="297" t="s">
        <v>189</v>
      </c>
      <c r="K2" s="297"/>
      <c r="L2" s="297"/>
      <c r="M2" s="297"/>
      <c r="N2" s="297"/>
      <c r="O2" s="297"/>
      <c r="P2" s="297"/>
      <c r="Q2" s="297"/>
    </row>
    <row r="3" spans="2:17" s="90" customFormat="1" ht="14.25">
      <c r="B3" s="88"/>
      <c r="C3" s="88"/>
      <c r="D3" s="89"/>
      <c r="E3" s="89"/>
      <c r="F3" s="88"/>
      <c r="G3" s="88"/>
      <c r="H3" s="94"/>
      <c r="I3" s="89"/>
      <c r="J3" s="89"/>
      <c r="K3" s="88"/>
      <c r="L3" s="88"/>
      <c r="M3" s="91"/>
      <c r="O3" s="88"/>
      <c r="P3" s="155"/>
      <c r="Q3" s="156"/>
    </row>
    <row r="4" spans="2:17" s="90" customFormat="1" ht="15" thickBot="1">
      <c r="B4" s="88"/>
      <c r="C4" s="88"/>
      <c r="D4" s="89"/>
      <c r="E4" s="89"/>
      <c r="F4" s="88"/>
      <c r="G4" s="96"/>
      <c r="H4" s="299" t="s">
        <v>136</v>
      </c>
      <c r="I4" s="299"/>
      <c r="J4" s="97"/>
      <c r="K4" s="99"/>
      <c r="L4" s="48"/>
      <c r="M4" s="95"/>
      <c r="N4" s="95"/>
      <c r="O4" s="95"/>
      <c r="P4" s="96"/>
      <c r="Q4" s="98" t="s">
        <v>130</v>
      </c>
    </row>
    <row r="5" spans="1:17" s="90" customFormat="1" ht="19.5" customHeight="1">
      <c r="A5" s="294" t="s">
        <v>211</v>
      </c>
      <c r="B5" s="261" t="s">
        <v>161</v>
      </c>
      <c r="C5" s="261"/>
      <c r="D5" s="309" t="s">
        <v>162</v>
      </c>
      <c r="E5" s="310"/>
      <c r="F5" s="310"/>
      <c r="G5" s="300"/>
      <c r="H5" s="311" t="s">
        <v>131</v>
      </c>
      <c r="I5" s="300"/>
      <c r="J5" s="300"/>
      <c r="K5" s="300"/>
      <c r="L5" s="300"/>
      <c r="M5" s="300"/>
      <c r="N5" s="300"/>
      <c r="O5" s="293"/>
      <c r="P5" s="249" t="s">
        <v>156</v>
      </c>
      <c r="Q5" s="250"/>
    </row>
    <row r="6" spans="1:17" s="90" customFormat="1" ht="21.75" customHeight="1">
      <c r="A6" s="295"/>
      <c r="B6" s="250"/>
      <c r="C6" s="250"/>
      <c r="D6" s="249" t="s">
        <v>160</v>
      </c>
      <c r="E6" s="262"/>
      <c r="F6" s="263" t="s">
        <v>159</v>
      </c>
      <c r="G6" s="264"/>
      <c r="H6" s="263" t="s">
        <v>158</v>
      </c>
      <c r="I6" s="265"/>
      <c r="J6" s="265" t="s">
        <v>264</v>
      </c>
      <c r="K6" s="301"/>
      <c r="L6" s="308" t="s">
        <v>157</v>
      </c>
      <c r="M6" s="301"/>
      <c r="N6" s="308" t="s">
        <v>155</v>
      </c>
      <c r="O6" s="301"/>
      <c r="P6" s="249"/>
      <c r="Q6" s="250"/>
    </row>
    <row r="7" spans="1:17" s="90" customFormat="1" ht="21.75" customHeight="1">
      <c r="A7" s="295"/>
      <c r="B7" s="300"/>
      <c r="C7" s="300"/>
      <c r="D7" s="292"/>
      <c r="E7" s="293"/>
      <c r="F7" s="292"/>
      <c r="G7" s="300"/>
      <c r="H7" s="292"/>
      <c r="I7" s="293"/>
      <c r="J7" s="302"/>
      <c r="K7" s="303"/>
      <c r="L7" s="303"/>
      <c r="M7" s="303"/>
      <c r="N7" s="303"/>
      <c r="O7" s="303"/>
      <c r="P7" s="292"/>
      <c r="Q7" s="300"/>
    </row>
    <row r="8" spans="1:17" s="87" customFormat="1" ht="21.75" customHeight="1">
      <c r="A8" s="295"/>
      <c r="B8" s="169" t="s">
        <v>132</v>
      </c>
      <c r="C8" s="12" t="s">
        <v>164</v>
      </c>
      <c r="D8" s="12" t="s">
        <v>132</v>
      </c>
      <c r="E8" s="12" t="s">
        <v>164</v>
      </c>
      <c r="F8" s="12" t="s">
        <v>132</v>
      </c>
      <c r="G8" s="170" t="s">
        <v>164</v>
      </c>
      <c r="H8" s="12" t="s">
        <v>132</v>
      </c>
      <c r="I8" s="12" t="s">
        <v>164</v>
      </c>
      <c r="J8" s="169" t="s">
        <v>132</v>
      </c>
      <c r="K8" s="171" t="s">
        <v>164</v>
      </c>
      <c r="L8" s="12" t="s">
        <v>132</v>
      </c>
      <c r="M8" s="171" t="s">
        <v>164</v>
      </c>
      <c r="N8" s="12" t="s">
        <v>132</v>
      </c>
      <c r="O8" s="171" t="s">
        <v>164</v>
      </c>
      <c r="P8" s="12" t="s">
        <v>132</v>
      </c>
      <c r="Q8" s="170" t="s">
        <v>164</v>
      </c>
    </row>
    <row r="9" spans="1:24" s="90" customFormat="1" ht="30" customHeight="1" thickBot="1">
      <c r="A9" s="296"/>
      <c r="B9" s="78" t="s">
        <v>133</v>
      </c>
      <c r="C9" s="3" t="s">
        <v>134</v>
      </c>
      <c r="D9" s="3" t="s">
        <v>133</v>
      </c>
      <c r="E9" s="3" t="s">
        <v>134</v>
      </c>
      <c r="F9" s="3" t="s">
        <v>133</v>
      </c>
      <c r="G9" s="167" t="s">
        <v>134</v>
      </c>
      <c r="H9" s="3" t="s">
        <v>135</v>
      </c>
      <c r="I9" s="3" t="s">
        <v>134</v>
      </c>
      <c r="J9" s="78" t="s">
        <v>135</v>
      </c>
      <c r="K9" s="168" t="s">
        <v>134</v>
      </c>
      <c r="L9" s="3" t="s">
        <v>135</v>
      </c>
      <c r="M9" s="168" t="s">
        <v>134</v>
      </c>
      <c r="N9" s="3" t="s">
        <v>135</v>
      </c>
      <c r="O9" s="168" t="s">
        <v>134</v>
      </c>
      <c r="P9" s="3" t="s">
        <v>135</v>
      </c>
      <c r="Q9" s="167" t="s">
        <v>134</v>
      </c>
      <c r="R9" s="105"/>
      <c r="S9" s="105"/>
      <c r="T9" s="105"/>
      <c r="U9" s="105"/>
      <c r="V9" s="105"/>
      <c r="W9" s="105"/>
      <c r="X9" s="105"/>
    </row>
    <row r="10" spans="1:17" s="90" customFormat="1" ht="45.75" customHeight="1" thickBot="1">
      <c r="A10" s="151" t="s">
        <v>11</v>
      </c>
      <c r="B10" s="159">
        <v>2017</v>
      </c>
      <c r="C10" s="159">
        <v>9785</v>
      </c>
      <c r="D10" s="159">
        <v>2017</v>
      </c>
      <c r="E10" s="159">
        <v>9785</v>
      </c>
      <c r="F10" s="159">
        <v>2014</v>
      </c>
      <c r="G10" s="159">
        <v>9772</v>
      </c>
      <c r="H10" s="160"/>
      <c r="I10" s="159"/>
      <c r="J10" s="160"/>
      <c r="K10" s="160"/>
      <c r="L10" s="160"/>
      <c r="M10" s="160" t="s">
        <v>139</v>
      </c>
      <c r="N10" s="160" t="s">
        <v>139</v>
      </c>
      <c r="O10" s="160" t="s">
        <v>139</v>
      </c>
      <c r="P10" s="160" t="s">
        <v>139</v>
      </c>
      <c r="Q10" s="160" t="s">
        <v>139</v>
      </c>
    </row>
    <row r="11" spans="1:17" s="90" customFormat="1" ht="45.75" customHeight="1" thickBot="1">
      <c r="A11" s="151" t="s">
        <v>250</v>
      </c>
      <c r="B11" s="211">
        <v>1962</v>
      </c>
      <c r="C11" s="103">
        <v>8606</v>
      </c>
      <c r="D11" s="103">
        <v>1962</v>
      </c>
      <c r="E11" s="103">
        <v>8606</v>
      </c>
      <c r="F11" s="103">
        <v>1957</v>
      </c>
      <c r="G11" s="103">
        <v>8581</v>
      </c>
      <c r="H11" s="103"/>
      <c r="I11" s="103"/>
      <c r="J11" s="103"/>
      <c r="K11" s="103"/>
      <c r="L11" s="103">
        <v>2.5</v>
      </c>
      <c r="M11" s="103">
        <v>13</v>
      </c>
      <c r="N11" s="212"/>
      <c r="O11" s="103"/>
      <c r="P11" s="103"/>
      <c r="Q11" s="103"/>
    </row>
    <row r="12" spans="1:17" s="90" customFormat="1" ht="45.75" customHeight="1" thickBot="1">
      <c r="A12" s="151" t="s">
        <v>251</v>
      </c>
      <c r="B12" s="211">
        <v>1848</v>
      </c>
      <c r="C12" s="103">
        <v>8397</v>
      </c>
      <c r="D12" s="103">
        <v>1848</v>
      </c>
      <c r="E12" s="103">
        <v>8397</v>
      </c>
      <c r="F12" s="103">
        <v>1848</v>
      </c>
      <c r="G12" s="103">
        <v>8397</v>
      </c>
      <c r="H12" s="103"/>
      <c r="I12" s="103"/>
      <c r="J12" s="103"/>
      <c r="K12" s="103"/>
      <c r="L12" s="103">
        <v>5</v>
      </c>
      <c r="M12" s="103">
        <v>25</v>
      </c>
      <c r="N12" s="212"/>
      <c r="O12" s="103"/>
      <c r="P12" s="103"/>
      <c r="Q12" s="103"/>
    </row>
    <row r="13" spans="1:17" s="90" customFormat="1" ht="45.75" customHeight="1" thickBot="1">
      <c r="A13" s="151" t="s">
        <v>252</v>
      </c>
      <c r="B13" s="211">
        <v>1926</v>
      </c>
      <c r="C13" s="103">
        <v>10073</v>
      </c>
      <c r="D13" s="103">
        <v>1926</v>
      </c>
      <c r="E13" s="103">
        <v>10073</v>
      </c>
      <c r="F13" s="103">
        <v>1926</v>
      </c>
      <c r="G13" s="103">
        <v>10073</v>
      </c>
      <c r="H13" s="103"/>
      <c r="I13" s="103"/>
      <c r="J13" s="103"/>
      <c r="K13" s="103"/>
      <c r="L13" s="103"/>
      <c r="M13" s="103"/>
      <c r="N13" s="212"/>
      <c r="O13" s="103"/>
      <c r="P13" s="103"/>
      <c r="Q13" s="103"/>
    </row>
    <row r="14" spans="1:17" s="90" customFormat="1" ht="45.75" customHeight="1" thickBot="1">
      <c r="A14" s="151" t="s">
        <v>253</v>
      </c>
      <c r="B14" s="211">
        <v>1926</v>
      </c>
      <c r="C14" s="103">
        <v>10073</v>
      </c>
      <c r="D14" s="103">
        <v>1910</v>
      </c>
      <c r="E14" s="103">
        <v>9210</v>
      </c>
      <c r="F14" s="103">
        <v>1903</v>
      </c>
      <c r="G14" s="103">
        <v>9171</v>
      </c>
      <c r="H14" s="103"/>
      <c r="I14" s="103"/>
      <c r="J14" s="103">
        <v>7</v>
      </c>
      <c r="K14" s="103">
        <v>38</v>
      </c>
      <c r="L14" s="103"/>
      <c r="M14" s="103"/>
      <c r="N14" s="212"/>
      <c r="O14" s="103"/>
      <c r="P14" s="103"/>
      <c r="Q14" s="103"/>
    </row>
    <row r="15" spans="1:17" s="90" customFormat="1" ht="45.75" customHeight="1" thickBot="1">
      <c r="A15" s="151" t="s">
        <v>254</v>
      </c>
      <c r="B15" s="211">
        <v>1796</v>
      </c>
      <c r="C15" s="103">
        <v>3756</v>
      </c>
      <c r="D15" s="103">
        <v>1796</v>
      </c>
      <c r="E15" s="103">
        <v>3756</v>
      </c>
      <c r="F15" s="103">
        <v>1786</v>
      </c>
      <c r="G15" s="103">
        <v>3756</v>
      </c>
      <c r="H15" s="103"/>
      <c r="I15" s="103"/>
      <c r="J15" s="103">
        <v>10</v>
      </c>
      <c r="K15" s="103"/>
      <c r="L15" s="103"/>
      <c r="M15" s="103"/>
      <c r="N15" s="212"/>
      <c r="O15" s="103"/>
      <c r="P15" s="103"/>
      <c r="Q15" s="103"/>
    </row>
    <row r="16" spans="1:17" s="90" customFormat="1" ht="45.75" customHeight="1" thickBot="1">
      <c r="A16" s="151" t="s">
        <v>255</v>
      </c>
      <c r="B16" s="211">
        <v>1825</v>
      </c>
      <c r="C16" s="103">
        <v>8528</v>
      </c>
      <c r="D16" s="103">
        <v>1825</v>
      </c>
      <c r="E16" s="103">
        <v>8528</v>
      </c>
      <c r="F16" s="103">
        <v>1810</v>
      </c>
      <c r="G16" s="103">
        <v>8453</v>
      </c>
      <c r="H16" s="103"/>
      <c r="I16" s="103"/>
      <c r="J16" s="103">
        <v>15</v>
      </c>
      <c r="K16" s="103">
        <v>75</v>
      </c>
      <c r="L16" s="103"/>
      <c r="M16" s="103"/>
      <c r="N16" s="212"/>
      <c r="O16" s="103"/>
      <c r="P16" s="103"/>
      <c r="Q16" s="103"/>
    </row>
    <row r="17" spans="1:17" s="105" customFormat="1" ht="45.75" customHeight="1" thickBot="1">
      <c r="A17" s="151" t="s">
        <v>256</v>
      </c>
      <c r="B17" s="103">
        <v>2081</v>
      </c>
      <c r="C17" s="103">
        <v>8377</v>
      </c>
      <c r="D17" s="103">
        <v>2081</v>
      </c>
      <c r="E17" s="103">
        <v>8377</v>
      </c>
      <c r="F17" s="103">
        <v>2026</v>
      </c>
      <c r="G17" s="103">
        <v>8154</v>
      </c>
      <c r="H17" s="103"/>
      <c r="I17" s="103"/>
      <c r="J17" s="103">
        <v>55</v>
      </c>
      <c r="K17" s="103">
        <v>223</v>
      </c>
      <c r="L17" s="103"/>
      <c r="M17" s="103"/>
      <c r="N17" s="212"/>
      <c r="O17" s="103"/>
      <c r="P17" s="103"/>
      <c r="Q17" s="103"/>
    </row>
    <row r="18" spans="1:17" s="105" customFormat="1" ht="45.75" customHeight="1" thickBot="1">
      <c r="A18" s="151" t="s">
        <v>257</v>
      </c>
      <c r="B18" s="159">
        <f>SUM(D18,P18)</f>
        <v>2146.23</v>
      </c>
      <c r="C18" s="159">
        <f>SUM(E18,Q18)</f>
        <v>8941.325</v>
      </c>
      <c r="D18" s="159">
        <v>2146.23</v>
      </c>
      <c r="E18" s="159">
        <f>SUM(G18,I18,K18,M18,O18,Q18)</f>
        <v>8941.325</v>
      </c>
      <c r="F18" s="159">
        <v>2111.23</v>
      </c>
      <c r="G18" s="159">
        <v>8784.609</v>
      </c>
      <c r="H18" s="160" t="s">
        <v>138</v>
      </c>
      <c r="I18" s="159" t="s">
        <v>138</v>
      </c>
      <c r="J18" s="160">
        <v>35</v>
      </c>
      <c r="K18" s="160">
        <v>156.716</v>
      </c>
      <c r="L18" s="160" t="s">
        <v>139</v>
      </c>
      <c r="M18" s="160" t="s">
        <v>139</v>
      </c>
      <c r="N18" s="160" t="s">
        <v>139</v>
      </c>
      <c r="O18" s="160" t="s">
        <v>139</v>
      </c>
      <c r="P18" s="160" t="s">
        <v>139</v>
      </c>
      <c r="Q18" s="160" t="s">
        <v>139</v>
      </c>
    </row>
    <row r="19" spans="1:24" s="90" customFormat="1" ht="45.75" customHeight="1" thickBot="1">
      <c r="A19" s="209" t="s">
        <v>258</v>
      </c>
      <c r="B19" s="213">
        <f>SUM(D19,R19)</f>
        <v>2015.97</v>
      </c>
      <c r="C19" s="214">
        <f>SUM(E19,S19)</f>
        <v>8103.487</v>
      </c>
      <c r="D19" s="214">
        <f>SUM(F19,H19,L19,N19,P19)</f>
        <v>2015.97</v>
      </c>
      <c r="E19" s="214">
        <f>SUM(G19,I19,M19,O19,Q19)</f>
        <v>8103.487</v>
      </c>
      <c r="F19" s="214">
        <v>2015.97</v>
      </c>
      <c r="G19" s="214">
        <v>8103.487</v>
      </c>
      <c r="H19" s="214" t="s">
        <v>259</v>
      </c>
      <c r="I19" s="214" t="s">
        <v>260</v>
      </c>
      <c r="J19" s="214">
        <v>30</v>
      </c>
      <c r="K19" s="214">
        <v>140</v>
      </c>
      <c r="L19" s="157" t="s">
        <v>260</v>
      </c>
      <c r="M19" s="157" t="s">
        <v>260</v>
      </c>
      <c r="N19" s="157" t="s">
        <v>260</v>
      </c>
      <c r="O19" s="157" t="s">
        <v>262</v>
      </c>
      <c r="P19" s="157" t="s">
        <v>261</v>
      </c>
      <c r="Q19" s="157" t="s">
        <v>262</v>
      </c>
      <c r="R19" s="210" t="s">
        <v>263</v>
      </c>
      <c r="S19" s="210" t="s">
        <v>262</v>
      </c>
      <c r="T19" s="105"/>
      <c r="U19" s="105"/>
      <c r="V19" s="105"/>
      <c r="W19" s="105"/>
      <c r="X19" s="105"/>
    </row>
    <row r="20" spans="1:17" s="108" customFormat="1" ht="16.5">
      <c r="A20" s="6" t="s">
        <v>127</v>
      </c>
      <c r="B20" s="106"/>
      <c r="C20" s="106"/>
      <c r="D20" s="107"/>
      <c r="E20" s="107"/>
      <c r="F20" s="106"/>
      <c r="G20" s="106"/>
      <c r="H20" s="107"/>
      <c r="I20" s="36"/>
      <c r="J20" s="107" t="s">
        <v>137</v>
      </c>
      <c r="K20" s="40"/>
      <c r="L20" s="106"/>
      <c r="M20" s="107"/>
      <c r="N20" s="6"/>
      <c r="O20" s="106"/>
      <c r="P20" s="106"/>
      <c r="Q20" s="107"/>
    </row>
    <row r="21" spans="1:17" s="108" customFormat="1" ht="16.5">
      <c r="A21" s="6"/>
      <c r="B21" s="106"/>
      <c r="C21" s="106"/>
      <c r="D21" s="107"/>
      <c r="E21" s="107"/>
      <c r="F21" s="106"/>
      <c r="G21" s="106"/>
      <c r="H21" s="107"/>
      <c r="I21" s="36"/>
      <c r="J21" s="107"/>
      <c r="K21" s="40"/>
      <c r="L21" s="106"/>
      <c r="M21" s="107"/>
      <c r="N21" s="6"/>
      <c r="O21" s="106"/>
      <c r="P21" s="106"/>
      <c r="Q21" s="107"/>
    </row>
    <row r="22" spans="1:17" s="108" customFormat="1" ht="16.5">
      <c r="A22" s="6"/>
      <c r="B22" s="106"/>
      <c r="C22" s="106"/>
      <c r="D22" s="107"/>
      <c r="E22" s="107"/>
      <c r="F22" s="106"/>
      <c r="G22" s="106"/>
      <c r="H22" s="107"/>
      <c r="I22" s="36"/>
      <c r="J22" s="107"/>
      <c r="K22" s="40"/>
      <c r="L22" s="106"/>
      <c r="M22" s="107"/>
      <c r="N22" s="6"/>
      <c r="O22" s="106"/>
      <c r="P22" s="106"/>
      <c r="Q22" s="107"/>
    </row>
    <row r="23" spans="1:17" s="108" customFormat="1" ht="16.5" customHeight="1">
      <c r="A23" s="306" t="s">
        <v>274</v>
      </c>
      <c r="B23" s="307"/>
      <c r="C23" s="307"/>
      <c r="D23" s="307"/>
      <c r="E23" s="307"/>
      <c r="F23" s="307"/>
      <c r="G23" s="307"/>
      <c r="H23" s="307"/>
      <c r="I23" s="158"/>
      <c r="J23" s="306" t="s">
        <v>275</v>
      </c>
      <c r="K23" s="306"/>
      <c r="L23" s="306"/>
      <c r="M23" s="306"/>
      <c r="N23" s="306"/>
      <c r="O23" s="306"/>
      <c r="P23" s="306"/>
      <c r="Q23" s="306"/>
    </row>
    <row r="24" spans="1:17" s="108" customFormat="1" ht="16.5">
      <c r="A24" s="6"/>
      <c r="B24" s="106"/>
      <c r="C24" s="106"/>
      <c r="D24" s="107"/>
      <c r="E24" s="107"/>
      <c r="F24" s="106"/>
      <c r="G24" s="106"/>
      <c r="H24" s="107"/>
      <c r="I24" s="36"/>
      <c r="J24" s="107"/>
      <c r="K24" s="40"/>
      <c r="L24" s="106"/>
      <c r="M24" s="107"/>
      <c r="N24" s="6"/>
      <c r="O24" s="106"/>
      <c r="P24" s="106"/>
      <c r="Q24" s="107"/>
    </row>
    <row r="25" spans="1:17" s="108" customFormat="1" ht="16.5" customHeight="1">
      <c r="A25" s="306"/>
      <c r="B25" s="307"/>
      <c r="C25" s="307"/>
      <c r="D25" s="307"/>
      <c r="E25" s="307"/>
      <c r="F25" s="307"/>
      <c r="G25" s="307"/>
      <c r="H25" s="307"/>
      <c r="I25" s="158"/>
      <c r="J25" s="306"/>
      <c r="K25" s="306"/>
      <c r="L25" s="306"/>
      <c r="M25" s="306"/>
      <c r="N25" s="306"/>
      <c r="O25" s="306"/>
      <c r="P25" s="306"/>
      <c r="Q25" s="306"/>
    </row>
    <row r="26" spans="1:17" ht="15.75">
      <c r="A26" s="32"/>
      <c r="B26" s="109"/>
      <c r="C26" s="109"/>
      <c r="D26" s="35"/>
      <c r="E26" s="110"/>
      <c r="F26" s="109"/>
      <c r="G26" s="111"/>
      <c r="J26" s="37"/>
      <c r="K26" s="114"/>
      <c r="N26" s="32"/>
      <c r="O26" s="109"/>
      <c r="P26" s="109"/>
      <c r="Q26" s="35"/>
    </row>
    <row r="27" ht="15.75">
      <c r="M27" s="115"/>
    </row>
    <row r="28" ht="15.75">
      <c r="M28" s="115"/>
    </row>
    <row r="29" ht="15.75">
      <c r="M29" s="115"/>
    </row>
    <row r="30" ht="15.75">
      <c r="M30" s="115"/>
    </row>
    <row r="31" ht="15.75">
      <c r="M31" s="115"/>
    </row>
    <row r="32" ht="15.75">
      <c r="M32" s="115"/>
    </row>
    <row r="33" ht="15.75">
      <c r="M33" s="115"/>
    </row>
    <row r="34" ht="15.75">
      <c r="M34" s="115"/>
    </row>
    <row r="35" ht="15.75">
      <c r="M35" s="115"/>
    </row>
    <row r="36" ht="15.75">
      <c r="M36" s="115"/>
    </row>
    <row r="37" ht="15.75">
      <c r="M37" s="115"/>
    </row>
    <row r="38" ht="15.75">
      <c r="M38" s="115"/>
    </row>
    <row r="39" ht="15.75">
      <c r="M39" s="115"/>
    </row>
    <row r="40" ht="15.75">
      <c r="M40" s="115"/>
    </row>
    <row r="41" ht="15.75">
      <c r="M41" s="115"/>
    </row>
    <row r="42" ht="15.75">
      <c r="M42" s="115"/>
    </row>
    <row r="43" ht="15.75">
      <c r="M43" s="115"/>
    </row>
    <row r="44" ht="15.75">
      <c r="M44" s="115"/>
    </row>
    <row r="45" ht="15.75">
      <c r="M45" s="115"/>
    </row>
    <row r="46" ht="15.75">
      <c r="M46" s="115"/>
    </row>
    <row r="47" ht="15.75">
      <c r="M47" s="115"/>
    </row>
    <row r="48" ht="15.75">
      <c r="M48" s="115"/>
    </row>
    <row r="49" ht="15.75">
      <c r="M49" s="115"/>
    </row>
    <row r="50" ht="15.75">
      <c r="M50" s="115"/>
    </row>
    <row r="51" ht="15.75">
      <c r="M51" s="115"/>
    </row>
    <row r="52" ht="15.75">
      <c r="M52" s="115"/>
    </row>
    <row r="53" ht="15.75">
      <c r="M53" s="115"/>
    </row>
    <row r="54" ht="15.75">
      <c r="M54" s="115"/>
    </row>
    <row r="55" ht="15.75">
      <c r="M55" s="115"/>
    </row>
    <row r="56" ht="15.75">
      <c r="M56" s="115"/>
    </row>
    <row r="57" ht="15.75">
      <c r="M57" s="115"/>
    </row>
    <row r="58" ht="15.75">
      <c r="M58" s="115"/>
    </row>
    <row r="59" ht="15.75">
      <c r="M59" s="115"/>
    </row>
    <row r="60" ht="15.75">
      <c r="M60" s="115"/>
    </row>
    <row r="61" ht="15.75">
      <c r="M61" s="115"/>
    </row>
    <row r="62" ht="15.75">
      <c r="M62" s="115"/>
    </row>
    <row r="63" ht="15.75">
      <c r="M63" s="115"/>
    </row>
    <row r="64" ht="15.75">
      <c r="M64" s="115"/>
    </row>
    <row r="65" ht="15.75">
      <c r="M65" s="115"/>
    </row>
    <row r="66" ht="15.75">
      <c r="M66" s="115"/>
    </row>
    <row r="67" ht="15.75">
      <c r="M67" s="115"/>
    </row>
    <row r="68" ht="15.75">
      <c r="M68" s="115"/>
    </row>
    <row r="69" ht="15.75">
      <c r="M69" s="115"/>
    </row>
    <row r="70" ht="15.75">
      <c r="M70" s="115"/>
    </row>
    <row r="71" ht="15.75">
      <c r="M71" s="115"/>
    </row>
    <row r="72" ht="15.75">
      <c r="M72" s="115"/>
    </row>
    <row r="73" ht="15.75">
      <c r="M73" s="115"/>
    </row>
    <row r="74" ht="15.75">
      <c r="M74" s="115"/>
    </row>
    <row r="75" ht="15.75">
      <c r="M75" s="115"/>
    </row>
    <row r="76" ht="15.75">
      <c r="M76" s="115"/>
    </row>
    <row r="77" ht="15.75">
      <c r="M77" s="115"/>
    </row>
    <row r="78" ht="15.75">
      <c r="M78" s="115"/>
    </row>
    <row r="79" ht="15.75">
      <c r="M79" s="115"/>
    </row>
    <row r="80" ht="15.75">
      <c r="M80" s="115"/>
    </row>
    <row r="81" ht="15.75">
      <c r="M81" s="115"/>
    </row>
    <row r="82" ht="15.75">
      <c r="M82" s="115"/>
    </row>
    <row r="83" ht="15.75">
      <c r="M83" s="115"/>
    </row>
    <row r="84" ht="15.75">
      <c r="M84" s="115"/>
    </row>
    <row r="85" ht="15.75">
      <c r="M85" s="115"/>
    </row>
    <row r="86" ht="15.75">
      <c r="M86" s="115"/>
    </row>
    <row r="87" ht="15.75">
      <c r="M87" s="115"/>
    </row>
    <row r="88" ht="15.75">
      <c r="M88" s="115"/>
    </row>
    <row r="89" ht="15.75">
      <c r="M89" s="115"/>
    </row>
    <row r="90" ht="15.75">
      <c r="M90" s="115"/>
    </row>
    <row r="91" ht="15.75">
      <c r="M91" s="115"/>
    </row>
    <row r="92" ht="15.75">
      <c r="M92" s="115"/>
    </row>
    <row r="93" ht="15.75">
      <c r="M93" s="115"/>
    </row>
    <row r="94" ht="15.75">
      <c r="M94" s="115"/>
    </row>
    <row r="95" ht="15.75">
      <c r="M95" s="115"/>
    </row>
    <row r="96" ht="15.75">
      <c r="M96" s="115"/>
    </row>
    <row r="97" ht="15.75">
      <c r="M97" s="115"/>
    </row>
    <row r="98" ht="15.75">
      <c r="M98" s="115"/>
    </row>
    <row r="99" ht="15.75">
      <c r="M99" s="115"/>
    </row>
    <row r="100" ht="15.75">
      <c r="M100" s="115"/>
    </row>
    <row r="101" ht="15.75">
      <c r="M101" s="115"/>
    </row>
    <row r="102" ht="15.75">
      <c r="M102" s="115"/>
    </row>
    <row r="103" ht="15.75">
      <c r="M103" s="115"/>
    </row>
    <row r="104" ht="15.75">
      <c r="M104" s="115"/>
    </row>
    <row r="105" ht="15.75">
      <c r="M105" s="115"/>
    </row>
    <row r="106" ht="15.75">
      <c r="M106" s="115"/>
    </row>
    <row r="107" ht="15.75">
      <c r="M107" s="115"/>
    </row>
    <row r="108" ht="15.75">
      <c r="M108" s="115"/>
    </row>
    <row r="109" ht="15.75">
      <c r="M109" s="115"/>
    </row>
    <row r="110" ht="15.75">
      <c r="M110" s="115"/>
    </row>
    <row r="111" ht="15.75">
      <c r="M111" s="115"/>
    </row>
    <row r="112" ht="15.75">
      <c r="M112" s="115"/>
    </row>
    <row r="113" ht="15.75">
      <c r="M113" s="115"/>
    </row>
    <row r="114" ht="15.75">
      <c r="M114" s="115"/>
    </row>
    <row r="115" ht="15.75">
      <c r="M115" s="115"/>
    </row>
    <row r="116" ht="15.75">
      <c r="M116" s="115"/>
    </row>
    <row r="117" ht="15.75">
      <c r="M117" s="115"/>
    </row>
    <row r="118" ht="15.75">
      <c r="M118" s="115"/>
    </row>
    <row r="119" ht="15.75">
      <c r="M119" s="115"/>
    </row>
    <row r="120" ht="15.75">
      <c r="M120" s="115"/>
    </row>
    <row r="121" ht="15.75">
      <c r="M121" s="115"/>
    </row>
    <row r="122" ht="15.75">
      <c r="M122" s="115"/>
    </row>
    <row r="123" ht="15.75">
      <c r="M123" s="115"/>
    </row>
    <row r="124" ht="15.75">
      <c r="M124" s="115"/>
    </row>
    <row r="125" ht="15.75">
      <c r="M125" s="115"/>
    </row>
    <row r="126" ht="15.75">
      <c r="M126" s="115"/>
    </row>
    <row r="127" ht="15.75">
      <c r="M127" s="115"/>
    </row>
    <row r="128" ht="15.75">
      <c r="M128" s="115"/>
    </row>
    <row r="129" ht="15.75">
      <c r="M129" s="115"/>
    </row>
    <row r="130" ht="15.75">
      <c r="M130" s="115"/>
    </row>
    <row r="131" ht="15.75">
      <c r="M131" s="115"/>
    </row>
    <row r="132" ht="15.75">
      <c r="M132" s="115"/>
    </row>
    <row r="133" ht="15.75">
      <c r="M133" s="115"/>
    </row>
    <row r="134" ht="15.75">
      <c r="M134" s="115"/>
    </row>
    <row r="135" ht="15.75">
      <c r="M135" s="115"/>
    </row>
    <row r="136" ht="15.75">
      <c r="M136" s="115"/>
    </row>
    <row r="137" ht="15.75">
      <c r="M137" s="115"/>
    </row>
    <row r="138" ht="15.75">
      <c r="M138" s="115"/>
    </row>
    <row r="139" ht="15.75">
      <c r="M139" s="115"/>
    </row>
    <row r="140" ht="15.75">
      <c r="M140" s="115"/>
    </row>
    <row r="141" ht="15.75">
      <c r="M141" s="115"/>
    </row>
    <row r="142" ht="15.75">
      <c r="M142" s="115"/>
    </row>
    <row r="143" ht="15.75">
      <c r="M143" s="115"/>
    </row>
    <row r="144" ht="15.75">
      <c r="M144" s="115"/>
    </row>
    <row r="145" ht="15.75">
      <c r="M145" s="115"/>
    </row>
    <row r="146" ht="15.75">
      <c r="M146" s="115"/>
    </row>
    <row r="147" ht="15.75">
      <c r="M147" s="115"/>
    </row>
    <row r="148" ht="15.75">
      <c r="M148" s="115"/>
    </row>
    <row r="149" ht="15.75">
      <c r="M149" s="115"/>
    </row>
    <row r="150" ht="15.75">
      <c r="M150" s="115"/>
    </row>
    <row r="151" ht="15.75">
      <c r="M151" s="115"/>
    </row>
    <row r="152" ht="15.75">
      <c r="M152" s="115"/>
    </row>
    <row r="153" ht="15.75">
      <c r="M153" s="115"/>
    </row>
    <row r="154" ht="15.75">
      <c r="M154" s="115"/>
    </row>
    <row r="155" ht="15.75">
      <c r="M155" s="115"/>
    </row>
    <row r="156" ht="15.75">
      <c r="M156" s="115"/>
    </row>
    <row r="157" ht="15.75">
      <c r="M157" s="115"/>
    </row>
    <row r="158" ht="15.75">
      <c r="M158" s="115"/>
    </row>
    <row r="159" ht="15.75">
      <c r="M159" s="115"/>
    </row>
    <row r="160" ht="15.75">
      <c r="M160" s="115"/>
    </row>
    <row r="161" ht="15.75">
      <c r="M161" s="115"/>
    </row>
    <row r="162" ht="15.75">
      <c r="M162" s="115"/>
    </row>
    <row r="163" ht="15.75">
      <c r="M163" s="115"/>
    </row>
    <row r="164" ht="15.75">
      <c r="M164" s="115"/>
    </row>
    <row r="165" ht="15.75">
      <c r="M165" s="115"/>
    </row>
    <row r="166" ht="15.75">
      <c r="M166" s="115"/>
    </row>
    <row r="167" ht="15.75">
      <c r="M167" s="115"/>
    </row>
    <row r="168" ht="15.75">
      <c r="M168" s="115"/>
    </row>
    <row r="169" ht="15.75">
      <c r="M169" s="115"/>
    </row>
    <row r="170" ht="15.75">
      <c r="M170" s="115"/>
    </row>
    <row r="171" ht="15.75">
      <c r="M171" s="115"/>
    </row>
    <row r="172" ht="15.75">
      <c r="M172" s="115"/>
    </row>
    <row r="173" ht="15.75">
      <c r="M173" s="115"/>
    </row>
    <row r="174" ht="15.75">
      <c r="M174" s="115"/>
    </row>
    <row r="175" ht="15.75">
      <c r="M175" s="115"/>
    </row>
    <row r="176" ht="15.75">
      <c r="M176" s="115"/>
    </row>
    <row r="177" ht="15.75">
      <c r="M177" s="115"/>
    </row>
    <row r="178" ht="15.75">
      <c r="M178" s="115"/>
    </row>
    <row r="179" ht="15.75">
      <c r="M179" s="115"/>
    </row>
    <row r="180" ht="15.75">
      <c r="M180" s="115"/>
    </row>
    <row r="181" ht="15.75">
      <c r="M181" s="115"/>
    </row>
    <row r="182" ht="15.75">
      <c r="M182" s="115"/>
    </row>
    <row r="183" ht="15.75">
      <c r="M183" s="115"/>
    </row>
    <row r="184" ht="15.75">
      <c r="M184" s="115"/>
    </row>
    <row r="185" ht="15.75">
      <c r="M185" s="115"/>
    </row>
    <row r="186" ht="15.75">
      <c r="M186" s="115"/>
    </row>
    <row r="187" ht="15.75">
      <c r="M187" s="115"/>
    </row>
    <row r="188" ht="15.75">
      <c r="M188" s="115"/>
    </row>
    <row r="189" ht="15.75">
      <c r="M189" s="115"/>
    </row>
    <row r="190" ht="15.75">
      <c r="M190" s="115"/>
    </row>
    <row r="191" ht="15.75">
      <c r="M191" s="115"/>
    </row>
    <row r="192" ht="15.75">
      <c r="M192" s="115"/>
    </row>
    <row r="193" ht="15.75">
      <c r="M193" s="115"/>
    </row>
    <row r="194" ht="15.75">
      <c r="M194" s="115"/>
    </row>
    <row r="195" ht="15.75">
      <c r="M195" s="115"/>
    </row>
    <row r="196" ht="15.75">
      <c r="M196" s="115"/>
    </row>
    <row r="197" ht="15.75">
      <c r="M197" s="115"/>
    </row>
    <row r="198" ht="15.75">
      <c r="M198" s="115"/>
    </row>
    <row r="199" ht="15.75">
      <c r="M199" s="115"/>
    </row>
    <row r="200" ht="15.75">
      <c r="M200" s="115"/>
    </row>
    <row r="201" ht="15.75">
      <c r="M201" s="115"/>
    </row>
    <row r="202" ht="15.75">
      <c r="M202" s="115"/>
    </row>
    <row r="203" ht="15.75">
      <c r="M203" s="115"/>
    </row>
    <row r="204" ht="15.75">
      <c r="M204" s="115"/>
    </row>
    <row r="205" ht="15.75">
      <c r="M205" s="115"/>
    </row>
    <row r="206" ht="15.75">
      <c r="M206" s="115"/>
    </row>
    <row r="207" ht="15.75">
      <c r="M207" s="115"/>
    </row>
    <row r="208" ht="15.75">
      <c r="M208" s="115"/>
    </row>
    <row r="209" ht="15.75">
      <c r="M209" s="115"/>
    </row>
    <row r="210" ht="15.75">
      <c r="M210" s="115"/>
    </row>
    <row r="211" ht="15.75">
      <c r="M211" s="115"/>
    </row>
    <row r="212" ht="15.75">
      <c r="M212" s="115"/>
    </row>
    <row r="213" ht="15.75">
      <c r="M213" s="115"/>
    </row>
    <row r="214" ht="15.75">
      <c r="M214" s="115"/>
    </row>
    <row r="215" ht="15.75">
      <c r="M215" s="115"/>
    </row>
    <row r="216" ht="15.75">
      <c r="M216" s="115"/>
    </row>
    <row r="217" ht="15.75">
      <c r="M217" s="115"/>
    </row>
    <row r="218" ht="15.75">
      <c r="M218" s="115"/>
    </row>
    <row r="219" ht="15.75">
      <c r="M219" s="115"/>
    </row>
    <row r="220" ht="15.75">
      <c r="M220" s="115"/>
    </row>
    <row r="221" ht="15.75">
      <c r="M221" s="115"/>
    </row>
    <row r="222" ht="15.75">
      <c r="M222" s="115"/>
    </row>
    <row r="223" ht="15.75">
      <c r="M223" s="115"/>
    </row>
    <row r="224" ht="15.75">
      <c r="M224" s="115"/>
    </row>
    <row r="225" ht="15.75">
      <c r="M225" s="115"/>
    </row>
    <row r="226" ht="15.75">
      <c r="M226" s="115"/>
    </row>
    <row r="227" ht="15.75">
      <c r="M227" s="115"/>
    </row>
    <row r="228" ht="15.75">
      <c r="M228" s="115"/>
    </row>
    <row r="229" ht="15.75">
      <c r="M229" s="115"/>
    </row>
    <row r="230" ht="15.75">
      <c r="M230" s="115"/>
    </row>
    <row r="231" ht="15.75">
      <c r="M231" s="115"/>
    </row>
    <row r="232" ht="15.75">
      <c r="M232" s="115"/>
    </row>
    <row r="233" ht="15.75">
      <c r="M233" s="115"/>
    </row>
    <row r="234" ht="15.75">
      <c r="M234" s="115"/>
    </row>
    <row r="235" ht="15.75">
      <c r="M235" s="115"/>
    </row>
    <row r="236" ht="15.75">
      <c r="M236" s="115"/>
    </row>
    <row r="237" ht="15.75">
      <c r="M237" s="115"/>
    </row>
    <row r="238" ht="15.75">
      <c r="M238" s="115"/>
    </row>
    <row r="239" ht="15.75">
      <c r="M239" s="115"/>
    </row>
    <row r="240" ht="15.75">
      <c r="M240" s="115"/>
    </row>
    <row r="241" ht="15.75">
      <c r="M241" s="115"/>
    </row>
    <row r="242" ht="15.75">
      <c r="M242" s="115"/>
    </row>
    <row r="243" ht="15.75">
      <c r="M243" s="115"/>
    </row>
    <row r="244" ht="15.75">
      <c r="M244" s="115"/>
    </row>
    <row r="245" ht="15.75">
      <c r="M245" s="115"/>
    </row>
    <row r="246" ht="15.75">
      <c r="M246" s="115"/>
    </row>
    <row r="247" ht="15.75">
      <c r="M247" s="115"/>
    </row>
    <row r="248" ht="15.75">
      <c r="M248" s="115"/>
    </row>
    <row r="249" ht="15.75">
      <c r="M249" s="115"/>
    </row>
    <row r="250" ht="15.75">
      <c r="M250" s="115"/>
    </row>
    <row r="251" ht="15.75">
      <c r="M251" s="115"/>
    </row>
    <row r="252" ht="15.75">
      <c r="M252" s="115"/>
    </row>
    <row r="253" ht="15.75">
      <c r="M253" s="115"/>
    </row>
    <row r="254" ht="15.75">
      <c r="M254" s="115"/>
    </row>
    <row r="255" ht="15.75">
      <c r="M255" s="115"/>
    </row>
    <row r="256" ht="15.75">
      <c r="M256" s="115"/>
    </row>
    <row r="257" ht="15.75">
      <c r="M257" s="115"/>
    </row>
    <row r="258" ht="15.75">
      <c r="M258" s="115"/>
    </row>
    <row r="259" ht="15.75">
      <c r="M259" s="115"/>
    </row>
    <row r="260" ht="15.75">
      <c r="M260" s="115"/>
    </row>
    <row r="261" ht="15.75">
      <c r="M261" s="115"/>
    </row>
    <row r="262" ht="15.75">
      <c r="M262" s="115"/>
    </row>
    <row r="263" ht="15.75">
      <c r="M263" s="115"/>
    </row>
    <row r="264" ht="15.75">
      <c r="M264" s="115"/>
    </row>
    <row r="265" ht="15.75">
      <c r="M265" s="115"/>
    </row>
    <row r="266" ht="15.75">
      <c r="M266" s="115"/>
    </row>
    <row r="267" ht="15.75">
      <c r="M267" s="115"/>
    </row>
    <row r="268" ht="15.75">
      <c r="M268" s="115"/>
    </row>
    <row r="269" ht="15.75">
      <c r="M269" s="115"/>
    </row>
    <row r="270" ht="15.75">
      <c r="M270" s="115"/>
    </row>
    <row r="271" ht="15.75">
      <c r="M271" s="115"/>
    </row>
    <row r="272" ht="15.75">
      <c r="M272" s="115"/>
    </row>
    <row r="273" ht="15.75">
      <c r="M273" s="115"/>
    </row>
    <row r="274" ht="15.75">
      <c r="M274" s="115"/>
    </row>
    <row r="275" ht="15.75">
      <c r="M275" s="115"/>
    </row>
    <row r="276" ht="15.75">
      <c r="M276" s="115"/>
    </row>
    <row r="277" ht="15.75">
      <c r="M277" s="115"/>
    </row>
    <row r="278" ht="15.75">
      <c r="M278" s="115"/>
    </row>
    <row r="279" ht="15.75">
      <c r="M279" s="115"/>
    </row>
    <row r="280" ht="15.75">
      <c r="M280" s="115"/>
    </row>
    <row r="281" ht="15.75">
      <c r="M281" s="115"/>
    </row>
    <row r="282" ht="15.75">
      <c r="M282" s="115"/>
    </row>
    <row r="283" ht="15.75">
      <c r="M283" s="115"/>
    </row>
    <row r="284" ht="15.75">
      <c r="M284" s="115"/>
    </row>
    <row r="285" ht="15.75">
      <c r="M285" s="115"/>
    </row>
    <row r="286" ht="15.75">
      <c r="M286" s="115"/>
    </row>
    <row r="287" ht="15.75">
      <c r="M287" s="115"/>
    </row>
    <row r="288" ht="15.75">
      <c r="M288" s="115"/>
    </row>
    <row r="289" ht="15.75">
      <c r="M289" s="115"/>
    </row>
    <row r="290" ht="15.75">
      <c r="M290" s="115"/>
    </row>
    <row r="291" ht="15.75">
      <c r="M291" s="115"/>
    </row>
    <row r="292" ht="15.75">
      <c r="M292" s="115"/>
    </row>
    <row r="293" ht="15.75">
      <c r="M293" s="115"/>
    </row>
    <row r="294" ht="15.75">
      <c r="M294" s="115"/>
    </row>
    <row r="295" ht="15.75">
      <c r="M295" s="115"/>
    </row>
    <row r="296" ht="15.75">
      <c r="M296" s="115"/>
    </row>
    <row r="297" ht="15.75">
      <c r="M297" s="115"/>
    </row>
    <row r="298" ht="15.75">
      <c r="M298" s="115"/>
    </row>
    <row r="299" ht="15.75">
      <c r="M299" s="115"/>
    </row>
    <row r="300" ht="15.75">
      <c r="M300" s="115"/>
    </row>
    <row r="301" ht="15.75">
      <c r="M301" s="115"/>
    </row>
    <row r="302" ht="15.75">
      <c r="M302" s="115"/>
    </row>
    <row r="303" ht="15.75">
      <c r="M303" s="115"/>
    </row>
    <row r="304" ht="15.75">
      <c r="M304" s="115"/>
    </row>
    <row r="305" ht="15.75">
      <c r="M305" s="115"/>
    </row>
    <row r="306" ht="15.75">
      <c r="M306" s="115"/>
    </row>
    <row r="307" ht="15.75">
      <c r="M307" s="115"/>
    </row>
    <row r="308" ht="15.75">
      <c r="M308" s="115"/>
    </row>
    <row r="309" ht="15.75">
      <c r="M309" s="115"/>
    </row>
    <row r="310" ht="15.75">
      <c r="M310" s="115"/>
    </row>
    <row r="311" ht="15.75">
      <c r="M311" s="115"/>
    </row>
    <row r="312" ht="15.75">
      <c r="M312" s="115"/>
    </row>
    <row r="313" ht="15.75">
      <c r="M313" s="115"/>
    </row>
    <row r="314" ht="15.75">
      <c r="M314" s="115"/>
    </row>
    <row r="315" ht="15.75">
      <c r="M315" s="115"/>
    </row>
    <row r="316" ht="15.75">
      <c r="M316" s="115"/>
    </row>
    <row r="317" ht="15.75">
      <c r="M317" s="115"/>
    </row>
    <row r="318" ht="15.75">
      <c r="M318" s="115"/>
    </row>
    <row r="319" ht="15.75">
      <c r="M319" s="115"/>
    </row>
    <row r="320" ht="15.75">
      <c r="M320" s="115"/>
    </row>
    <row r="321" ht="15.75">
      <c r="M321" s="115"/>
    </row>
    <row r="322" ht="15.75">
      <c r="M322" s="115"/>
    </row>
    <row r="323" ht="15.75">
      <c r="M323" s="115"/>
    </row>
    <row r="324" ht="15.75">
      <c r="M324" s="115"/>
    </row>
    <row r="325" ht="15.75">
      <c r="M325" s="115"/>
    </row>
    <row r="326" ht="15.75">
      <c r="M326" s="115"/>
    </row>
    <row r="327" ht="15.75">
      <c r="M327" s="115"/>
    </row>
    <row r="328" ht="15.75">
      <c r="M328" s="115"/>
    </row>
    <row r="329" ht="15.75">
      <c r="M329" s="115"/>
    </row>
    <row r="330" ht="15.75">
      <c r="M330" s="115"/>
    </row>
    <row r="331" ht="15.75">
      <c r="M331" s="115"/>
    </row>
    <row r="332" ht="15.75">
      <c r="M332" s="115"/>
    </row>
    <row r="333" ht="15.75">
      <c r="M333" s="115"/>
    </row>
    <row r="334" ht="15.75">
      <c r="M334" s="115"/>
    </row>
    <row r="335" ht="15.75">
      <c r="M335" s="115"/>
    </row>
    <row r="336" ht="15.75">
      <c r="M336" s="115"/>
    </row>
    <row r="337" ht="15.75">
      <c r="M337" s="115"/>
    </row>
    <row r="338" ht="15.75">
      <c r="M338" s="115"/>
    </row>
    <row r="339" ht="15.75">
      <c r="M339" s="115"/>
    </row>
    <row r="340" ht="15.75">
      <c r="M340" s="115"/>
    </row>
    <row r="341" ht="15.75">
      <c r="M341" s="115"/>
    </row>
    <row r="342" ht="15.75">
      <c r="M342" s="115"/>
    </row>
    <row r="343" ht="15.75">
      <c r="M343" s="115"/>
    </row>
    <row r="344" ht="15.75">
      <c r="M344" s="115"/>
    </row>
    <row r="345" ht="15.75">
      <c r="M345" s="115"/>
    </row>
    <row r="346" ht="15.75">
      <c r="M346" s="115"/>
    </row>
    <row r="347" ht="15.75">
      <c r="M347" s="115"/>
    </row>
    <row r="348" ht="15.75">
      <c r="M348" s="115"/>
    </row>
    <row r="349" ht="15.75">
      <c r="M349" s="115"/>
    </row>
    <row r="350" ht="15.75">
      <c r="M350" s="115"/>
    </row>
    <row r="351" ht="15.75">
      <c r="M351" s="115"/>
    </row>
    <row r="352" ht="15.75">
      <c r="M352" s="115"/>
    </row>
    <row r="353" ht="15.75">
      <c r="M353" s="115"/>
    </row>
    <row r="354" ht="15.75">
      <c r="M354" s="115"/>
    </row>
    <row r="355" ht="15.75">
      <c r="M355" s="115"/>
    </row>
    <row r="356" ht="15.75">
      <c r="M356" s="115"/>
    </row>
    <row r="357" ht="15.75">
      <c r="M357" s="115"/>
    </row>
    <row r="358" ht="15.75">
      <c r="M358" s="115"/>
    </row>
    <row r="359" ht="15.75">
      <c r="M359" s="115"/>
    </row>
    <row r="360" ht="15.75">
      <c r="M360" s="115"/>
    </row>
    <row r="361" ht="15.75">
      <c r="M361" s="115"/>
    </row>
    <row r="362" ht="15.75">
      <c r="M362" s="115"/>
    </row>
    <row r="363" ht="15.75">
      <c r="M363" s="115"/>
    </row>
    <row r="364" ht="15.75">
      <c r="M364" s="115"/>
    </row>
    <row r="365" ht="15.75">
      <c r="M365" s="115"/>
    </row>
    <row r="366" ht="15.75">
      <c r="M366" s="115"/>
    </row>
    <row r="367" ht="15.75">
      <c r="M367" s="115"/>
    </row>
    <row r="368" ht="15.75">
      <c r="M368" s="115"/>
    </row>
    <row r="369" ht="15.75">
      <c r="M369" s="115"/>
    </row>
    <row r="370" ht="15.75">
      <c r="M370" s="115"/>
    </row>
    <row r="371" ht="15.75">
      <c r="M371" s="115"/>
    </row>
    <row r="372" ht="15.75">
      <c r="M372" s="115"/>
    </row>
    <row r="373" ht="15.75">
      <c r="M373" s="115"/>
    </row>
    <row r="374" ht="15.75">
      <c r="M374" s="115"/>
    </row>
    <row r="375" ht="15.75">
      <c r="M375" s="115"/>
    </row>
    <row r="376" ht="15.75">
      <c r="M376" s="115"/>
    </row>
    <row r="377" ht="15.75">
      <c r="M377" s="115"/>
    </row>
    <row r="378" ht="15.75">
      <c r="M378" s="115"/>
    </row>
    <row r="379" ht="15.75">
      <c r="M379" s="115"/>
    </row>
    <row r="380" ht="15.75">
      <c r="M380" s="115"/>
    </row>
    <row r="381" ht="15.75">
      <c r="M381" s="115"/>
    </row>
    <row r="382" ht="15.75">
      <c r="M382" s="115"/>
    </row>
    <row r="383" ht="15.75">
      <c r="M383" s="115"/>
    </row>
    <row r="384" ht="15.75">
      <c r="M384" s="115"/>
    </row>
    <row r="385" ht="15.75">
      <c r="M385" s="115"/>
    </row>
    <row r="386" ht="15.75">
      <c r="M386" s="115"/>
    </row>
    <row r="387" ht="15.75">
      <c r="M387" s="115"/>
    </row>
    <row r="388" ht="15.75">
      <c r="M388" s="115"/>
    </row>
    <row r="389" ht="15.75">
      <c r="M389" s="115"/>
    </row>
    <row r="390" ht="15.75">
      <c r="M390" s="115"/>
    </row>
    <row r="391" ht="15.75">
      <c r="M391" s="115"/>
    </row>
    <row r="392" ht="15.75">
      <c r="M392" s="115"/>
    </row>
    <row r="393" ht="15.75">
      <c r="M393" s="115"/>
    </row>
    <row r="394" ht="15.75">
      <c r="M394" s="115"/>
    </row>
    <row r="395" ht="15.75">
      <c r="M395" s="115"/>
    </row>
    <row r="396" ht="15.75">
      <c r="M396" s="115"/>
    </row>
    <row r="397" ht="15.75">
      <c r="M397" s="115"/>
    </row>
    <row r="398" ht="15.75">
      <c r="M398" s="115"/>
    </row>
    <row r="399" ht="15.75">
      <c r="M399" s="115"/>
    </row>
    <row r="400" ht="15.75">
      <c r="M400" s="115"/>
    </row>
    <row r="401" ht="15.75">
      <c r="M401" s="115"/>
    </row>
    <row r="402" ht="15.75">
      <c r="M402" s="115"/>
    </row>
    <row r="403" ht="15.75">
      <c r="M403" s="115"/>
    </row>
    <row r="404" ht="15.75">
      <c r="M404" s="115"/>
    </row>
    <row r="405" ht="15.75">
      <c r="M405" s="115"/>
    </row>
    <row r="406" ht="15.75">
      <c r="M406" s="115"/>
    </row>
    <row r="407" ht="15.75">
      <c r="M407" s="115"/>
    </row>
    <row r="408" ht="15.75">
      <c r="M408" s="115"/>
    </row>
    <row r="409" ht="15.75">
      <c r="M409" s="115"/>
    </row>
    <row r="410" ht="15.75">
      <c r="M410" s="115"/>
    </row>
    <row r="411" ht="15.75">
      <c r="M411" s="115"/>
    </row>
    <row r="412" ht="15.75">
      <c r="M412" s="115"/>
    </row>
    <row r="413" ht="15.75">
      <c r="M413" s="115"/>
    </row>
    <row r="414" ht="15.75">
      <c r="M414" s="115"/>
    </row>
    <row r="415" ht="15.75">
      <c r="M415" s="115"/>
    </row>
    <row r="416" ht="15.75">
      <c r="M416" s="115"/>
    </row>
    <row r="417" ht="15.75">
      <c r="M417" s="115"/>
    </row>
    <row r="418" ht="15.75">
      <c r="M418" s="115"/>
    </row>
    <row r="419" ht="15.75">
      <c r="M419" s="115"/>
    </row>
    <row r="420" ht="15.75">
      <c r="M420" s="115"/>
    </row>
    <row r="421" ht="15.75">
      <c r="M421" s="115"/>
    </row>
    <row r="422" ht="15.75">
      <c r="M422" s="115"/>
    </row>
    <row r="423" ht="15.75">
      <c r="M423" s="115"/>
    </row>
    <row r="424" ht="15.75">
      <c r="M424" s="115"/>
    </row>
    <row r="425" ht="15.75">
      <c r="M425" s="115"/>
    </row>
    <row r="426" ht="15.75">
      <c r="M426" s="115"/>
    </row>
    <row r="427" ht="15.75">
      <c r="M427" s="115"/>
    </row>
    <row r="428" ht="15.75">
      <c r="M428" s="115"/>
    </row>
    <row r="429" ht="15.75">
      <c r="M429" s="115"/>
    </row>
    <row r="430" ht="15.75">
      <c r="M430" s="115"/>
    </row>
    <row r="431" ht="15.75">
      <c r="M431" s="115"/>
    </row>
    <row r="432" ht="15.75">
      <c r="M432" s="115"/>
    </row>
    <row r="433" ht="15.75">
      <c r="M433" s="115"/>
    </row>
    <row r="434" ht="15.75">
      <c r="M434" s="115"/>
    </row>
    <row r="435" ht="15.75">
      <c r="M435" s="115"/>
    </row>
    <row r="436" ht="15.75">
      <c r="M436" s="115"/>
    </row>
    <row r="437" ht="15.75">
      <c r="M437" s="115"/>
    </row>
    <row r="438" ht="15.75">
      <c r="M438" s="115"/>
    </row>
    <row r="439" ht="15.75">
      <c r="M439" s="115"/>
    </row>
    <row r="440" ht="15.75">
      <c r="M440" s="115"/>
    </row>
    <row r="441" ht="15.75">
      <c r="M441" s="115"/>
    </row>
    <row r="442" ht="15.75">
      <c r="M442" s="115"/>
    </row>
    <row r="443" ht="15.75">
      <c r="M443" s="115"/>
    </row>
    <row r="444" ht="15.75">
      <c r="M444" s="115"/>
    </row>
    <row r="445" ht="15.75">
      <c r="M445" s="115"/>
    </row>
    <row r="446" ht="15.75">
      <c r="M446" s="115"/>
    </row>
    <row r="447" ht="15.75">
      <c r="M447" s="115"/>
    </row>
    <row r="448" ht="15.75">
      <c r="M448" s="115"/>
    </row>
    <row r="449" ht="15.75">
      <c r="M449" s="115"/>
    </row>
    <row r="450" ht="15.75">
      <c r="M450" s="115"/>
    </row>
    <row r="451" ht="15.75">
      <c r="M451" s="115"/>
    </row>
    <row r="452" ht="15.75">
      <c r="M452" s="115"/>
    </row>
    <row r="453" ht="15.75">
      <c r="M453" s="115"/>
    </row>
    <row r="454" ht="15.75">
      <c r="M454" s="115"/>
    </row>
    <row r="455" ht="15.75">
      <c r="M455" s="115"/>
    </row>
    <row r="456" ht="15.75">
      <c r="M456" s="115"/>
    </row>
  </sheetData>
  <sheetProtection/>
  <mergeCells count="19">
    <mergeCell ref="A25:H25"/>
    <mergeCell ref="L6:M7"/>
    <mergeCell ref="N6:O7"/>
    <mergeCell ref="B5:C7"/>
    <mergeCell ref="D5:G5"/>
    <mergeCell ref="H5:O5"/>
    <mergeCell ref="J25:Q25"/>
    <mergeCell ref="A23:H23"/>
    <mergeCell ref="J23:Q23"/>
    <mergeCell ref="P5:Q7"/>
    <mergeCell ref="D6:E7"/>
    <mergeCell ref="A5:A9"/>
    <mergeCell ref="J2:Q2"/>
    <mergeCell ref="K1:Q1"/>
    <mergeCell ref="H4:I4"/>
    <mergeCell ref="F6:G7"/>
    <mergeCell ref="H6:I7"/>
    <mergeCell ref="J6:K7"/>
    <mergeCell ref="A2:H2"/>
  </mergeCells>
  <printOptions/>
  <pageMargins left="0.6692913385826772" right="0.6692913385826772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34">
      <selection activeCell="J15" sqref="J15"/>
    </sheetView>
  </sheetViews>
  <sheetFormatPr defaultColWidth="9.00390625" defaultRowHeight="16.5"/>
  <cols>
    <col min="1" max="1" width="12.125" style="116" customWidth="1"/>
    <col min="2" max="2" width="9.625" style="113" customWidth="1"/>
    <col min="3" max="3" width="8.875" style="112" customWidth="1"/>
    <col min="4" max="4" width="9.00390625" style="113" customWidth="1"/>
    <col min="5" max="5" width="9.25390625" style="112" customWidth="1"/>
    <col min="6" max="6" width="9.00390625" style="113" customWidth="1"/>
    <col min="7" max="7" width="8.625" style="112" customWidth="1"/>
    <col min="8" max="8" width="9.00390625" style="113" customWidth="1"/>
    <col min="9" max="9" width="9.25390625" style="112" customWidth="1"/>
    <col min="10" max="10" width="8.625" style="113" customWidth="1"/>
    <col min="11" max="11" width="8.625" style="112" customWidth="1"/>
    <col min="12" max="12" width="8.625" style="113" customWidth="1"/>
    <col min="13" max="13" width="8.50390625" style="112" customWidth="1"/>
    <col min="14" max="14" width="9.75390625" style="113" customWidth="1"/>
    <col min="15" max="15" width="8.875" style="112" customWidth="1"/>
    <col min="16" max="16" width="8.00390625" style="116" customWidth="1"/>
    <col min="17" max="17" width="8.50390625" style="116" customWidth="1"/>
    <col min="18" max="19" width="8.375" style="116" customWidth="1"/>
    <col min="20" max="16384" width="9.00390625" style="116" customWidth="1"/>
  </cols>
  <sheetData>
    <row r="1" spans="1:19" s="119" customFormat="1" ht="14.25">
      <c r="A1" s="90" t="s">
        <v>109</v>
      </c>
      <c r="B1" s="117"/>
      <c r="C1" s="118"/>
      <c r="D1" s="117"/>
      <c r="E1" s="118"/>
      <c r="F1" s="117"/>
      <c r="G1" s="118"/>
      <c r="I1" s="118"/>
      <c r="J1" s="117"/>
      <c r="K1" s="118"/>
      <c r="L1" s="120"/>
      <c r="M1" s="121"/>
      <c r="N1" s="88"/>
      <c r="S1" s="92" t="s">
        <v>8</v>
      </c>
    </row>
    <row r="2" spans="1:19" s="122" customFormat="1" ht="21">
      <c r="A2" s="304" t="s">
        <v>190</v>
      </c>
      <c r="B2" s="304"/>
      <c r="C2" s="304"/>
      <c r="D2" s="304"/>
      <c r="E2" s="304"/>
      <c r="F2" s="304"/>
      <c r="G2" s="304"/>
      <c r="H2" s="304"/>
      <c r="I2" s="304"/>
      <c r="J2" s="312" t="s">
        <v>191</v>
      </c>
      <c r="K2" s="312"/>
      <c r="L2" s="312"/>
      <c r="M2" s="312"/>
      <c r="N2" s="312"/>
      <c r="O2" s="312"/>
      <c r="P2" s="312"/>
      <c r="Q2" s="312"/>
      <c r="R2" s="312"/>
      <c r="S2" s="312"/>
    </row>
    <row r="3" spans="2:19" s="119" customFormat="1" ht="14.25">
      <c r="B3" s="117"/>
      <c r="C3" s="118"/>
      <c r="D3" s="117"/>
      <c r="E3" s="118"/>
      <c r="F3" s="123"/>
      <c r="H3" s="117"/>
      <c r="I3" s="94" t="s">
        <v>96</v>
      </c>
      <c r="J3" s="117"/>
      <c r="K3" s="118"/>
      <c r="L3" s="124"/>
      <c r="M3" s="125"/>
      <c r="N3" s="126"/>
      <c r="R3" s="313" t="s">
        <v>150</v>
      </c>
      <c r="S3" s="313"/>
    </row>
    <row r="4" spans="1:19" s="119" customFormat="1" ht="15" thickBot="1">
      <c r="A4" s="128"/>
      <c r="B4" s="129"/>
      <c r="C4" s="130"/>
      <c r="D4" s="129"/>
      <c r="E4" s="130"/>
      <c r="F4" s="92"/>
      <c r="H4" s="129"/>
      <c r="I4" s="94" t="s">
        <v>141</v>
      </c>
      <c r="J4" s="129"/>
      <c r="K4" s="130"/>
      <c r="L4" s="129"/>
      <c r="M4" s="131"/>
      <c r="N4" s="132"/>
      <c r="R4" s="314" t="s">
        <v>151</v>
      </c>
      <c r="S4" s="314"/>
    </row>
    <row r="5" spans="1:19" s="90" customFormat="1" ht="32.25" customHeight="1">
      <c r="A5" s="332" t="s">
        <v>205</v>
      </c>
      <c r="B5" s="329" t="s">
        <v>180</v>
      </c>
      <c r="C5" s="322"/>
      <c r="D5" s="321" t="s">
        <v>181</v>
      </c>
      <c r="E5" s="322"/>
      <c r="F5" s="341" t="s">
        <v>147</v>
      </c>
      <c r="G5" s="342"/>
      <c r="H5" s="321" t="s">
        <v>183</v>
      </c>
      <c r="I5" s="322"/>
      <c r="J5" s="340" t="s">
        <v>182</v>
      </c>
      <c r="K5" s="322"/>
      <c r="L5" s="319" t="s">
        <v>148</v>
      </c>
      <c r="M5" s="320"/>
      <c r="N5" s="321" t="s">
        <v>184</v>
      </c>
      <c r="O5" s="322"/>
      <c r="P5" s="325" t="s">
        <v>149</v>
      </c>
      <c r="Q5" s="326"/>
      <c r="R5" s="321" t="s">
        <v>185</v>
      </c>
      <c r="S5" s="324"/>
    </row>
    <row r="6" spans="1:19" s="90" customFormat="1" ht="42.75" customHeight="1" thickBot="1">
      <c r="A6" s="296"/>
      <c r="B6" s="134" t="s">
        <v>186</v>
      </c>
      <c r="C6" s="135" t="s">
        <v>187</v>
      </c>
      <c r="D6" s="136" t="s">
        <v>186</v>
      </c>
      <c r="E6" s="137" t="s">
        <v>187</v>
      </c>
      <c r="F6" s="175" t="s">
        <v>144</v>
      </c>
      <c r="G6" s="175" t="s">
        <v>145</v>
      </c>
      <c r="H6" s="136" t="s">
        <v>186</v>
      </c>
      <c r="I6" s="137" t="s">
        <v>187</v>
      </c>
      <c r="J6" s="138" t="s">
        <v>186</v>
      </c>
      <c r="K6" s="137" t="s">
        <v>187</v>
      </c>
      <c r="L6" s="175" t="s">
        <v>142</v>
      </c>
      <c r="M6" s="175" t="s">
        <v>143</v>
      </c>
      <c r="N6" s="136" t="s">
        <v>186</v>
      </c>
      <c r="O6" s="137" t="s">
        <v>187</v>
      </c>
      <c r="P6" s="164" t="s">
        <v>142</v>
      </c>
      <c r="Q6" s="165" t="s">
        <v>146</v>
      </c>
      <c r="R6" s="136" t="s">
        <v>186</v>
      </c>
      <c r="S6" s="135" t="s">
        <v>187</v>
      </c>
    </row>
    <row r="7" spans="1:19" s="90" customFormat="1" ht="35.25" customHeight="1">
      <c r="A7" s="100" t="s">
        <v>91</v>
      </c>
      <c r="B7" s="220">
        <v>3.73</v>
      </c>
      <c r="C7" s="221">
        <v>73.24</v>
      </c>
      <c r="D7" s="222">
        <v>3.23</v>
      </c>
      <c r="E7" s="221">
        <v>71.06</v>
      </c>
      <c r="F7" s="215">
        <v>0</v>
      </c>
      <c r="G7" s="215">
        <v>0</v>
      </c>
      <c r="H7" s="222">
        <v>0.5</v>
      </c>
      <c r="I7" s="221">
        <v>2.18</v>
      </c>
      <c r="J7" s="215">
        <v>0</v>
      </c>
      <c r="K7" s="215">
        <v>0</v>
      </c>
      <c r="L7" s="215">
        <v>0</v>
      </c>
      <c r="M7" s="215">
        <v>0</v>
      </c>
      <c r="N7" s="215">
        <v>0</v>
      </c>
      <c r="O7" s="215">
        <v>0</v>
      </c>
      <c r="P7" s="215">
        <v>0</v>
      </c>
      <c r="Q7" s="215">
        <v>0</v>
      </c>
      <c r="R7" s="45">
        <v>0</v>
      </c>
      <c r="S7" s="45">
        <v>0</v>
      </c>
    </row>
    <row r="8" spans="1:19" s="90" customFormat="1" ht="39.75" customHeight="1">
      <c r="A8" s="100" t="s">
        <v>92</v>
      </c>
      <c r="B8" s="220">
        <v>7.13</v>
      </c>
      <c r="C8" s="221">
        <v>126.418</v>
      </c>
      <c r="D8" s="222">
        <v>5.45</v>
      </c>
      <c r="E8" s="221">
        <v>119.9</v>
      </c>
      <c r="F8" s="215">
        <v>0</v>
      </c>
      <c r="G8" s="215">
        <v>0</v>
      </c>
      <c r="H8" s="222">
        <v>1.68</v>
      </c>
      <c r="I8" s="221">
        <v>6.518</v>
      </c>
      <c r="J8" s="215">
        <v>0</v>
      </c>
      <c r="K8" s="215">
        <v>0</v>
      </c>
      <c r="L8" s="215">
        <v>0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45">
        <v>0</v>
      </c>
      <c r="S8" s="45">
        <v>0</v>
      </c>
    </row>
    <row r="9" spans="1:19" s="90" customFormat="1" ht="39" customHeight="1">
      <c r="A9" s="100" t="s">
        <v>93</v>
      </c>
      <c r="B9" s="220">
        <v>6.02</v>
      </c>
      <c r="C9" s="221">
        <v>92.35</v>
      </c>
      <c r="D9" s="222">
        <v>4.17</v>
      </c>
      <c r="E9" s="221">
        <v>84.8</v>
      </c>
      <c r="F9" s="215">
        <v>0</v>
      </c>
      <c r="G9" s="215">
        <v>0</v>
      </c>
      <c r="H9" s="222">
        <v>1.85</v>
      </c>
      <c r="I9" s="221">
        <v>7.55</v>
      </c>
      <c r="J9" s="215">
        <v>0</v>
      </c>
      <c r="K9" s="215">
        <v>0</v>
      </c>
      <c r="L9" s="215">
        <v>0</v>
      </c>
      <c r="M9" s="215">
        <v>0</v>
      </c>
      <c r="N9" s="215">
        <v>0</v>
      </c>
      <c r="O9" s="215">
        <v>0</v>
      </c>
      <c r="P9" s="215">
        <v>0</v>
      </c>
      <c r="Q9" s="215">
        <v>0</v>
      </c>
      <c r="R9" s="45">
        <v>0</v>
      </c>
      <c r="S9" s="45">
        <v>0</v>
      </c>
    </row>
    <row r="10" spans="1:19" s="90" customFormat="1" ht="37.5" customHeight="1">
      <c r="A10" s="101" t="s">
        <v>94</v>
      </c>
      <c r="B10" s="220">
        <v>5.22</v>
      </c>
      <c r="C10" s="221">
        <v>78.104</v>
      </c>
      <c r="D10" s="222">
        <v>3.45</v>
      </c>
      <c r="E10" s="221">
        <v>69</v>
      </c>
      <c r="F10" s="215">
        <v>0</v>
      </c>
      <c r="G10" s="215">
        <v>0</v>
      </c>
      <c r="H10" s="222">
        <v>1.77</v>
      </c>
      <c r="I10" s="221">
        <v>9.104</v>
      </c>
      <c r="J10" s="215">
        <v>0</v>
      </c>
      <c r="K10" s="215">
        <v>0</v>
      </c>
      <c r="L10" s="215">
        <v>0</v>
      </c>
      <c r="M10" s="215">
        <v>0</v>
      </c>
      <c r="N10" s="215">
        <v>0</v>
      </c>
      <c r="O10" s="215">
        <v>0</v>
      </c>
      <c r="P10" s="215">
        <v>0</v>
      </c>
      <c r="Q10" s="215">
        <v>0</v>
      </c>
      <c r="R10" s="45">
        <v>0</v>
      </c>
      <c r="S10" s="45">
        <v>0</v>
      </c>
    </row>
    <row r="11" spans="1:19" s="119" customFormat="1" ht="33" customHeight="1">
      <c r="A11" s="100" t="s">
        <v>31</v>
      </c>
      <c r="B11" s="220">
        <v>18</v>
      </c>
      <c r="C11" s="221">
        <v>268.405</v>
      </c>
      <c r="D11" s="222">
        <v>10.67</v>
      </c>
      <c r="E11" s="221">
        <v>234.74</v>
      </c>
      <c r="F11" s="215">
        <v>0</v>
      </c>
      <c r="G11" s="215">
        <v>0</v>
      </c>
      <c r="H11" s="222">
        <v>7.33</v>
      </c>
      <c r="I11" s="221">
        <v>33.665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45">
        <v>0</v>
      </c>
      <c r="S11" s="45">
        <v>0</v>
      </c>
    </row>
    <row r="12" spans="1:19" s="119" customFormat="1" ht="32.25" customHeight="1">
      <c r="A12" s="100" t="s">
        <v>95</v>
      </c>
      <c r="B12" s="220">
        <v>9.84</v>
      </c>
      <c r="C12" s="221">
        <v>161.294</v>
      </c>
      <c r="D12" s="222">
        <v>6.45</v>
      </c>
      <c r="E12" s="221">
        <v>145.71</v>
      </c>
      <c r="F12" s="215">
        <v>0</v>
      </c>
      <c r="G12" s="215">
        <v>0</v>
      </c>
      <c r="H12" s="222">
        <v>3.39</v>
      </c>
      <c r="I12" s="221">
        <v>15.584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0</v>
      </c>
      <c r="P12" s="215">
        <v>0</v>
      </c>
      <c r="Q12" s="215">
        <v>0</v>
      </c>
      <c r="R12" s="45">
        <v>0</v>
      </c>
      <c r="S12" s="45">
        <v>0</v>
      </c>
    </row>
    <row r="13" spans="1:19" s="119" customFormat="1" ht="31.5" customHeight="1">
      <c r="A13" s="100" t="s">
        <v>108</v>
      </c>
      <c r="B13" s="220">
        <v>9.17</v>
      </c>
      <c r="C13" s="221">
        <v>138.952</v>
      </c>
      <c r="D13" s="222">
        <v>5.37</v>
      </c>
      <c r="E13" s="221">
        <v>121.232</v>
      </c>
      <c r="F13" s="215">
        <v>0</v>
      </c>
      <c r="G13" s="215">
        <v>0</v>
      </c>
      <c r="H13" s="222">
        <v>3.8</v>
      </c>
      <c r="I13" s="221">
        <v>17.72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0</v>
      </c>
      <c r="Q13" s="215">
        <v>0</v>
      </c>
      <c r="R13" s="45">
        <v>0</v>
      </c>
      <c r="S13" s="45">
        <v>0</v>
      </c>
    </row>
    <row r="14" spans="1:19" s="119" customFormat="1" ht="33.75" customHeight="1">
      <c r="A14" s="100" t="s">
        <v>179</v>
      </c>
      <c r="B14" s="222">
        <v>12.3</v>
      </c>
      <c r="C14" s="221">
        <v>157.1</v>
      </c>
      <c r="D14" s="222">
        <v>5.8</v>
      </c>
      <c r="E14" s="221">
        <v>126</v>
      </c>
      <c r="F14" s="215">
        <v>0</v>
      </c>
      <c r="G14" s="215">
        <v>0</v>
      </c>
      <c r="H14" s="222">
        <v>6.5</v>
      </c>
      <c r="I14" s="221">
        <v>31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0</v>
      </c>
      <c r="P14" s="215">
        <v>0</v>
      </c>
      <c r="Q14" s="215">
        <v>0</v>
      </c>
      <c r="R14" s="45">
        <v>0</v>
      </c>
      <c r="S14" s="45">
        <v>0</v>
      </c>
    </row>
    <row r="15" spans="1:19" s="90" customFormat="1" ht="32.25" customHeight="1">
      <c r="A15" s="22" t="s">
        <v>170</v>
      </c>
      <c r="B15" s="223">
        <f>SUM(D15,F15,H15,J15,L15,N15,P15,R15)</f>
        <v>11.49</v>
      </c>
      <c r="C15" s="223">
        <f>SUM(E15,G15,I15,K15,M15,O15,Q15,S15)</f>
        <v>134.465</v>
      </c>
      <c r="D15" s="224">
        <v>4.71</v>
      </c>
      <c r="E15" s="224">
        <v>101.565</v>
      </c>
      <c r="F15" s="223" t="s">
        <v>139</v>
      </c>
      <c r="G15" s="225" t="s">
        <v>139</v>
      </c>
      <c r="H15" s="226">
        <v>6.78</v>
      </c>
      <c r="I15" s="225">
        <v>32.9</v>
      </c>
      <c r="J15" s="216" t="s">
        <v>139</v>
      </c>
      <c r="K15" s="217" t="s">
        <v>139</v>
      </c>
      <c r="L15" s="218" t="s">
        <v>139</v>
      </c>
      <c r="M15" s="218" t="s">
        <v>139</v>
      </c>
      <c r="N15" s="217" t="s">
        <v>139</v>
      </c>
      <c r="O15" s="217" t="s">
        <v>139</v>
      </c>
      <c r="P15" s="217" t="s">
        <v>139</v>
      </c>
      <c r="Q15" s="219" t="s">
        <v>139</v>
      </c>
      <c r="R15" s="176" t="s">
        <v>154</v>
      </c>
      <c r="S15" s="176" t="s">
        <v>154</v>
      </c>
    </row>
    <row r="16" spans="1:19" s="227" customFormat="1" ht="30.75" customHeight="1" thickBot="1">
      <c r="A16" s="389" t="s">
        <v>265</v>
      </c>
      <c r="B16" s="390">
        <v>10.22</v>
      </c>
      <c r="C16" s="390">
        <v>152.574</v>
      </c>
      <c r="D16" s="391">
        <v>6.17</v>
      </c>
      <c r="E16" s="391">
        <v>133.18</v>
      </c>
      <c r="F16" s="390" t="s">
        <v>139</v>
      </c>
      <c r="G16" s="392" t="s">
        <v>139</v>
      </c>
      <c r="H16" s="393">
        <v>3.91</v>
      </c>
      <c r="I16" s="393">
        <v>18.964</v>
      </c>
      <c r="J16" s="392" t="s">
        <v>139</v>
      </c>
      <c r="K16" s="394" t="s">
        <v>139</v>
      </c>
      <c r="L16" s="393" t="s">
        <v>266</v>
      </c>
      <c r="M16" s="393" t="s">
        <v>266</v>
      </c>
      <c r="N16" s="394" t="s">
        <v>139</v>
      </c>
      <c r="O16" s="394" t="s">
        <v>139</v>
      </c>
      <c r="P16" s="394">
        <v>0.14</v>
      </c>
      <c r="Q16" s="395">
        <v>0.43</v>
      </c>
      <c r="R16" s="396" t="s">
        <v>266</v>
      </c>
      <c r="S16" s="396" t="s">
        <v>266</v>
      </c>
    </row>
    <row r="17" spans="1:15" ht="16.5">
      <c r="A17" s="6" t="s">
        <v>152</v>
      </c>
      <c r="H17" s="116"/>
      <c r="J17" s="40" t="s">
        <v>153</v>
      </c>
      <c r="L17" s="114"/>
      <c r="M17" s="115"/>
      <c r="O17" s="115"/>
    </row>
    <row r="18" spans="1:15" ht="16.5">
      <c r="A18" s="6"/>
      <c r="H18" s="116"/>
      <c r="J18" s="40"/>
      <c r="L18" s="114"/>
      <c r="M18" s="115"/>
      <c r="O18" s="115"/>
    </row>
    <row r="19" spans="1:15" ht="15.75">
      <c r="A19" s="4"/>
      <c r="H19" s="40"/>
      <c r="L19" s="114"/>
      <c r="M19" s="115"/>
      <c r="O19" s="115"/>
    </row>
    <row r="20" spans="1:19" ht="16.5" customHeight="1">
      <c r="A20" s="317" t="s">
        <v>276</v>
      </c>
      <c r="B20" s="317"/>
      <c r="C20" s="317"/>
      <c r="D20" s="317"/>
      <c r="E20" s="317"/>
      <c r="F20" s="317"/>
      <c r="G20" s="317"/>
      <c r="H20" s="317"/>
      <c r="I20" s="317"/>
      <c r="J20" s="317" t="s">
        <v>208</v>
      </c>
      <c r="K20" s="317"/>
      <c r="L20" s="317"/>
      <c r="M20" s="317"/>
      <c r="N20" s="317"/>
      <c r="O20" s="317"/>
      <c r="P20" s="317"/>
      <c r="Q20" s="317"/>
      <c r="R20" s="317"/>
      <c r="S20" s="317"/>
    </row>
    <row r="21" spans="1:19" s="119" customFormat="1" ht="16.5" customHeight="1">
      <c r="A21" s="90" t="s">
        <v>110</v>
      </c>
      <c r="B21" s="117"/>
      <c r="C21" s="118"/>
      <c r="D21" s="117"/>
      <c r="E21" s="118"/>
      <c r="F21" s="117"/>
      <c r="G21" s="118"/>
      <c r="I21" s="118"/>
      <c r="J21" s="316" t="s">
        <v>18</v>
      </c>
      <c r="K21" s="316"/>
      <c r="L21" s="316"/>
      <c r="M21" s="316"/>
      <c r="N21" s="316"/>
      <c r="O21" s="316"/>
      <c r="P21" s="316"/>
      <c r="Q21" s="316"/>
      <c r="R21" s="316"/>
      <c r="S21" s="316"/>
    </row>
    <row r="22" spans="1:19" s="122" customFormat="1" ht="21">
      <c r="A22" s="304" t="s">
        <v>192</v>
      </c>
      <c r="B22" s="318"/>
      <c r="C22" s="318"/>
      <c r="D22" s="318"/>
      <c r="E22" s="318"/>
      <c r="F22" s="318"/>
      <c r="G22" s="318"/>
      <c r="H22" s="166"/>
      <c r="I22" s="166"/>
      <c r="J22" s="315" t="s">
        <v>193</v>
      </c>
      <c r="K22" s="315"/>
      <c r="L22" s="315"/>
      <c r="M22" s="315"/>
      <c r="N22" s="315"/>
      <c r="O22" s="315"/>
      <c r="P22" s="315"/>
      <c r="Q22" s="315"/>
      <c r="R22" s="315"/>
      <c r="S22" s="315"/>
    </row>
    <row r="23" spans="2:19" s="119" customFormat="1" ht="14.25">
      <c r="B23" s="117"/>
      <c r="C23" s="118"/>
      <c r="D23" s="117"/>
      <c r="E23" s="118"/>
      <c r="F23" s="117"/>
      <c r="G23" s="94"/>
      <c r="H23" s="117"/>
      <c r="I23" s="94" t="s">
        <v>96</v>
      </c>
      <c r="J23" s="117"/>
      <c r="K23" s="118"/>
      <c r="L23" s="142"/>
      <c r="M23" s="127"/>
      <c r="N23" s="142"/>
      <c r="R23" s="328" t="s">
        <v>169</v>
      </c>
      <c r="S23" s="328"/>
    </row>
    <row r="24" spans="1:19" s="119" customFormat="1" ht="15" thickBot="1">
      <c r="A24" s="128"/>
      <c r="B24" s="129"/>
      <c r="C24" s="130"/>
      <c r="D24" s="129"/>
      <c r="E24" s="130"/>
      <c r="F24" s="129"/>
      <c r="G24" s="94"/>
      <c r="H24" s="129"/>
      <c r="I24" s="172" t="s">
        <v>140</v>
      </c>
      <c r="J24" s="129"/>
      <c r="K24" s="130"/>
      <c r="L24" s="143"/>
      <c r="M24" s="133"/>
      <c r="N24" s="143"/>
      <c r="O24" s="133"/>
      <c r="R24" s="327" t="s">
        <v>168</v>
      </c>
      <c r="S24" s="327"/>
    </row>
    <row r="25" spans="1:19" s="119" customFormat="1" ht="27.75" customHeight="1">
      <c r="A25" s="332" t="s">
        <v>205</v>
      </c>
      <c r="B25" s="329" t="s">
        <v>171</v>
      </c>
      <c r="C25" s="322"/>
      <c r="D25" s="321" t="s">
        <v>268</v>
      </c>
      <c r="E25" s="322"/>
      <c r="F25" s="338" t="s">
        <v>172</v>
      </c>
      <c r="G25" s="339"/>
      <c r="H25" s="339"/>
      <c r="I25" s="340"/>
      <c r="J25" s="339" t="s">
        <v>178</v>
      </c>
      <c r="K25" s="339"/>
      <c r="L25" s="339"/>
      <c r="M25" s="340"/>
      <c r="N25" s="321" t="s">
        <v>173</v>
      </c>
      <c r="O25" s="322"/>
      <c r="P25" s="321" t="s">
        <v>174</v>
      </c>
      <c r="Q25" s="322"/>
      <c r="R25" s="321" t="s">
        <v>175</v>
      </c>
      <c r="S25" s="324"/>
    </row>
    <row r="26" spans="1:19" s="119" customFormat="1" ht="57.75" thickBot="1">
      <c r="A26" s="296"/>
      <c r="B26" s="134" t="s">
        <v>176</v>
      </c>
      <c r="C26" s="135" t="s">
        <v>177</v>
      </c>
      <c r="D26" s="136" t="s">
        <v>176</v>
      </c>
      <c r="E26" s="137" t="s">
        <v>177</v>
      </c>
      <c r="F26" s="333" t="s">
        <v>176</v>
      </c>
      <c r="G26" s="334"/>
      <c r="H26" s="333" t="s">
        <v>166</v>
      </c>
      <c r="I26" s="334"/>
      <c r="J26" s="335" t="s">
        <v>165</v>
      </c>
      <c r="K26" s="334"/>
      <c r="L26" s="336" t="s">
        <v>177</v>
      </c>
      <c r="M26" s="337"/>
      <c r="N26" s="136" t="s">
        <v>176</v>
      </c>
      <c r="O26" s="137" t="s">
        <v>177</v>
      </c>
      <c r="P26" s="136" t="s">
        <v>176</v>
      </c>
      <c r="Q26" s="137" t="s">
        <v>177</v>
      </c>
      <c r="R26" s="136" t="s">
        <v>176</v>
      </c>
      <c r="S26" s="135" t="s">
        <v>177</v>
      </c>
    </row>
    <row r="27" spans="1:19" s="119" customFormat="1" ht="42" customHeight="1">
      <c r="A27" s="100" t="s">
        <v>91</v>
      </c>
      <c r="B27" s="104">
        <v>61.7</v>
      </c>
      <c r="C27" s="102">
        <v>211.52</v>
      </c>
      <c r="D27" s="47">
        <v>60.2</v>
      </c>
      <c r="E27" s="102">
        <v>204.68</v>
      </c>
      <c r="F27" s="323">
        <f aca="true" t="shared" si="0" ref="F27:F35">-F27</f>
        <v>0</v>
      </c>
      <c r="G27" s="323"/>
      <c r="H27" s="323">
        <f aca="true" t="shared" si="1" ref="H27:H35">-H27</f>
        <v>0</v>
      </c>
      <c r="I27" s="323"/>
      <c r="J27" s="323">
        <f>-J27</f>
        <v>0</v>
      </c>
      <c r="K27" s="323"/>
      <c r="L27" s="323">
        <f>-L27</f>
        <v>0</v>
      </c>
      <c r="M27" s="323"/>
      <c r="N27" s="45">
        <v>0</v>
      </c>
      <c r="O27" s="45">
        <v>0</v>
      </c>
      <c r="P27" s="45">
        <v>0</v>
      </c>
      <c r="Q27" s="45">
        <v>0</v>
      </c>
      <c r="R27" s="47">
        <v>1.5</v>
      </c>
      <c r="S27" s="47">
        <v>6.84</v>
      </c>
    </row>
    <row r="28" spans="1:19" s="119" customFormat="1" ht="42" customHeight="1">
      <c r="A28" s="100" t="s">
        <v>92</v>
      </c>
      <c r="B28" s="104">
        <v>60.7</v>
      </c>
      <c r="C28" s="102">
        <v>157.38</v>
      </c>
      <c r="D28" s="47">
        <v>56.5</v>
      </c>
      <c r="E28" s="102">
        <v>146.9</v>
      </c>
      <c r="F28" s="323">
        <f t="shared" si="0"/>
        <v>0</v>
      </c>
      <c r="G28" s="323"/>
      <c r="H28" s="323">
        <f t="shared" si="1"/>
        <v>0</v>
      </c>
      <c r="I28" s="323"/>
      <c r="J28" s="323">
        <f aca="true" t="shared" si="2" ref="J28:J35">-J28</f>
        <v>0</v>
      </c>
      <c r="K28" s="323"/>
      <c r="L28" s="323">
        <f aca="true" t="shared" si="3" ref="L28:L35">-L28</f>
        <v>0</v>
      </c>
      <c r="M28" s="323"/>
      <c r="N28" s="45">
        <v>0</v>
      </c>
      <c r="O28" s="45">
        <v>0</v>
      </c>
      <c r="P28" s="47">
        <v>0.5</v>
      </c>
      <c r="Q28" s="47">
        <v>1.5</v>
      </c>
      <c r="R28" s="47">
        <v>3.7</v>
      </c>
      <c r="S28" s="47">
        <v>8.98</v>
      </c>
    </row>
    <row r="29" spans="1:19" s="119" customFormat="1" ht="38.25" customHeight="1">
      <c r="A29" s="100" t="s">
        <v>93</v>
      </c>
      <c r="B29" s="104">
        <v>59.25</v>
      </c>
      <c r="C29" s="102">
        <v>40.355</v>
      </c>
      <c r="D29" s="47">
        <v>55.9</v>
      </c>
      <c r="E29" s="102">
        <v>36.335</v>
      </c>
      <c r="F29" s="323">
        <f t="shared" si="0"/>
        <v>0</v>
      </c>
      <c r="G29" s="323"/>
      <c r="H29" s="323">
        <f t="shared" si="1"/>
        <v>0</v>
      </c>
      <c r="I29" s="323"/>
      <c r="J29" s="323">
        <f t="shared" si="2"/>
        <v>0</v>
      </c>
      <c r="K29" s="323"/>
      <c r="L29" s="323">
        <f t="shared" si="3"/>
        <v>0</v>
      </c>
      <c r="M29" s="323"/>
      <c r="N29" s="45">
        <v>0</v>
      </c>
      <c r="O29" s="45">
        <v>0</v>
      </c>
      <c r="P29" s="45">
        <v>0</v>
      </c>
      <c r="Q29" s="45">
        <v>0</v>
      </c>
      <c r="R29" s="47">
        <v>3.35</v>
      </c>
      <c r="S29" s="47">
        <v>4.02</v>
      </c>
    </row>
    <row r="30" spans="1:19" s="119" customFormat="1" ht="37.5" customHeight="1">
      <c r="A30" s="101" t="s">
        <v>94</v>
      </c>
      <c r="B30" s="104">
        <v>43.8</v>
      </c>
      <c r="C30" s="102">
        <v>108.585</v>
      </c>
      <c r="D30" s="47">
        <v>39</v>
      </c>
      <c r="E30" s="102">
        <v>101.4</v>
      </c>
      <c r="F30" s="323">
        <f t="shared" si="0"/>
        <v>0</v>
      </c>
      <c r="G30" s="323"/>
      <c r="H30" s="323">
        <f t="shared" si="1"/>
        <v>0</v>
      </c>
      <c r="I30" s="323"/>
      <c r="J30" s="323">
        <f t="shared" si="2"/>
        <v>0</v>
      </c>
      <c r="K30" s="323"/>
      <c r="L30" s="323">
        <f t="shared" si="3"/>
        <v>0</v>
      </c>
      <c r="M30" s="323"/>
      <c r="N30" s="45">
        <v>0</v>
      </c>
      <c r="O30" s="45">
        <v>0</v>
      </c>
      <c r="P30" s="45">
        <v>0</v>
      </c>
      <c r="Q30" s="45">
        <v>0</v>
      </c>
      <c r="R30" s="47">
        <v>4.8</v>
      </c>
      <c r="S30" s="47">
        <v>7.185</v>
      </c>
    </row>
    <row r="31" spans="1:19" s="119" customFormat="1" ht="37.5" customHeight="1">
      <c r="A31" s="100" t="s">
        <v>31</v>
      </c>
      <c r="B31" s="104">
        <v>43.8</v>
      </c>
      <c r="C31" s="102">
        <v>112.177</v>
      </c>
      <c r="D31" s="47">
        <v>38.6</v>
      </c>
      <c r="E31" s="102">
        <v>104.992</v>
      </c>
      <c r="F31" s="323">
        <f t="shared" si="0"/>
        <v>0</v>
      </c>
      <c r="G31" s="323"/>
      <c r="H31" s="323">
        <f t="shared" si="1"/>
        <v>0</v>
      </c>
      <c r="I31" s="323"/>
      <c r="J31" s="323">
        <f t="shared" si="2"/>
        <v>0</v>
      </c>
      <c r="K31" s="323"/>
      <c r="L31" s="323">
        <f t="shared" si="3"/>
        <v>0</v>
      </c>
      <c r="M31" s="323"/>
      <c r="N31" s="45">
        <v>0</v>
      </c>
      <c r="O31" s="45">
        <v>0</v>
      </c>
      <c r="P31" s="45">
        <v>0</v>
      </c>
      <c r="Q31" s="45">
        <v>0</v>
      </c>
      <c r="R31" s="47">
        <v>4.8</v>
      </c>
      <c r="S31" s="47">
        <v>7.185</v>
      </c>
    </row>
    <row r="32" spans="1:19" s="119" customFormat="1" ht="37.5" customHeight="1">
      <c r="A32" s="100" t="s">
        <v>95</v>
      </c>
      <c r="B32" s="104">
        <v>43.45</v>
      </c>
      <c r="C32" s="102">
        <v>112.037</v>
      </c>
      <c r="D32" s="47">
        <v>38.8</v>
      </c>
      <c r="E32" s="102">
        <v>107.088</v>
      </c>
      <c r="F32" s="323">
        <f t="shared" si="0"/>
        <v>0</v>
      </c>
      <c r="G32" s="323"/>
      <c r="H32" s="323">
        <f t="shared" si="1"/>
        <v>0</v>
      </c>
      <c r="I32" s="323"/>
      <c r="J32" s="323">
        <f t="shared" si="2"/>
        <v>0</v>
      </c>
      <c r="K32" s="323"/>
      <c r="L32" s="323">
        <f t="shared" si="3"/>
        <v>0</v>
      </c>
      <c r="M32" s="323"/>
      <c r="N32" s="45">
        <v>0</v>
      </c>
      <c r="O32" s="45">
        <v>0</v>
      </c>
      <c r="P32" s="45">
        <v>0</v>
      </c>
      <c r="Q32" s="45">
        <v>0</v>
      </c>
      <c r="R32" s="47">
        <v>4.65</v>
      </c>
      <c r="S32" s="47">
        <v>4.949</v>
      </c>
    </row>
    <row r="33" spans="1:19" s="119" customFormat="1" ht="36.75" customHeight="1">
      <c r="A33" s="100" t="s">
        <v>108</v>
      </c>
      <c r="B33" s="104">
        <v>45.31</v>
      </c>
      <c r="C33" s="102">
        <v>113.075</v>
      </c>
      <c r="D33" s="47">
        <v>39.26</v>
      </c>
      <c r="E33" s="102">
        <v>108.356</v>
      </c>
      <c r="F33" s="323">
        <f t="shared" si="0"/>
        <v>0</v>
      </c>
      <c r="G33" s="323"/>
      <c r="H33" s="323">
        <f t="shared" si="1"/>
        <v>0</v>
      </c>
      <c r="I33" s="323"/>
      <c r="J33" s="323">
        <f t="shared" si="2"/>
        <v>0</v>
      </c>
      <c r="K33" s="323"/>
      <c r="L33" s="323">
        <f t="shared" si="3"/>
        <v>0</v>
      </c>
      <c r="M33" s="323"/>
      <c r="N33" s="45">
        <v>0</v>
      </c>
      <c r="O33" s="45">
        <v>0</v>
      </c>
      <c r="P33" s="45">
        <v>0</v>
      </c>
      <c r="Q33" s="45">
        <v>0</v>
      </c>
      <c r="R33" s="47">
        <v>6.05</v>
      </c>
      <c r="S33" s="47">
        <v>4.719</v>
      </c>
    </row>
    <row r="34" spans="1:19" s="119" customFormat="1" ht="40.5" customHeight="1">
      <c r="A34" s="100" t="s">
        <v>179</v>
      </c>
      <c r="B34" s="47">
        <v>45.3</v>
      </c>
      <c r="C34" s="102">
        <v>150.1</v>
      </c>
      <c r="D34" s="47">
        <v>39.3</v>
      </c>
      <c r="E34" s="102">
        <v>144.6</v>
      </c>
      <c r="F34" s="323">
        <f t="shared" si="0"/>
        <v>0</v>
      </c>
      <c r="G34" s="323"/>
      <c r="H34" s="323">
        <f t="shared" si="1"/>
        <v>0</v>
      </c>
      <c r="I34" s="323"/>
      <c r="J34" s="323">
        <f t="shared" si="2"/>
        <v>0</v>
      </c>
      <c r="K34" s="323"/>
      <c r="L34" s="323">
        <f t="shared" si="3"/>
        <v>0</v>
      </c>
      <c r="M34" s="323"/>
      <c r="N34" s="45">
        <v>0</v>
      </c>
      <c r="O34" s="45">
        <v>0</v>
      </c>
      <c r="P34" s="45">
        <v>0</v>
      </c>
      <c r="Q34" s="45">
        <v>0</v>
      </c>
      <c r="R34" s="47">
        <v>6.1</v>
      </c>
      <c r="S34" s="47">
        <v>5.4</v>
      </c>
    </row>
    <row r="35" spans="1:19" s="174" customFormat="1" ht="39.75" customHeight="1">
      <c r="A35" s="22" t="s">
        <v>170</v>
      </c>
      <c r="B35" s="155">
        <v>45.51</v>
      </c>
      <c r="C35" s="155">
        <v>134.085</v>
      </c>
      <c r="D35" s="155">
        <v>39.26</v>
      </c>
      <c r="E35" s="155">
        <v>128.772</v>
      </c>
      <c r="F35" s="323">
        <f t="shared" si="0"/>
        <v>0</v>
      </c>
      <c r="G35" s="323"/>
      <c r="H35" s="323">
        <f t="shared" si="1"/>
        <v>0</v>
      </c>
      <c r="I35" s="323"/>
      <c r="J35" s="323">
        <f t="shared" si="2"/>
        <v>0</v>
      </c>
      <c r="K35" s="323"/>
      <c r="L35" s="323">
        <f t="shared" si="3"/>
        <v>0</v>
      </c>
      <c r="M35" s="323"/>
      <c r="N35" s="45">
        <v>0</v>
      </c>
      <c r="O35" s="45">
        <v>0</v>
      </c>
      <c r="P35" s="45">
        <v>0</v>
      </c>
      <c r="Q35" s="45">
        <v>0</v>
      </c>
      <c r="R35" s="47">
        <v>6.25</v>
      </c>
      <c r="S35" s="47">
        <v>5.313</v>
      </c>
    </row>
    <row r="36" spans="1:19" s="119" customFormat="1" ht="56.25" customHeight="1" thickBot="1">
      <c r="A36" s="22" t="s">
        <v>267</v>
      </c>
      <c r="B36" s="228">
        <v>47.66</v>
      </c>
      <c r="C36" s="178">
        <v>144.806</v>
      </c>
      <c r="D36" s="180">
        <v>39.26</v>
      </c>
      <c r="E36" s="180">
        <v>135.056</v>
      </c>
      <c r="F36" s="330" t="s">
        <v>139</v>
      </c>
      <c r="G36" s="330"/>
      <c r="H36" s="330" t="s">
        <v>139</v>
      </c>
      <c r="I36" s="330"/>
      <c r="J36" s="330" t="s">
        <v>269</v>
      </c>
      <c r="K36" s="330"/>
      <c r="L36" s="331"/>
      <c r="M36" s="331"/>
      <c r="N36" s="229"/>
      <c r="O36" s="229"/>
      <c r="P36" s="229"/>
      <c r="Q36" s="229"/>
      <c r="R36" s="178">
        <v>8.399999999999999</v>
      </c>
      <c r="S36" s="178">
        <v>9.75</v>
      </c>
    </row>
    <row r="37" spans="1:19" ht="16.5">
      <c r="A37" s="5" t="s">
        <v>167</v>
      </c>
      <c r="B37" s="140"/>
      <c r="C37" s="141"/>
      <c r="D37" s="140"/>
      <c r="E37" s="141"/>
      <c r="F37" s="114"/>
      <c r="J37" s="40" t="s">
        <v>153</v>
      </c>
      <c r="M37" s="115"/>
      <c r="N37" s="140"/>
      <c r="O37" s="141"/>
      <c r="P37" s="173"/>
      <c r="Q37" s="173"/>
      <c r="R37" s="173"/>
      <c r="S37" s="173"/>
    </row>
    <row r="38" spans="1:13" ht="15.75">
      <c r="A38" s="4"/>
      <c r="H38" s="40"/>
      <c r="M38" s="115"/>
    </row>
    <row r="39" spans="1:13" ht="15.75">
      <c r="A39" s="4"/>
      <c r="H39" s="40"/>
      <c r="M39" s="115"/>
    </row>
    <row r="40" spans="1:13" ht="15.75">
      <c r="A40" s="4"/>
      <c r="H40" s="40"/>
      <c r="M40" s="115"/>
    </row>
    <row r="41" spans="1:13" ht="15.75">
      <c r="A41" s="4"/>
      <c r="H41" s="40"/>
      <c r="M41" s="115"/>
    </row>
    <row r="42" spans="1:13" ht="15.75">
      <c r="A42" s="4"/>
      <c r="H42" s="40"/>
      <c r="M42" s="115"/>
    </row>
    <row r="43" spans="1:19" ht="16.5" customHeight="1">
      <c r="A43" s="317" t="s">
        <v>209</v>
      </c>
      <c r="B43" s="317"/>
      <c r="C43" s="317"/>
      <c r="D43" s="317"/>
      <c r="E43" s="317"/>
      <c r="F43" s="317"/>
      <c r="G43" s="317"/>
      <c r="H43" s="317"/>
      <c r="I43" s="317"/>
      <c r="J43" s="317" t="s">
        <v>210</v>
      </c>
      <c r="K43" s="317"/>
      <c r="L43" s="317"/>
      <c r="M43" s="317"/>
      <c r="N43" s="317"/>
      <c r="O43" s="317"/>
      <c r="P43" s="317"/>
      <c r="Q43" s="317"/>
      <c r="R43" s="317"/>
      <c r="S43" s="317"/>
    </row>
    <row r="50" spans="2:15" ht="15.75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</row>
    <row r="51" spans="2:15" ht="15.75"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</row>
    <row r="52" spans="2:15" ht="15.75"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</row>
    <row r="53" spans="2:15" ht="15.75"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</row>
    <row r="54" spans="2:15" ht="15.75"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</row>
    <row r="55" spans="2:15" ht="15.75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56" spans="2:15" ht="15.75"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</row>
    <row r="57" spans="2:15" ht="15.75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</row>
    <row r="58" spans="2:15" ht="15.75"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</row>
    <row r="59" spans="2:15" ht="15.75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2:15" ht="15.75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2:15" ht="15.75"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2:15" ht="15.75"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</row>
    <row r="63" spans="2:15" ht="15.75"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</row>
  </sheetData>
  <sheetProtection/>
  <mergeCells count="75">
    <mergeCell ref="J31:K31"/>
    <mergeCell ref="L30:M30"/>
    <mergeCell ref="L31:M31"/>
    <mergeCell ref="F30:G30"/>
    <mergeCell ref="H30:I30"/>
    <mergeCell ref="J29:K29"/>
    <mergeCell ref="L29:M29"/>
    <mergeCell ref="F29:G29"/>
    <mergeCell ref="H29:I29"/>
    <mergeCell ref="F26:G26"/>
    <mergeCell ref="J30:K30"/>
    <mergeCell ref="F27:G27"/>
    <mergeCell ref="H27:I27"/>
    <mergeCell ref="J27:K27"/>
    <mergeCell ref="L27:M27"/>
    <mergeCell ref="N25:O25"/>
    <mergeCell ref="R25:S25"/>
    <mergeCell ref="P25:Q25"/>
    <mergeCell ref="J25:M25"/>
    <mergeCell ref="A5:A6"/>
    <mergeCell ref="B5:C5"/>
    <mergeCell ref="D5:E5"/>
    <mergeCell ref="F5:G5"/>
    <mergeCell ref="H5:I5"/>
    <mergeCell ref="J5:K5"/>
    <mergeCell ref="A20:I20"/>
    <mergeCell ref="F28:G28"/>
    <mergeCell ref="H28:I28"/>
    <mergeCell ref="J28:K28"/>
    <mergeCell ref="L28:M28"/>
    <mergeCell ref="A25:A26"/>
    <mergeCell ref="H26:I26"/>
    <mergeCell ref="J26:K26"/>
    <mergeCell ref="L26:M26"/>
    <mergeCell ref="F25:I25"/>
    <mergeCell ref="F31:G31"/>
    <mergeCell ref="H31:I31"/>
    <mergeCell ref="F35:G35"/>
    <mergeCell ref="H35:I35"/>
    <mergeCell ref="J35:K35"/>
    <mergeCell ref="L35:M35"/>
    <mergeCell ref="J32:K32"/>
    <mergeCell ref="J34:K34"/>
    <mergeCell ref="L32:M32"/>
    <mergeCell ref="L34:M34"/>
    <mergeCell ref="F36:G36"/>
    <mergeCell ref="H36:I36"/>
    <mergeCell ref="J36:K36"/>
    <mergeCell ref="L36:M36"/>
    <mergeCell ref="F32:G32"/>
    <mergeCell ref="H32:I32"/>
    <mergeCell ref="F34:G34"/>
    <mergeCell ref="H34:I34"/>
    <mergeCell ref="F33:G33"/>
    <mergeCell ref="H33:I33"/>
    <mergeCell ref="J33:K33"/>
    <mergeCell ref="L33:M33"/>
    <mergeCell ref="R5:S5"/>
    <mergeCell ref="P5:Q5"/>
    <mergeCell ref="A43:I43"/>
    <mergeCell ref="J43:S43"/>
    <mergeCell ref="R24:S24"/>
    <mergeCell ref="R23:S23"/>
    <mergeCell ref="B25:C25"/>
    <mergeCell ref="D25:E25"/>
    <mergeCell ref="J2:S2"/>
    <mergeCell ref="R3:S3"/>
    <mergeCell ref="R4:S4"/>
    <mergeCell ref="A2:I2"/>
    <mergeCell ref="J22:S22"/>
    <mergeCell ref="J21:S21"/>
    <mergeCell ref="J20:S20"/>
    <mergeCell ref="A22:G22"/>
    <mergeCell ref="L5:M5"/>
    <mergeCell ref="N5:O5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2"/>
  <rowBreaks count="1" manualBreakCount="1">
    <brk id="2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V38"/>
  <sheetViews>
    <sheetView zoomScalePageLayoutView="0" workbookViewId="0" topLeftCell="A16">
      <selection activeCell="G14" sqref="G14"/>
    </sheetView>
  </sheetViews>
  <sheetFormatPr defaultColWidth="9.00390625" defaultRowHeight="16.5"/>
  <cols>
    <col min="1" max="1" width="14.375" style="116" customWidth="1"/>
    <col min="2" max="2" width="11.875" style="113" customWidth="1"/>
    <col min="3" max="3" width="12.25390625" style="116" customWidth="1"/>
    <col min="4" max="4" width="11.875" style="113" customWidth="1"/>
    <col min="5" max="5" width="11.875" style="116" customWidth="1"/>
    <col min="6" max="6" width="11.875" style="113" customWidth="1"/>
    <col min="7" max="7" width="11.875" style="116" customWidth="1"/>
    <col min="8" max="8" width="10.625" style="113" customWidth="1"/>
    <col min="9" max="9" width="10.625" style="116" customWidth="1"/>
    <col min="10" max="10" width="10.625" style="113" customWidth="1"/>
    <col min="11" max="11" width="10.625" style="116" customWidth="1"/>
    <col min="12" max="12" width="10.625" style="113" customWidth="1"/>
    <col min="13" max="13" width="10.625" style="112" customWidth="1"/>
    <col min="14" max="14" width="10.625" style="113" customWidth="1"/>
    <col min="15" max="15" width="10.625" style="112" customWidth="1"/>
    <col min="16" max="16" width="9.00390625" style="150" hidden="1" customWidth="1"/>
    <col min="17" max="19" width="9.00390625" style="116" hidden="1" customWidth="1"/>
    <col min="20" max="16384" width="9.00390625" style="116" customWidth="1"/>
  </cols>
  <sheetData>
    <row r="1" spans="1:19" s="90" customFormat="1" ht="14.25">
      <c r="A1" s="90" t="s">
        <v>111</v>
      </c>
      <c r="B1" s="88"/>
      <c r="D1" s="88"/>
      <c r="F1" s="88"/>
      <c r="J1" s="88"/>
      <c r="L1" s="120"/>
      <c r="M1" s="121"/>
      <c r="N1" s="88"/>
      <c r="O1" s="92" t="s">
        <v>8</v>
      </c>
      <c r="P1" s="144"/>
      <c r="Q1" s="144"/>
      <c r="R1" s="105"/>
      <c r="S1" s="105"/>
    </row>
    <row r="2" spans="1:19" s="146" customFormat="1" ht="21">
      <c r="A2" s="305" t="s">
        <v>195</v>
      </c>
      <c r="B2" s="305"/>
      <c r="C2" s="305"/>
      <c r="D2" s="305"/>
      <c r="E2" s="305"/>
      <c r="F2" s="305"/>
      <c r="G2" s="305"/>
      <c r="H2" s="343" t="s">
        <v>196</v>
      </c>
      <c r="I2" s="348"/>
      <c r="J2" s="348"/>
      <c r="K2" s="348"/>
      <c r="L2" s="348"/>
      <c r="M2" s="348"/>
      <c r="N2" s="348"/>
      <c r="O2" s="348"/>
      <c r="P2" s="145"/>
      <c r="Q2" s="145"/>
      <c r="R2" s="145"/>
      <c r="S2" s="145"/>
    </row>
    <row r="3" spans="2:19" s="90" customFormat="1" ht="14.25">
      <c r="B3" s="88"/>
      <c r="D3" s="88"/>
      <c r="F3" s="88"/>
      <c r="G3" s="94" t="s">
        <v>97</v>
      </c>
      <c r="H3" s="147"/>
      <c r="J3" s="88"/>
      <c r="L3" s="47"/>
      <c r="M3" s="103"/>
      <c r="N3" s="47"/>
      <c r="O3" s="103" t="s">
        <v>98</v>
      </c>
      <c r="P3" s="346"/>
      <c r="Q3" s="347"/>
      <c r="R3" s="347"/>
      <c r="S3" s="347"/>
    </row>
    <row r="4" spans="1:19" s="90" customFormat="1" ht="15" thickBot="1">
      <c r="A4" s="95"/>
      <c r="B4" s="96"/>
      <c r="C4" s="95"/>
      <c r="D4" s="96"/>
      <c r="E4" s="95"/>
      <c r="F4" s="96"/>
      <c r="G4" s="94" t="s">
        <v>112</v>
      </c>
      <c r="H4" s="96"/>
      <c r="I4" s="95"/>
      <c r="J4" s="96"/>
      <c r="K4" s="95"/>
      <c r="L4" s="48"/>
      <c r="M4" s="98"/>
      <c r="N4" s="48"/>
      <c r="O4" s="98" t="s">
        <v>17</v>
      </c>
      <c r="P4" s="105"/>
      <c r="Q4" s="346"/>
      <c r="R4" s="347"/>
      <c r="S4" s="347"/>
    </row>
    <row r="5" spans="1:19" s="119" customFormat="1" ht="27" customHeight="1">
      <c r="A5" s="332" t="s">
        <v>207</v>
      </c>
      <c r="B5" s="329" t="s">
        <v>36</v>
      </c>
      <c r="C5" s="322"/>
      <c r="D5" s="321" t="s">
        <v>37</v>
      </c>
      <c r="E5" s="322"/>
      <c r="F5" s="321" t="s">
        <v>38</v>
      </c>
      <c r="G5" s="322"/>
      <c r="H5" s="340" t="s">
        <v>39</v>
      </c>
      <c r="I5" s="322"/>
      <c r="J5" s="321" t="s">
        <v>40</v>
      </c>
      <c r="K5" s="322"/>
      <c r="L5" s="321" t="s">
        <v>41</v>
      </c>
      <c r="M5" s="322"/>
      <c r="N5" s="321" t="s">
        <v>42</v>
      </c>
      <c r="O5" s="324"/>
      <c r="P5" s="139"/>
      <c r="Q5" s="139"/>
      <c r="R5" s="139"/>
      <c r="S5" s="139"/>
    </row>
    <row r="6" spans="1:19" s="119" customFormat="1" ht="43.5" thickBot="1">
      <c r="A6" s="349"/>
      <c r="B6" s="134" t="s">
        <v>33</v>
      </c>
      <c r="C6" s="148" t="s">
        <v>34</v>
      </c>
      <c r="D6" s="136" t="s">
        <v>33</v>
      </c>
      <c r="E6" s="149" t="s">
        <v>34</v>
      </c>
      <c r="F6" s="136" t="s">
        <v>33</v>
      </c>
      <c r="G6" s="149" t="s">
        <v>34</v>
      </c>
      <c r="H6" s="138" t="s">
        <v>33</v>
      </c>
      <c r="I6" s="149" t="s">
        <v>34</v>
      </c>
      <c r="J6" s="136" t="s">
        <v>33</v>
      </c>
      <c r="K6" s="149" t="s">
        <v>34</v>
      </c>
      <c r="L6" s="136" t="s">
        <v>33</v>
      </c>
      <c r="M6" s="137" t="s">
        <v>34</v>
      </c>
      <c r="N6" s="136" t="s">
        <v>33</v>
      </c>
      <c r="O6" s="135" t="s">
        <v>34</v>
      </c>
      <c r="P6" s="139"/>
      <c r="Q6" s="139"/>
      <c r="R6" s="139"/>
      <c r="S6" s="139"/>
    </row>
    <row r="7" spans="1:19" s="119" customFormat="1" ht="56.25" customHeight="1">
      <c r="A7" s="100" t="s">
        <v>91</v>
      </c>
      <c r="B7" s="104">
        <v>72.98</v>
      </c>
      <c r="C7" s="102">
        <v>796.21</v>
      </c>
      <c r="D7" s="47">
        <v>2.8</v>
      </c>
      <c r="E7" s="102">
        <v>16.8</v>
      </c>
      <c r="F7" s="47">
        <v>3.15</v>
      </c>
      <c r="G7" s="47">
        <v>56.7</v>
      </c>
      <c r="H7" s="47">
        <v>1.7</v>
      </c>
      <c r="I7" s="47">
        <v>37.4</v>
      </c>
      <c r="J7" s="45">
        <v>0</v>
      </c>
      <c r="K7" s="46">
        <v>0</v>
      </c>
      <c r="L7" s="47">
        <v>27.45</v>
      </c>
      <c r="M7" s="47">
        <v>54.9</v>
      </c>
      <c r="N7" s="47">
        <v>37.88</v>
      </c>
      <c r="O7" s="47">
        <v>630.41</v>
      </c>
      <c r="P7" s="139"/>
      <c r="Q7" s="139"/>
      <c r="R7" s="139"/>
      <c r="S7" s="139"/>
    </row>
    <row r="8" spans="1:19" s="119" customFormat="1" ht="56.25" customHeight="1">
      <c r="A8" s="100" t="s">
        <v>92</v>
      </c>
      <c r="B8" s="104">
        <v>1719.89</v>
      </c>
      <c r="C8" s="102">
        <v>23514.74</v>
      </c>
      <c r="D8" s="47">
        <v>2.3</v>
      </c>
      <c r="E8" s="102">
        <v>13.8</v>
      </c>
      <c r="F8" s="47">
        <v>0.6</v>
      </c>
      <c r="G8" s="47">
        <v>10.8</v>
      </c>
      <c r="H8" s="47">
        <v>2.8</v>
      </c>
      <c r="I8" s="47">
        <v>60</v>
      </c>
      <c r="J8" s="45">
        <v>0</v>
      </c>
      <c r="K8" s="46">
        <v>0</v>
      </c>
      <c r="L8" s="47">
        <v>9.15</v>
      </c>
      <c r="M8" s="47">
        <v>27.45</v>
      </c>
      <c r="N8" s="102">
        <v>1705.04</v>
      </c>
      <c r="O8" s="47">
        <v>23402.69</v>
      </c>
      <c r="P8" s="139"/>
      <c r="Q8" s="139"/>
      <c r="R8" s="139"/>
      <c r="S8" s="139"/>
    </row>
    <row r="9" spans="1:19" s="119" customFormat="1" ht="56.25" customHeight="1">
      <c r="A9" s="100" t="s">
        <v>93</v>
      </c>
      <c r="B9" s="104">
        <v>67.7</v>
      </c>
      <c r="C9" s="102">
        <v>946.745</v>
      </c>
      <c r="D9" s="47">
        <v>1.5</v>
      </c>
      <c r="E9" s="102">
        <v>9</v>
      </c>
      <c r="F9" s="47">
        <v>0.2</v>
      </c>
      <c r="G9" s="47">
        <v>3.6</v>
      </c>
      <c r="H9" s="47">
        <v>6.85</v>
      </c>
      <c r="I9" s="47">
        <v>117.033</v>
      </c>
      <c r="J9" s="45">
        <v>0</v>
      </c>
      <c r="K9" s="46">
        <v>0</v>
      </c>
      <c r="L9" s="47">
        <v>4.5</v>
      </c>
      <c r="M9" s="47">
        <v>90</v>
      </c>
      <c r="N9" s="102">
        <v>54.65</v>
      </c>
      <c r="O9" s="47">
        <v>727.112</v>
      </c>
      <c r="P9" s="139"/>
      <c r="Q9" s="139"/>
      <c r="R9" s="139"/>
      <c r="S9" s="139"/>
    </row>
    <row r="10" spans="1:19" s="119" customFormat="1" ht="56.25" customHeight="1">
      <c r="A10" s="101" t="s">
        <v>94</v>
      </c>
      <c r="B10" s="104">
        <v>54.94</v>
      </c>
      <c r="C10" s="102">
        <v>935.9</v>
      </c>
      <c r="D10" s="47">
        <v>1.5</v>
      </c>
      <c r="E10" s="102">
        <v>7.5</v>
      </c>
      <c r="F10" s="47">
        <v>2.15</v>
      </c>
      <c r="G10" s="47">
        <v>38.1</v>
      </c>
      <c r="H10" s="47">
        <v>3.6</v>
      </c>
      <c r="I10" s="47">
        <v>73.8</v>
      </c>
      <c r="J10" s="45">
        <v>0</v>
      </c>
      <c r="K10" s="180">
        <v>1.8</v>
      </c>
      <c r="L10" s="47">
        <v>12.05</v>
      </c>
      <c r="M10" s="47">
        <v>238.25</v>
      </c>
      <c r="N10" s="47">
        <v>35.52</v>
      </c>
      <c r="O10" s="47">
        <v>576.45</v>
      </c>
      <c r="P10" s="139"/>
      <c r="Q10" s="139"/>
      <c r="R10" s="139"/>
      <c r="S10" s="139"/>
    </row>
    <row r="11" spans="1:19" s="119" customFormat="1" ht="56.25" customHeight="1">
      <c r="A11" s="100" t="s">
        <v>31</v>
      </c>
      <c r="B11" s="104">
        <v>147.22</v>
      </c>
      <c r="C11" s="102">
        <v>2044.265</v>
      </c>
      <c r="D11" s="47">
        <v>2.1</v>
      </c>
      <c r="E11" s="102">
        <v>12.6</v>
      </c>
      <c r="F11" s="47">
        <v>2.4</v>
      </c>
      <c r="G11" s="47">
        <v>42</v>
      </c>
      <c r="H11" s="47">
        <v>6.35</v>
      </c>
      <c r="I11" s="47">
        <v>128.55</v>
      </c>
      <c r="J11" s="47">
        <v>0.29</v>
      </c>
      <c r="K11" s="180">
        <v>4.35</v>
      </c>
      <c r="L11" s="47">
        <v>19.85</v>
      </c>
      <c r="M11" s="47">
        <v>180.44</v>
      </c>
      <c r="N11" s="47">
        <v>116.23</v>
      </c>
      <c r="O11" s="47">
        <v>1676.325</v>
      </c>
      <c r="P11" s="139"/>
      <c r="Q11" s="139"/>
      <c r="R11" s="139"/>
      <c r="S11" s="139"/>
    </row>
    <row r="12" spans="1:19" s="119" customFormat="1" ht="56.25" customHeight="1">
      <c r="A12" s="100" t="s">
        <v>95</v>
      </c>
      <c r="B12" s="104">
        <v>159.89</v>
      </c>
      <c r="C12" s="102">
        <v>2653.779</v>
      </c>
      <c r="D12" s="47">
        <v>2.1</v>
      </c>
      <c r="E12" s="102">
        <v>9.45</v>
      </c>
      <c r="F12" s="47">
        <v>4.89</v>
      </c>
      <c r="G12" s="47">
        <v>69.46</v>
      </c>
      <c r="H12" s="47">
        <v>8.66</v>
      </c>
      <c r="I12" s="47">
        <v>202.78</v>
      </c>
      <c r="J12" s="47">
        <v>0.12</v>
      </c>
      <c r="K12" s="180">
        <v>1.92</v>
      </c>
      <c r="L12" s="47">
        <v>3.8</v>
      </c>
      <c r="M12" s="47">
        <v>129.2</v>
      </c>
      <c r="N12" s="102">
        <v>140.32</v>
      </c>
      <c r="O12" s="47">
        <v>2240.969</v>
      </c>
      <c r="P12" s="139"/>
      <c r="Q12" s="139"/>
      <c r="R12" s="139"/>
      <c r="S12" s="139"/>
    </row>
    <row r="13" spans="1:19" s="119" customFormat="1" ht="56.25" customHeight="1">
      <c r="A13" s="100" t="s">
        <v>108</v>
      </c>
      <c r="B13" s="104">
        <v>169.13</v>
      </c>
      <c r="C13" s="102">
        <v>2446.715</v>
      </c>
      <c r="D13" s="47">
        <v>1.38</v>
      </c>
      <c r="E13" s="102">
        <v>6.21</v>
      </c>
      <c r="F13" s="47">
        <v>2.09</v>
      </c>
      <c r="G13" s="47">
        <v>33.44</v>
      </c>
      <c r="H13" s="47">
        <v>4.54</v>
      </c>
      <c r="I13" s="47">
        <v>106.16</v>
      </c>
      <c r="J13" s="47">
        <v>0.35</v>
      </c>
      <c r="K13" s="180">
        <v>5.6</v>
      </c>
      <c r="L13" s="47">
        <v>3.95</v>
      </c>
      <c r="M13" s="47">
        <v>43.8</v>
      </c>
      <c r="N13" s="102">
        <v>156.82</v>
      </c>
      <c r="O13" s="47">
        <v>2251.505</v>
      </c>
      <c r="P13" s="139"/>
      <c r="Q13" s="139"/>
      <c r="R13" s="139"/>
      <c r="S13" s="139"/>
    </row>
    <row r="14" spans="1:15" s="139" customFormat="1" ht="56.25" customHeight="1">
      <c r="A14" s="100" t="s">
        <v>107</v>
      </c>
      <c r="B14" s="47">
        <v>187.6</v>
      </c>
      <c r="C14" s="102">
        <v>2889.7</v>
      </c>
      <c r="D14" s="47">
        <v>1.4</v>
      </c>
      <c r="E14" s="102">
        <v>6.3</v>
      </c>
      <c r="F14" s="47">
        <v>1.9</v>
      </c>
      <c r="G14" s="47">
        <v>28.8</v>
      </c>
      <c r="H14" s="47">
        <v>2.9</v>
      </c>
      <c r="I14" s="47">
        <v>68.5</v>
      </c>
      <c r="J14" s="45">
        <v>0</v>
      </c>
      <c r="K14" s="45">
        <v>0</v>
      </c>
      <c r="L14" s="47">
        <v>7.8</v>
      </c>
      <c r="M14" s="47">
        <v>184.3</v>
      </c>
      <c r="N14" s="102">
        <v>173.6</v>
      </c>
      <c r="O14" s="47">
        <v>2601.7</v>
      </c>
    </row>
    <row r="15" spans="1:15" s="139" customFormat="1" ht="56.25" customHeight="1">
      <c r="A15" s="22" t="s">
        <v>170</v>
      </c>
      <c r="B15" s="47">
        <v>244.27</v>
      </c>
      <c r="C15" s="47">
        <v>3533.894</v>
      </c>
      <c r="D15" s="47">
        <v>1.38</v>
      </c>
      <c r="E15" s="47">
        <v>6.21</v>
      </c>
      <c r="F15" s="47">
        <v>11.9</v>
      </c>
      <c r="G15" s="47">
        <v>189.95</v>
      </c>
      <c r="H15" s="47">
        <v>10.58</v>
      </c>
      <c r="I15" s="47">
        <v>250.76</v>
      </c>
      <c r="J15" s="102">
        <v>0.2</v>
      </c>
      <c r="K15" s="47">
        <v>3.1</v>
      </c>
      <c r="L15" s="102">
        <v>11.34</v>
      </c>
      <c r="M15" s="47">
        <v>120.08</v>
      </c>
      <c r="N15" s="47">
        <v>208.87</v>
      </c>
      <c r="O15" s="47">
        <v>2963.794</v>
      </c>
    </row>
    <row r="16" spans="1:19" s="119" customFormat="1" ht="56.25" customHeight="1" thickBot="1">
      <c r="A16" s="25" t="s">
        <v>265</v>
      </c>
      <c r="B16" s="397">
        <v>286.84</v>
      </c>
      <c r="C16" s="235">
        <v>4135.978</v>
      </c>
      <c r="D16" s="235">
        <v>1.68</v>
      </c>
      <c r="E16" s="235">
        <v>7.56</v>
      </c>
      <c r="F16" s="235">
        <v>3.58</v>
      </c>
      <c r="G16" s="235">
        <v>71.6</v>
      </c>
      <c r="H16" s="235">
        <v>7.51</v>
      </c>
      <c r="I16" s="235">
        <v>183.22</v>
      </c>
      <c r="J16" s="234" t="s">
        <v>266</v>
      </c>
      <c r="K16" s="235" t="s">
        <v>266</v>
      </c>
      <c r="L16" s="234">
        <v>6.37</v>
      </c>
      <c r="M16" s="235">
        <v>76.44</v>
      </c>
      <c r="N16" s="235">
        <v>267.7</v>
      </c>
      <c r="O16" s="235">
        <v>3797.158</v>
      </c>
      <c r="P16" s="139"/>
      <c r="Q16" s="139"/>
      <c r="R16" s="139"/>
      <c r="S16" s="139"/>
    </row>
    <row r="17" spans="1:19" s="108" customFormat="1" ht="16.5">
      <c r="A17" s="6" t="s">
        <v>194</v>
      </c>
      <c r="B17" s="106"/>
      <c r="D17" s="106"/>
      <c r="F17" s="106"/>
      <c r="H17" s="40" t="s">
        <v>153</v>
      </c>
      <c r="I17" s="4"/>
      <c r="J17" s="40"/>
      <c r="K17" s="4"/>
      <c r="L17" s="40"/>
      <c r="M17" s="36"/>
      <c r="N17" s="40"/>
      <c r="O17" s="36"/>
      <c r="P17" s="4"/>
      <c r="Q17" s="4"/>
      <c r="R17" s="4"/>
      <c r="S17" s="4"/>
    </row>
    <row r="18" spans="1:19" s="108" customFormat="1" ht="15.75">
      <c r="A18" s="4"/>
      <c r="B18" s="106"/>
      <c r="D18" s="106"/>
      <c r="F18" s="106"/>
      <c r="H18" s="40"/>
      <c r="I18" s="4"/>
      <c r="J18" s="40"/>
      <c r="K18" s="4"/>
      <c r="L18" s="40"/>
      <c r="M18" s="36"/>
      <c r="N18" s="40"/>
      <c r="O18" s="36"/>
      <c r="P18" s="4"/>
      <c r="Q18" s="4"/>
      <c r="R18" s="4"/>
      <c r="S18" s="4"/>
    </row>
    <row r="19" spans="1:19" s="108" customFormat="1" ht="15.75">
      <c r="A19" s="344" t="s">
        <v>212</v>
      </c>
      <c r="B19" s="307"/>
      <c r="C19" s="307"/>
      <c r="D19" s="307"/>
      <c r="E19" s="307"/>
      <c r="F19" s="307"/>
      <c r="G19" s="307"/>
      <c r="H19" s="306" t="s">
        <v>213</v>
      </c>
      <c r="I19" s="345"/>
      <c r="J19" s="345"/>
      <c r="K19" s="345"/>
      <c r="L19" s="345"/>
      <c r="M19" s="345"/>
      <c r="N19" s="345"/>
      <c r="O19" s="345"/>
      <c r="P19" s="4"/>
      <c r="Q19" s="4"/>
      <c r="R19" s="4"/>
      <c r="S19" s="4"/>
    </row>
    <row r="20" spans="1:19" s="90" customFormat="1" ht="14.25">
      <c r="A20" s="90" t="s">
        <v>110</v>
      </c>
      <c r="B20" s="88"/>
      <c r="D20" s="88"/>
      <c r="F20" s="88"/>
      <c r="J20" s="88"/>
      <c r="L20" s="120"/>
      <c r="M20" s="89"/>
      <c r="N20" s="88"/>
      <c r="O20" s="92" t="s">
        <v>8</v>
      </c>
      <c r="P20" s="105"/>
      <c r="Q20" s="105"/>
      <c r="R20" s="105"/>
      <c r="S20" s="105"/>
    </row>
    <row r="21" spans="1:22" s="146" customFormat="1" ht="21">
      <c r="A21" s="305" t="s">
        <v>197</v>
      </c>
      <c r="B21" s="315"/>
      <c r="C21" s="315"/>
      <c r="D21" s="315"/>
      <c r="E21" s="315"/>
      <c r="F21" s="315"/>
      <c r="G21" s="315"/>
      <c r="H21" s="343" t="s">
        <v>198</v>
      </c>
      <c r="I21" s="343"/>
      <c r="J21" s="343"/>
      <c r="K21" s="343"/>
      <c r="L21" s="343"/>
      <c r="M21" s="343"/>
      <c r="N21" s="343"/>
      <c r="O21" s="343"/>
      <c r="P21" s="4"/>
      <c r="Q21" s="4"/>
      <c r="R21" s="4"/>
      <c r="S21" s="4"/>
      <c r="T21" s="108"/>
      <c r="U21" s="108"/>
      <c r="V21" s="108"/>
    </row>
    <row r="22" spans="2:19" s="90" customFormat="1" ht="14.25">
      <c r="B22" s="88"/>
      <c r="D22" s="88"/>
      <c r="F22" s="88"/>
      <c r="G22" s="94" t="s">
        <v>97</v>
      </c>
      <c r="H22" s="88"/>
      <c r="J22" s="88"/>
      <c r="L22" s="47"/>
      <c r="M22" s="103"/>
      <c r="N22" s="47"/>
      <c r="O22" s="103" t="s">
        <v>150</v>
      </c>
      <c r="P22" s="105"/>
      <c r="Q22" s="105"/>
      <c r="R22" s="105"/>
      <c r="S22" s="105"/>
    </row>
    <row r="23" spans="1:19" s="90" customFormat="1" ht="15" thickBot="1">
      <c r="A23" s="95"/>
      <c r="B23" s="96"/>
      <c r="C23" s="95"/>
      <c r="D23" s="96"/>
      <c r="E23" s="95"/>
      <c r="F23" s="96"/>
      <c r="G23" s="94" t="s">
        <v>202</v>
      </c>
      <c r="H23" s="96"/>
      <c r="I23" s="95"/>
      <c r="J23" s="96"/>
      <c r="K23" s="95"/>
      <c r="L23" s="48"/>
      <c r="M23" s="98"/>
      <c r="N23" s="48"/>
      <c r="O23" s="98" t="s">
        <v>203</v>
      </c>
      <c r="P23" s="105"/>
      <c r="Q23" s="105"/>
      <c r="R23" s="105"/>
      <c r="S23" s="105"/>
    </row>
    <row r="24" spans="1:19" s="119" customFormat="1" ht="29.25" customHeight="1">
      <c r="A24" s="332" t="s">
        <v>207</v>
      </c>
      <c r="B24" s="329" t="s">
        <v>35</v>
      </c>
      <c r="C24" s="322"/>
      <c r="D24" s="321" t="s">
        <v>43</v>
      </c>
      <c r="E24" s="322"/>
      <c r="F24" s="321" t="s">
        <v>44</v>
      </c>
      <c r="G24" s="322"/>
      <c r="H24" s="340" t="s">
        <v>45</v>
      </c>
      <c r="I24" s="322"/>
      <c r="J24" s="321" t="s">
        <v>46</v>
      </c>
      <c r="K24" s="322"/>
      <c r="L24" s="321" t="s">
        <v>47</v>
      </c>
      <c r="M24" s="322"/>
      <c r="N24" s="321" t="s">
        <v>48</v>
      </c>
      <c r="O24" s="324"/>
      <c r="P24" s="139"/>
      <c r="Q24" s="139"/>
      <c r="R24" s="139"/>
      <c r="S24" s="139"/>
    </row>
    <row r="25" spans="1:19" s="119" customFormat="1" ht="43.5" thickBot="1">
      <c r="A25" s="296"/>
      <c r="B25" s="134" t="s">
        <v>33</v>
      </c>
      <c r="C25" s="148" t="s">
        <v>34</v>
      </c>
      <c r="D25" s="136" t="s">
        <v>33</v>
      </c>
      <c r="E25" s="149" t="s">
        <v>34</v>
      </c>
      <c r="F25" s="136" t="s">
        <v>33</v>
      </c>
      <c r="G25" s="149" t="s">
        <v>34</v>
      </c>
      <c r="H25" s="138" t="s">
        <v>33</v>
      </c>
      <c r="I25" s="149" t="s">
        <v>34</v>
      </c>
      <c r="J25" s="136" t="s">
        <v>33</v>
      </c>
      <c r="K25" s="149" t="s">
        <v>34</v>
      </c>
      <c r="L25" s="136" t="s">
        <v>33</v>
      </c>
      <c r="M25" s="137" t="s">
        <v>34</v>
      </c>
      <c r="N25" s="136" t="s">
        <v>33</v>
      </c>
      <c r="O25" s="135" t="s">
        <v>34</v>
      </c>
      <c r="P25" s="139"/>
      <c r="Q25" s="139"/>
      <c r="R25" s="139"/>
      <c r="S25" s="139"/>
    </row>
    <row r="26" spans="1:19" s="119" customFormat="1" ht="56.25" customHeight="1">
      <c r="A26" s="100" t="s">
        <v>91</v>
      </c>
      <c r="B26" s="47">
        <v>6.999999999999999</v>
      </c>
      <c r="C26" s="177">
        <v>66.82</v>
      </c>
      <c r="D26" s="45">
        <v>0</v>
      </c>
      <c r="E26" s="45">
        <v>0</v>
      </c>
      <c r="F26" s="45">
        <v>0</v>
      </c>
      <c r="G26" s="45">
        <v>0</v>
      </c>
      <c r="H26" s="47">
        <v>3.3</v>
      </c>
      <c r="I26" s="47">
        <v>37.62</v>
      </c>
      <c r="J26" s="45">
        <v>0</v>
      </c>
      <c r="K26" s="45">
        <v>0</v>
      </c>
      <c r="L26" s="47">
        <v>2.4</v>
      </c>
      <c r="M26" s="47">
        <v>12</v>
      </c>
      <c r="N26" s="47">
        <v>1.3</v>
      </c>
      <c r="O26" s="47">
        <v>17.2</v>
      </c>
      <c r="P26" s="139"/>
      <c r="Q26" s="139"/>
      <c r="R26" s="139"/>
      <c r="S26" s="139"/>
    </row>
    <row r="27" spans="1:19" s="119" customFormat="1" ht="56.25" customHeight="1">
      <c r="A27" s="100" t="s">
        <v>92</v>
      </c>
      <c r="B27" s="47">
        <v>7.65</v>
      </c>
      <c r="C27" s="177">
        <v>58.37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7">
        <v>0.8</v>
      </c>
      <c r="K27" s="47">
        <v>3.2</v>
      </c>
      <c r="L27" s="47">
        <v>2.4</v>
      </c>
      <c r="M27" s="47">
        <v>15</v>
      </c>
      <c r="N27" s="47">
        <v>4.45</v>
      </c>
      <c r="O27" s="102">
        <v>40.17</v>
      </c>
      <c r="P27" s="139"/>
      <c r="Q27" s="139"/>
      <c r="R27" s="139"/>
      <c r="S27" s="139"/>
    </row>
    <row r="28" spans="1:19" s="119" customFormat="1" ht="56.25" customHeight="1">
      <c r="A28" s="100" t="s">
        <v>93</v>
      </c>
      <c r="B28" s="47">
        <v>6.92</v>
      </c>
      <c r="C28" s="177">
        <v>57.975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7">
        <v>2.4</v>
      </c>
      <c r="M28" s="47">
        <v>12</v>
      </c>
      <c r="N28" s="47">
        <v>4.52</v>
      </c>
      <c r="O28" s="102">
        <v>45.975</v>
      </c>
      <c r="P28" s="139"/>
      <c r="Q28" s="139"/>
      <c r="R28" s="139"/>
      <c r="S28" s="139"/>
    </row>
    <row r="29" spans="1:19" s="119" customFormat="1" ht="56.25" customHeight="1">
      <c r="A29" s="100" t="s">
        <v>94</v>
      </c>
      <c r="B29" s="47">
        <v>6.2</v>
      </c>
      <c r="C29" s="177">
        <v>44.65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7">
        <v>2.4</v>
      </c>
      <c r="M29" s="47">
        <v>6</v>
      </c>
      <c r="N29" s="47">
        <v>3.8</v>
      </c>
      <c r="O29" s="47">
        <v>38.65</v>
      </c>
      <c r="P29" s="139"/>
      <c r="Q29" s="139"/>
      <c r="R29" s="139"/>
      <c r="S29" s="139"/>
    </row>
    <row r="30" spans="1:19" s="119" customFormat="1" ht="56.25" customHeight="1">
      <c r="A30" s="100" t="s">
        <v>31</v>
      </c>
      <c r="B30" s="47">
        <v>3.7</v>
      </c>
      <c r="C30" s="177">
        <v>33.97</v>
      </c>
      <c r="D30" s="45">
        <v>0</v>
      </c>
      <c r="E30" s="45">
        <v>0</v>
      </c>
      <c r="F30" s="47">
        <v>0.2</v>
      </c>
      <c r="G30" s="178">
        <v>0.84</v>
      </c>
      <c r="H30" s="45">
        <v>0</v>
      </c>
      <c r="I30" s="45">
        <v>0</v>
      </c>
      <c r="J30" s="45">
        <v>0</v>
      </c>
      <c r="K30" s="45">
        <v>0</v>
      </c>
      <c r="L30" s="47">
        <v>0.3</v>
      </c>
      <c r="M30" s="47">
        <v>0.75</v>
      </c>
      <c r="N30" s="47">
        <v>3.2</v>
      </c>
      <c r="O30" s="47">
        <v>32.38</v>
      </c>
      <c r="P30" s="139"/>
      <c r="Q30" s="139"/>
      <c r="R30" s="139"/>
      <c r="S30" s="139"/>
    </row>
    <row r="31" spans="1:19" s="119" customFormat="1" ht="56.25" customHeight="1">
      <c r="A31" s="100" t="s">
        <v>95</v>
      </c>
      <c r="B31" s="47">
        <v>6.6</v>
      </c>
      <c r="C31" s="177">
        <v>54.326</v>
      </c>
      <c r="D31" s="45">
        <v>0</v>
      </c>
      <c r="E31" s="45">
        <v>0</v>
      </c>
      <c r="F31" s="47">
        <v>0.95</v>
      </c>
      <c r="G31" s="178">
        <v>2.28</v>
      </c>
      <c r="H31" s="45">
        <v>0</v>
      </c>
      <c r="I31" s="45">
        <v>0</v>
      </c>
      <c r="J31" s="45">
        <v>0</v>
      </c>
      <c r="K31" s="45">
        <v>0</v>
      </c>
      <c r="L31" s="47">
        <v>0.3</v>
      </c>
      <c r="M31" s="47">
        <v>0.9</v>
      </c>
      <c r="N31" s="47">
        <v>5.35</v>
      </c>
      <c r="O31" s="102">
        <v>51.146</v>
      </c>
      <c r="P31" s="139"/>
      <c r="Q31" s="139"/>
      <c r="R31" s="139"/>
      <c r="S31" s="139"/>
    </row>
    <row r="32" spans="1:19" s="119" customFormat="1" ht="56.25" customHeight="1">
      <c r="A32" s="100" t="s">
        <v>108</v>
      </c>
      <c r="B32" s="47">
        <v>11.19</v>
      </c>
      <c r="C32" s="177">
        <v>128.622</v>
      </c>
      <c r="D32" s="47">
        <v>4.27</v>
      </c>
      <c r="E32" s="47">
        <v>71.736</v>
      </c>
      <c r="F32" s="47">
        <v>0.85</v>
      </c>
      <c r="G32" s="178">
        <v>2.04</v>
      </c>
      <c r="H32" s="45">
        <v>0</v>
      </c>
      <c r="I32" s="45">
        <v>0</v>
      </c>
      <c r="J32" s="47">
        <v>0.1</v>
      </c>
      <c r="K32" s="179">
        <v>0.6</v>
      </c>
      <c r="L32" s="47">
        <v>0.3</v>
      </c>
      <c r="M32" s="47">
        <v>0.9</v>
      </c>
      <c r="N32" s="47">
        <v>5.67</v>
      </c>
      <c r="O32" s="102">
        <v>53.346</v>
      </c>
      <c r="P32" s="139"/>
      <c r="Q32" s="139"/>
      <c r="R32" s="139"/>
      <c r="S32" s="139"/>
    </row>
    <row r="33" spans="1:15" s="139" customFormat="1" ht="56.25" customHeight="1">
      <c r="A33" s="100" t="s">
        <v>107</v>
      </c>
      <c r="B33" s="47">
        <v>11.4</v>
      </c>
      <c r="C33" s="177">
        <v>90.3</v>
      </c>
      <c r="D33" s="47">
        <v>5.7</v>
      </c>
      <c r="E33" s="47">
        <v>56.7</v>
      </c>
      <c r="F33" s="47">
        <v>2.4</v>
      </c>
      <c r="G33" s="178">
        <v>3.6</v>
      </c>
      <c r="H33" s="45">
        <v>0</v>
      </c>
      <c r="I33" s="45">
        <v>0</v>
      </c>
      <c r="J33" s="47">
        <v>0.1</v>
      </c>
      <c r="K33" s="179">
        <v>0.4</v>
      </c>
      <c r="L33" s="47">
        <v>0.3</v>
      </c>
      <c r="M33" s="47">
        <v>1.2</v>
      </c>
      <c r="N33" s="47">
        <v>3</v>
      </c>
      <c r="O33" s="102">
        <v>28.4</v>
      </c>
    </row>
    <row r="34" spans="1:19" s="119" customFormat="1" ht="56.25" customHeight="1">
      <c r="A34" s="22" t="s">
        <v>163</v>
      </c>
      <c r="B34" s="19">
        <v>16.79</v>
      </c>
      <c r="C34" s="19">
        <v>142.05</v>
      </c>
      <c r="D34" s="102">
        <v>7.29</v>
      </c>
      <c r="E34" s="47">
        <v>78.732</v>
      </c>
      <c r="F34" s="102">
        <v>3.58</v>
      </c>
      <c r="G34" s="47">
        <v>5.37</v>
      </c>
      <c r="H34" s="102" t="s">
        <v>199</v>
      </c>
      <c r="I34" s="47" t="s">
        <v>199</v>
      </c>
      <c r="J34" s="102">
        <v>0.1</v>
      </c>
      <c r="K34" s="230">
        <v>0.36</v>
      </c>
      <c r="L34" s="231">
        <v>0.3</v>
      </c>
      <c r="M34" s="230">
        <v>1.2</v>
      </c>
      <c r="N34" s="102">
        <v>5.52</v>
      </c>
      <c r="O34" s="102">
        <v>56.388</v>
      </c>
      <c r="P34" s="139"/>
      <c r="Q34" s="139"/>
      <c r="R34" s="139"/>
      <c r="S34" s="139"/>
    </row>
    <row r="35" spans="1:19" s="119" customFormat="1" ht="56.25" customHeight="1" thickBot="1">
      <c r="A35" s="25" t="s">
        <v>270</v>
      </c>
      <c r="B35" s="232">
        <v>18.69</v>
      </c>
      <c r="C35" s="233">
        <v>225.859</v>
      </c>
      <c r="D35" s="234">
        <v>8.48</v>
      </c>
      <c r="E35" s="235">
        <v>91.584</v>
      </c>
      <c r="F35" s="234">
        <v>2.94</v>
      </c>
      <c r="G35" s="235">
        <v>26.46</v>
      </c>
      <c r="H35" s="235">
        <v>2.7</v>
      </c>
      <c r="I35" s="235">
        <v>30.78</v>
      </c>
      <c r="J35" s="234">
        <v>0.1</v>
      </c>
      <c r="K35" s="236">
        <v>0.72</v>
      </c>
      <c r="L35" s="237">
        <v>0.3</v>
      </c>
      <c r="M35" s="236">
        <v>1.875</v>
      </c>
      <c r="N35" s="234">
        <v>4.170000000000002</v>
      </c>
      <c r="O35" s="234">
        <v>74.44</v>
      </c>
      <c r="P35" s="139"/>
      <c r="Q35" s="139"/>
      <c r="R35" s="139"/>
      <c r="S35" s="139"/>
    </row>
    <row r="36" spans="1:16" s="108" customFormat="1" ht="16.5">
      <c r="A36" s="6" t="s">
        <v>200</v>
      </c>
      <c r="B36" s="106"/>
      <c r="D36" s="106"/>
      <c r="F36" s="106"/>
      <c r="H36" s="40" t="s">
        <v>201</v>
      </c>
      <c r="J36" s="106"/>
      <c r="L36" s="106"/>
      <c r="M36" s="107"/>
      <c r="N36" s="106"/>
      <c r="O36" s="107"/>
      <c r="P36" s="4"/>
    </row>
    <row r="37" spans="1:16" s="108" customFormat="1" ht="15.75">
      <c r="A37" s="4"/>
      <c r="B37" s="106"/>
      <c r="D37" s="106"/>
      <c r="F37" s="106"/>
      <c r="H37" s="40"/>
      <c r="J37" s="106"/>
      <c r="L37" s="106"/>
      <c r="M37" s="107"/>
      <c r="N37" s="106"/>
      <c r="O37" s="107"/>
      <c r="P37" s="4"/>
    </row>
    <row r="38" spans="1:15" s="108" customFormat="1" ht="15.75">
      <c r="A38" s="344" t="s">
        <v>214</v>
      </c>
      <c r="B38" s="307"/>
      <c r="C38" s="307"/>
      <c r="D38" s="307"/>
      <c r="E38" s="307"/>
      <c r="F38" s="307"/>
      <c r="G38" s="307"/>
      <c r="H38" s="306" t="s">
        <v>215</v>
      </c>
      <c r="I38" s="345"/>
      <c r="J38" s="345"/>
      <c r="K38" s="345"/>
      <c r="L38" s="345"/>
      <c r="M38" s="345"/>
      <c r="N38" s="345"/>
      <c r="O38" s="345"/>
    </row>
  </sheetData>
  <sheetProtection/>
  <mergeCells count="26">
    <mergeCell ref="F5:G5"/>
    <mergeCell ref="A24:A25"/>
    <mergeCell ref="B24:C24"/>
    <mergeCell ref="D24:E24"/>
    <mergeCell ref="F24:G24"/>
    <mergeCell ref="A5:A6"/>
    <mergeCell ref="B5:C5"/>
    <mergeCell ref="D5:E5"/>
    <mergeCell ref="N24:O24"/>
    <mergeCell ref="P3:S3"/>
    <mergeCell ref="Q4:S4"/>
    <mergeCell ref="H2:O2"/>
    <mergeCell ref="H5:I5"/>
    <mergeCell ref="J5:K5"/>
    <mergeCell ref="L5:M5"/>
    <mergeCell ref="N5:O5"/>
    <mergeCell ref="A2:G2"/>
    <mergeCell ref="H21:O21"/>
    <mergeCell ref="A38:G38"/>
    <mergeCell ref="H38:O38"/>
    <mergeCell ref="A19:G19"/>
    <mergeCell ref="H19:O19"/>
    <mergeCell ref="A21:G21"/>
    <mergeCell ref="H24:I24"/>
    <mergeCell ref="J24:K24"/>
    <mergeCell ref="L24:M24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2"/>
  <rowBreaks count="1" manualBreakCount="1">
    <brk id="1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G29" sqref="G29"/>
    </sheetView>
  </sheetViews>
  <sheetFormatPr defaultColWidth="9.00390625" defaultRowHeight="16.5"/>
  <cols>
    <col min="1" max="1" width="16.75390625" style="7" customWidth="1"/>
    <col min="2" max="6" width="12.25390625" style="7" customWidth="1"/>
    <col min="7" max="11" width="15.50390625" style="7" customWidth="1"/>
    <col min="12" max="16384" width="9.00390625" style="7" customWidth="1"/>
  </cols>
  <sheetData>
    <row r="1" spans="1:11" s="21" customFormat="1" ht="17.25" customHeight="1">
      <c r="A1" s="20" t="s">
        <v>19</v>
      </c>
      <c r="I1" s="53"/>
      <c r="J1" s="53"/>
      <c r="K1" s="39" t="s">
        <v>20</v>
      </c>
    </row>
    <row r="2" spans="1:11" s="1" customFormat="1" ht="21">
      <c r="A2" s="352" t="s">
        <v>220</v>
      </c>
      <c r="B2" s="350"/>
      <c r="C2" s="350"/>
      <c r="D2" s="350"/>
      <c r="E2" s="350"/>
      <c r="F2" s="350"/>
      <c r="G2" s="350" t="s">
        <v>221</v>
      </c>
      <c r="H2" s="351"/>
      <c r="I2" s="351"/>
      <c r="J2" s="351"/>
      <c r="K2" s="351"/>
    </row>
    <row r="3" spans="5:11" s="21" customFormat="1" ht="14.25">
      <c r="E3" s="24"/>
      <c r="F3" s="56" t="s">
        <v>99</v>
      </c>
      <c r="H3" s="24"/>
      <c r="J3" s="24"/>
      <c r="K3" s="57" t="s">
        <v>100</v>
      </c>
    </row>
    <row r="4" spans="1:11" s="21" customFormat="1" ht="15" thickBot="1">
      <c r="A4" s="34"/>
      <c r="B4" s="34"/>
      <c r="C4" s="34"/>
      <c r="D4" s="34"/>
      <c r="E4" s="34"/>
      <c r="F4" s="54" t="s">
        <v>22</v>
      </c>
      <c r="G4" s="34"/>
      <c r="H4" s="34"/>
      <c r="I4" s="34"/>
      <c r="J4" s="34"/>
      <c r="K4" s="57" t="s">
        <v>21</v>
      </c>
    </row>
    <row r="5" spans="1:12" s="13" customFormat="1" ht="27" customHeight="1">
      <c r="A5" s="358" t="s">
        <v>49</v>
      </c>
      <c r="B5" s="354" t="s">
        <v>50</v>
      </c>
      <c r="C5" s="355"/>
      <c r="D5" s="355"/>
      <c r="E5" s="355"/>
      <c r="F5" s="356"/>
      <c r="G5" s="357" t="s">
        <v>51</v>
      </c>
      <c r="H5" s="355"/>
      <c r="I5" s="355"/>
      <c r="J5" s="355"/>
      <c r="K5" s="355"/>
      <c r="L5" s="64"/>
    </row>
    <row r="6" spans="1:12" s="13" customFormat="1" ht="27" customHeight="1">
      <c r="A6" s="359"/>
      <c r="B6" s="65" t="s">
        <v>52</v>
      </c>
      <c r="C6" s="66" t="s">
        <v>1</v>
      </c>
      <c r="D6" s="66" t="s">
        <v>2</v>
      </c>
      <c r="E6" s="66" t="s">
        <v>53</v>
      </c>
      <c r="F6" s="66" t="s">
        <v>54</v>
      </c>
      <c r="G6" s="67" t="s">
        <v>3</v>
      </c>
      <c r="H6" s="66" t="s">
        <v>1</v>
      </c>
      <c r="I6" s="66" t="s">
        <v>2</v>
      </c>
      <c r="J6" s="66" t="s">
        <v>53</v>
      </c>
      <c r="K6" s="68" t="s">
        <v>54</v>
      </c>
      <c r="L6" s="64"/>
    </row>
    <row r="7" spans="1:12" s="13" customFormat="1" ht="15" customHeight="1" thickBot="1">
      <c r="A7" s="360"/>
      <c r="B7" s="69" t="s">
        <v>55</v>
      </c>
      <c r="C7" s="70" t="s">
        <v>56</v>
      </c>
      <c r="D7" s="70" t="s">
        <v>57</v>
      </c>
      <c r="E7" s="70" t="s">
        <v>58</v>
      </c>
      <c r="F7" s="70" t="s">
        <v>59</v>
      </c>
      <c r="G7" s="71" t="s">
        <v>55</v>
      </c>
      <c r="H7" s="70" t="s">
        <v>56</v>
      </c>
      <c r="I7" s="70" t="s">
        <v>57</v>
      </c>
      <c r="J7" s="70" t="s">
        <v>58</v>
      </c>
      <c r="K7" s="72" t="s">
        <v>59</v>
      </c>
      <c r="L7" s="64"/>
    </row>
    <row r="8" spans="1:12" s="21" customFormat="1" ht="52.5" customHeight="1">
      <c r="A8" s="22" t="s">
        <v>11</v>
      </c>
      <c r="B8" s="58">
        <v>66</v>
      </c>
      <c r="C8" s="41">
        <v>24</v>
      </c>
      <c r="D8" s="41">
        <v>41</v>
      </c>
      <c r="E8" s="42">
        <v>0</v>
      </c>
      <c r="F8" s="41">
        <v>1</v>
      </c>
      <c r="G8" s="41">
        <v>227</v>
      </c>
      <c r="H8" s="41">
        <v>95</v>
      </c>
      <c r="I8" s="41">
        <v>129</v>
      </c>
      <c r="J8" s="42">
        <v>0</v>
      </c>
      <c r="K8" s="41">
        <v>3</v>
      </c>
      <c r="L8" s="24"/>
    </row>
    <row r="9" spans="1:12" s="21" customFormat="1" ht="52.5" customHeight="1">
      <c r="A9" s="22" t="s">
        <v>12</v>
      </c>
      <c r="B9" s="58">
        <v>66</v>
      </c>
      <c r="C9" s="41">
        <v>24</v>
      </c>
      <c r="D9" s="41">
        <v>41</v>
      </c>
      <c r="E9" s="42">
        <v>0</v>
      </c>
      <c r="F9" s="41">
        <v>1</v>
      </c>
      <c r="G9" s="41">
        <v>229</v>
      </c>
      <c r="H9" s="41">
        <v>95</v>
      </c>
      <c r="I9" s="41">
        <v>131</v>
      </c>
      <c r="J9" s="42">
        <v>0</v>
      </c>
      <c r="K9" s="41">
        <v>3</v>
      </c>
      <c r="L9" s="24"/>
    </row>
    <row r="10" spans="1:12" s="21" customFormat="1" ht="52.5" customHeight="1">
      <c r="A10" s="22" t="s">
        <v>13</v>
      </c>
      <c r="B10" s="58">
        <v>66</v>
      </c>
      <c r="C10" s="41">
        <v>24</v>
      </c>
      <c r="D10" s="41">
        <v>41</v>
      </c>
      <c r="E10" s="42">
        <v>0</v>
      </c>
      <c r="F10" s="41">
        <v>1</v>
      </c>
      <c r="G10" s="41">
        <v>229</v>
      </c>
      <c r="H10" s="41">
        <v>95</v>
      </c>
      <c r="I10" s="41">
        <v>131</v>
      </c>
      <c r="J10" s="42">
        <v>0</v>
      </c>
      <c r="K10" s="41">
        <v>3</v>
      </c>
      <c r="L10" s="24"/>
    </row>
    <row r="11" spans="1:12" s="21" customFormat="1" ht="52.5" customHeight="1">
      <c r="A11" s="22" t="s">
        <v>14</v>
      </c>
      <c r="B11" s="58">
        <v>67</v>
      </c>
      <c r="C11" s="41">
        <v>24</v>
      </c>
      <c r="D11" s="41">
        <v>42</v>
      </c>
      <c r="E11" s="42">
        <v>0</v>
      </c>
      <c r="F11" s="41">
        <v>1</v>
      </c>
      <c r="G11" s="41">
        <v>226</v>
      </c>
      <c r="H11" s="41">
        <v>94</v>
      </c>
      <c r="I11" s="41">
        <v>129</v>
      </c>
      <c r="J11" s="42">
        <v>0</v>
      </c>
      <c r="K11" s="41">
        <v>3</v>
      </c>
      <c r="L11" s="24"/>
    </row>
    <row r="12" spans="1:12" s="21" customFormat="1" ht="52.5" customHeight="1">
      <c r="A12" s="22" t="s">
        <v>32</v>
      </c>
      <c r="B12" s="58">
        <v>67</v>
      </c>
      <c r="C12" s="41">
        <v>24</v>
      </c>
      <c r="D12" s="41">
        <v>42</v>
      </c>
      <c r="E12" s="42">
        <v>0</v>
      </c>
      <c r="F12" s="41">
        <v>1</v>
      </c>
      <c r="G12" s="41">
        <v>230</v>
      </c>
      <c r="H12" s="41">
        <v>95</v>
      </c>
      <c r="I12" s="41">
        <v>132</v>
      </c>
      <c r="J12" s="42">
        <v>0</v>
      </c>
      <c r="K12" s="41">
        <v>3</v>
      </c>
      <c r="L12" s="24"/>
    </row>
    <row r="13" spans="1:12" s="21" customFormat="1" ht="52.5" customHeight="1">
      <c r="A13" s="22" t="s">
        <v>15</v>
      </c>
      <c r="B13" s="58">
        <v>69</v>
      </c>
      <c r="C13" s="41">
        <v>23</v>
      </c>
      <c r="D13" s="41">
        <v>45</v>
      </c>
      <c r="E13" s="42">
        <v>0</v>
      </c>
      <c r="F13" s="41">
        <v>1</v>
      </c>
      <c r="G13" s="41">
        <v>232</v>
      </c>
      <c r="H13" s="41">
        <v>96</v>
      </c>
      <c r="I13" s="41">
        <v>133</v>
      </c>
      <c r="J13" s="42">
        <v>0</v>
      </c>
      <c r="K13" s="41">
        <v>3</v>
      </c>
      <c r="L13" s="24"/>
    </row>
    <row r="14" spans="1:12" s="21" customFormat="1" ht="52.5" customHeight="1">
      <c r="A14" s="22" t="s">
        <v>16</v>
      </c>
      <c r="B14" s="58">
        <v>81</v>
      </c>
      <c r="C14" s="41">
        <v>34</v>
      </c>
      <c r="D14" s="41">
        <v>47</v>
      </c>
      <c r="E14" s="42">
        <v>0</v>
      </c>
      <c r="F14" s="42">
        <v>0</v>
      </c>
      <c r="G14" s="41">
        <v>218</v>
      </c>
      <c r="H14" s="41">
        <v>93</v>
      </c>
      <c r="I14" s="41">
        <v>125</v>
      </c>
      <c r="J14" s="42">
        <v>0</v>
      </c>
      <c r="K14" s="42">
        <v>0</v>
      </c>
      <c r="L14" s="24"/>
    </row>
    <row r="15" spans="1:11" s="24" customFormat="1" ht="52.5" customHeight="1">
      <c r="A15" s="22" t="s">
        <v>107</v>
      </c>
      <c r="B15" s="41">
        <v>87</v>
      </c>
      <c r="C15" s="41">
        <v>37</v>
      </c>
      <c r="D15" s="41">
        <v>49</v>
      </c>
      <c r="E15" s="42">
        <v>0</v>
      </c>
      <c r="F15" s="42">
        <v>1</v>
      </c>
      <c r="G15" s="41">
        <v>234</v>
      </c>
      <c r="H15" s="41">
        <v>98</v>
      </c>
      <c r="I15" s="41">
        <v>133</v>
      </c>
      <c r="J15" s="42">
        <v>0</v>
      </c>
      <c r="K15" s="42">
        <v>3</v>
      </c>
    </row>
    <row r="16" spans="1:11" s="24" customFormat="1" ht="52.5" customHeight="1">
      <c r="A16" s="22" t="s">
        <v>271</v>
      </c>
      <c r="B16" s="41">
        <v>74</v>
      </c>
      <c r="C16" s="41">
        <v>25</v>
      </c>
      <c r="D16" s="41">
        <v>48</v>
      </c>
      <c r="E16" s="42">
        <v>0</v>
      </c>
      <c r="F16" s="42">
        <v>1</v>
      </c>
      <c r="G16" s="41">
        <v>191</v>
      </c>
      <c r="H16" s="41">
        <v>72</v>
      </c>
      <c r="I16" s="41">
        <v>116</v>
      </c>
      <c r="J16" s="42">
        <v>0</v>
      </c>
      <c r="K16" s="42">
        <v>3</v>
      </c>
    </row>
    <row r="17" spans="1:15" s="21" customFormat="1" ht="52.5" customHeight="1" thickBot="1">
      <c r="A17" s="25" t="s">
        <v>270</v>
      </c>
      <c r="B17" s="213">
        <v>83</v>
      </c>
      <c r="C17" s="214" t="s">
        <v>139</v>
      </c>
      <c r="D17" s="214">
        <v>82</v>
      </c>
      <c r="E17" s="214"/>
      <c r="F17" s="214">
        <v>1</v>
      </c>
      <c r="G17" s="214">
        <v>245</v>
      </c>
      <c r="H17" s="214"/>
      <c r="I17" s="214">
        <v>242</v>
      </c>
      <c r="J17" s="214" t="s">
        <v>139</v>
      </c>
      <c r="K17" s="214">
        <v>3</v>
      </c>
      <c r="L17" s="159"/>
      <c r="M17" s="159"/>
      <c r="N17" s="159"/>
      <c r="O17" s="159"/>
    </row>
    <row r="18" spans="1:7" s="8" customFormat="1" ht="16.5">
      <c r="A18" s="6" t="s">
        <v>200</v>
      </c>
      <c r="G18" s="40" t="s">
        <v>201</v>
      </c>
    </row>
    <row r="19" spans="1:7" s="8" customFormat="1" ht="16.5">
      <c r="A19" s="6"/>
      <c r="G19" s="40"/>
    </row>
    <row r="20" spans="1:7" s="8" customFormat="1" ht="16.5">
      <c r="A20" s="6"/>
      <c r="G20" s="40"/>
    </row>
    <row r="21" spans="1:7" s="8" customFormat="1" ht="16.5">
      <c r="A21" s="6"/>
      <c r="G21" s="40"/>
    </row>
    <row r="22" spans="1:12" s="8" customFormat="1" ht="15.75">
      <c r="A22" s="353" t="s">
        <v>216</v>
      </c>
      <c r="B22" s="351"/>
      <c r="C22" s="351"/>
      <c r="D22" s="351"/>
      <c r="E22" s="351"/>
      <c r="F22" s="351"/>
      <c r="G22" s="353" t="s">
        <v>217</v>
      </c>
      <c r="H22" s="351"/>
      <c r="I22" s="351"/>
      <c r="J22" s="351"/>
      <c r="K22" s="351"/>
      <c r="L22" s="28"/>
    </row>
  </sheetData>
  <sheetProtection/>
  <mergeCells count="7">
    <mergeCell ref="G2:K2"/>
    <mergeCell ref="A2:F2"/>
    <mergeCell ref="A22:F22"/>
    <mergeCell ref="G22:K22"/>
    <mergeCell ref="B5:F5"/>
    <mergeCell ref="G5:K5"/>
    <mergeCell ref="A5:A7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26" sqref="D26"/>
    </sheetView>
  </sheetViews>
  <sheetFormatPr defaultColWidth="9.00390625" defaultRowHeight="16.5"/>
  <cols>
    <col min="1" max="1" width="16.125" style="7" customWidth="1"/>
    <col min="2" max="16384" width="9.00390625" style="7" customWidth="1"/>
  </cols>
  <sheetData>
    <row r="1" spans="1:8" s="13" customFormat="1" ht="14.25">
      <c r="A1" s="20" t="s">
        <v>19</v>
      </c>
      <c r="H1" s="39" t="s">
        <v>20</v>
      </c>
    </row>
    <row r="2" spans="1:8" s="2" customFormat="1" ht="21">
      <c r="A2" s="364" t="s">
        <v>222</v>
      </c>
      <c r="B2" s="364"/>
      <c r="C2" s="364"/>
      <c r="D2" s="364"/>
      <c r="E2" s="364"/>
      <c r="F2" s="364"/>
      <c r="G2" s="364"/>
      <c r="H2" s="364"/>
    </row>
    <row r="3" spans="1:8" s="2" customFormat="1" ht="21">
      <c r="A3" s="365" t="s">
        <v>223</v>
      </c>
      <c r="B3" s="365"/>
      <c r="C3" s="365"/>
      <c r="D3" s="365"/>
      <c r="E3" s="365"/>
      <c r="F3" s="365"/>
      <c r="G3" s="365"/>
      <c r="H3" s="365"/>
    </row>
    <row r="4" spans="1:8" s="13" customFormat="1" ht="15" thickBot="1">
      <c r="A4" s="85" t="s">
        <v>24</v>
      </c>
      <c r="B4" s="14"/>
      <c r="C4" s="14"/>
      <c r="D4" s="14"/>
      <c r="E4" s="14"/>
      <c r="F4" s="14"/>
      <c r="G4" s="14"/>
      <c r="H4" s="16" t="s">
        <v>25</v>
      </c>
    </row>
    <row r="5" spans="1:9" s="74" customFormat="1" ht="52.5" customHeight="1" thickBot="1">
      <c r="A5" s="49" t="s">
        <v>206</v>
      </c>
      <c r="B5" s="50" t="s">
        <v>60</v>
      </c>
      <c r="C5" s="51" t="s">
        <v>61</v>
      </c>
      <c r="D5" s="51" t="s">
        <v>62</v>
      </c>
      <c r="E5" s="59" t="s">
        <v>63</v>
      </c>
      <c r="F5" s="51" t="s">
        <v>64</v>
      </c>
      <c r="G5" s="51" t="s">
        <v>65</v>
      </c>
      <c r="H5" s="52" t="s">
        <v>66</v>
      </c>
      <c r="I5" s="73"/>
    </row>
    <row r="6" spans="1:9" s="74" customFormat="1" ht="52.5" customHeight="1">
      <c r="A6" s="22" t="s">
        <v>11</v>
      </c>
      <c r="B6" s="30">
        <f>SUM(C6:H6)</f>
        <v>20243</v>
      </c>
      <c r="C6" s="29">
        <v>3085</v>
      </c>
      <c r="D6" s="18">
        <v>0</v>
      </c>
      <c r="E6" s="29">
        <v>16479</v>
      </c>
      <c r="F6" s="29">
        <v>30</v>
      </c>
      <c r="G6" s="18">
        <v>0</v>
      </c>
      <c r="H6" s="29">
        <v>649</v>
      </c>
      <c r="I6" s="73"/>
    </row>
    <row r="7" spans="1:9" s="74" customFormat="1" ht="52.5" customHeight="1">
      <c r="A7" s="22" t="s">
        <v>12</v>
      </c>
      <c r="B7" s="30">
        <f>SUM(C7:H7)</f>
        <v>20475</v>
      </c>
      <c r="C7" s="29">
        <v>2890</v>
      </c>
      <c r="D7" s="18">
        <v>0</v>
      </c>
      <c r="E7" s="29">
        <v>16747</v>
      </c>
      <c r="F7" s="29">
        <v>46</v>
      </c>
      <c r="G7" s="18">
        <v>0</v>
      </c>
      <c r="H7" s="29">
        <v>792</v>
      </c>
      <c r="I7" s="73"/>
    </row>
    <row r="8" spans="1:9" s="74" customFormat="1" ht="52.5" customHeight="1">
      <c r="A8" s="17" t="s">
        <v>13</v>
      </c>
      <c r="B8" s="30">
        <v>17737</v>
      </c>
      <c r="C8" s="29">
        <v>2723</v>
      </c>
      <c r="D8" s="18">
        <v>0</v>
      </c>
      <c r="E8" s="29">
        <v>14397</v>
      </c>
      <c r="F8" s="29">
        <v>47</v>
      </c>
      <c r="G8" s="18">
        <v>0</v>
      </c>
      <c r="H8" s="29">
        <v>570</v>
      </c>
      <c r="I8" s="73"/>
    </row>
    <row r="9" spans="1:9" s="74" customFormat="1" ht="52.5" customHeight="1">
      <c r="A9" s="22" t="s">
        <v>14</v>
      </c>
      <c r="B9" s="30">
        <v>18026</v>
      </c>
      <c r="C9" s="29">
        <v>2577</v>
      </c>
      <c r="D9" s="18">
        <v>0</v>
      </c>
      <c r="E9" s="29">
        <v>14678</v>
      </c>
      <c r="F9" s="29">
        <v>93</v>
      </c>
      <c r="G9" s="18">
        <v>0</v>
      </c>
      <c r="H9" s="29">
        <v>678</v>
      </c>
      <c r="I9" s="73"/>
    </row>
    <row r="10" spans="1:9" s="74" customFormat="1" ht="52.5" customHeight="1">
      <c r="A10" s="22" t="s">
        <v>32</v>
      </c>
      <c r="B10" s="30">
        <v>19400</v>
      </c>
      <c r="C10" s="29">
        <v>2688</v>
      </c>
      <c r="D10" s="18">
        <v>0</v>
      </c>
      <c r="E10" s="29">
        <v>15591</v>
      </c>
      <c r="F10" s="29">
        <v>82</v>
      </c>
      <c r="G10" s="18">
        <v>0</v>
      </c>
      <c r="H10" s="29">
        <v>1039</v>
      </c>
      <c r="I10" s="73"/>
    </row>
    <row r="11" spans="1:9" s="74" customFormat="1" ht="52.5" customHeight="1">
      <c r="A11" s="22" t="s">
        <v>15</v>
      </c>
      <c r="B11" s="30">
        <v>19359</v>
      </c>
      <c r="C11" s="29">
        <v>2865</v>
      </c>
      <c r="D11" s="18">
        <v>0</v>
      </c>
      <c r="E11" s="29">
        <v>15624</v>
      </c>
      <c r="F11" s="29">
        <v>90</v>
      </c>
      <c r="G11" s="18">
        <v>0</v>
      </c>
      <c r="H11" s="29">
        <v>780</v>
      </c>
      <c r="I11" s="73"/>
    </row>
    <row r="12" spans="1:9" s="74" customFormat="1" ht="52.5" customHeight="1">
      <c r="A12" s="22" t="s">
        <v>16</v>
      </c>
      <c r="B12" s="30">
        <v>20044</v>
      </c>
      <c r="C12" s="29">
        <v>3090</v>
      </c>
      <c r="D12" s="18">
        <v>0</v>
      </c>
      <c r="E12" s="29">
        <v>16014</v>
      </c>
      <c r="F12" s="29">
        <v>84</v>
      </c>
      <c r="G12" s="18">
        <v>0</v>
      </c>
      <c r="H12" s="29">
        <v>856</v>
      </c>
      <c r="I12" s="73"/>
    </row>
    <row r="13" spans="1:8" s="73" customFormat="1" ht="52.5" customHeight="1">
      <c r="A13" s="22" t="s">
        <v>107</v>
      </c>
      <c r="B13" s="29">
        <v>20609</v>
      </c>
      <c r="C13" s="29">
        <v>3237</v>
      </c>
      <c r="D13" s="18">
        <v>0</v>
      </c>
      <c r="E13" s="29">
        <v>16533</v>
      </c>
      <c r="F13" s="29">
        <v>71</v>
      </c>
      <c r="G13" s="18">
        <v>0</v>
      </c>
      <c r="H13" s="29">
        <v>768</v>
      </c>
    </row>
    <row r="14" spans="1:8" s="73" customFormat="1" ht="52.5" customHeight="1">
      <c r="A14" s="22" t="s">
        <v>163</v>
      </c>
      <c r="B14" s="29">
        <f>SUM(C14:H14)</f>
        <v>19913</v>
      </c>
      <c r="C14" s="29">
        <v>3201</v>
      </c>
      <c r="D14" s="18" t="s">
        <v>199</v>
      </c>
      <c r="E14" s="29">
        <v>15910</v>
      </c>
      <c r="F14" s="29">
        <v>80</v>
      </c>
      <c r="G14" s="18" t="s">
        <v>199</v>
      </c>
      <c r="H14" s="29">
        <v>722</v>
      </c>
    </row>
    <row r="15" spans="1:9" s="74" customFormat="1" ht="52.5" customHeight="1" thickBot="1">
      <c r="A15" s="25" t="s">
        <v>272</v>
      </c>
      <c r="B15" s="240">
        <f>SUM(C15:H15)</f>
        <v>20113</v>
      </c>
      <c r="C15" s="241">
        <v>3250</v>
      </c>
      <c r="D15" s="241" t="s">
        <v>266</v>
      </c>
      <c r="E15" s="242">
        <v>16299</v>
      </c>
      <c r="F15" s="241">
        <v>60</v>
      </c>
      <c r="G15" s="241" t="s">
        <v>266</v>
      </c>
      <c r="H15" s="241">
        <v>504</v>
      </c>
      <c r="I15" s="73"/>
    </row>
    <row r="16" spans="1:9" s="8" customFormat="1" ht="15.75">
      <c r="A16" s="362" t="s">
        <v>200</v>
      </c>
      <c r="B16" s="363"/>
      <c r="C16" s="363"/>
      <c r="D16" s="363"/>
      <c r="E16" s="363"/>
      <c r="I16" s="27"/>
    </row>
    <row r="17" spans="1:9" s="8" customFormat="1" ht="16.5">
      <c r="A17" s="40" t="s">
        <v>201</v>
      </c>
      <c r="B17" s="27"/>
      <c r="C17" s="27"/>
      <c r="D17" s="27"/>
      <c r="E17" s="27"/>
      <c r="I17" s="27"/>
    </row>
    <row r="18" spans="1:9" s="8" customFormat="1" ht="15.75">
      <c r="A18" s="40"/>
      <c r="B18" s="27"/>
      <c r="C18" s="27"/>
      <c r="D18" s="27"/>
      <c r="E18" s="27"/>
      <c r="I18" s="27"/>
    </row>
    <row r="19" spans="1:9" s="8" customFormat="1" ht="15.75">
      <c r="A19" s="40"/>
      <c r="B19" s="27"/>
      <c r="C19" s="27"/>
      <c r="D19" s="27"/>
      <c r="E19" s="27"/>
      <c r="I19" s="27"/>
    </row>
    <row r="20" spans="1:9" s="8" customFormat="1" ht="15.75">
      <c r="A20" s="40"/>
      <c r="B20" s="27"/>
      <c r="C20" s="27"/>
      <c r="D20" s="27"/>
      <c r="E20" s="27"/>
      <c r="I20" s="27"/>
    </row>
    <row r="21" spans="1:8" s="8" customFormat="1" ht="15.75">
      <c r="A21" s="353" t="s">
        <v>277</v>
      </c>
      <c r="B21" s="361"/>
      <c r="C21" s="361"/>
      <c r="D21" s="361"/>
      <c r="E21" s="361"/>
      <c r="F21" s="361"/>
      <c r="G21" s="361"/>
      <c r="H21" s="361"/>
    </row>
  </sheetData>
  <sheetProtection/>
  <mergeCells count="4">
    <mergeCell ref="A21:H21"/>
    <mergeCell ref="A16:E16"/>
    <mergeCell ref="A2:H2"/>
    <mergeCell ref="A3:H3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6">
      <selection activeCell="D29" sqref="D29"/>
    </sheetView>
  </sheetViews>
  <sheetFormatPr defaultColWidth="9.00390625" defaultRowHeight="16.5"/>
  <cols>
    <col min="1" max="1" width="13.625" style="7" customWidth="1"/>
    <col min="2" max="3" width="7.25390625" style="7" customWidth="1"/>
    <col min="4" max="8" width="7.625" style="7" customWidth="1"/>
    <col min="9" max="9" width="12.375" style="7" customWidth="1"/>
    <col min="10" max="10" width="7.625" style="7" customWidth="1"/>
    <col min="11" max="16384" width="9.00390625" style="7" customWidth="1"/>
  </cols>
  <sheetData>
    <row r="1" spans="1:10" s="8" customFormat="1" ht="15.75">
      <c r="A1" s="20" t="s">
        <v>0</v>
      </c>
      <c r="G1" s="44"/>
      <c r="J1" s="39" t="s">
        <v>8</v>
      </c>
    </row>
    <row r="2" spans="1:10" s="1" customFormat="1" ht="21">
      <c r="A2" s="352" t="s">
        <v>224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 s="1" customFormat="1" ht="21">
      <c r="A3" s="350" t="s">
        <v>225</v>
      </c>
      <c r="B3" s="350"/>
      <c r="C3" s="350"/>
      <c r="D3" s="350"/>
      <c r="E3" s="350"/>
      <c r="F3" s="350"/>
      <c r="G3" s="350"/>
      <c r="H3" s="350"/>
      <c r="I3" s="350"/>
      <c r="J3" s="350"/>
    </row>
    <row r="4" spans="1:10" s="8" customFormat="1" ht="16.5" thickBot="1">
      <c r="A4" s="86" t="s">
        <v>23</v>
      </c>
      <c r="B4" s="33"/>
      <c r="C4" s="33"/>
      <c r="D4" s="33"/>
      <c r="E4" s="33"/>
      <c r="F4" s="33"/>
      <c r="G4" s="33"/>
      <c r="H4" s="33"/>
      <c r="I4" s="33"/>
      <c r="J4" s="55" t="s">
        <v>26</v>
      </c>
    </row>
    <row r="5" spans="1:15" s="13" customFormat="1" ht="31.5" customHeight="1">
      <c r="A5" s="271" t="s">
        <v>67</v>
      </c>
      <c r="B5" s="380" t="s">
        <v>68</v>
      </c>
      <c r="C5" s="372"/>
      <c r="D5" s="377" t="s">
        <v>69</v>
      </c>
      <c r="E5" s="366" t="s">
        <v>70</v>
      </c>
      <c r="F5" s="371"/>
      <c r="G5" s="371"/>
      <c r="H5" s="372"/>
      <c r="I5" s="369" t="s">
        <v>71</v>
      </c>
      <c r="J5" s="366" t="s">
        <v>72</v>
      </c>
      <c r="K5" s="64"/>
      <c r="L5" s="64"/>
      <c r="M5" s="64"/>
      <c r="N5" s="64"/>
      <c r="O5" s="64"/>
    </row>
    <row r="6" spans="1:15" s="13" customFormat="1" ht="31.5" customHeight="1">
      <c r="A6" s="359"/>
      <c r="B6" s="381" t="s">
        <v>73</v>
      </c>
      <c r="C6" s="374"/>
      <c r="D6" s="378"/>
      <c r="E6" s="311"/>
      <c r="F6" s="373"/>
      <c r="G6" s="373"/>
      <c r="H6" s="374"/>
      <c r="I6" s="370"/>
      <c r="J6" s="367"/>
      <c r="K6" s="64"/>
      <c r="L6" s="64"/>
      <c r="M6" s="64"/>
      <c r="N6" s="64"/>
      <c r="O6" s="64"/>
    </row>
    <row r="7" spans="1:15" s="13" customFormat="1" ht="31.5" customHeight="1">
      <c r="A7" s="359"/>
      <c r="B7" s="75" t="s">
        <v>4</v>
      </c>
      <c r="C7" s="12" t="s">
        <v>5</v>
      </c>
      <c r="D7" s="378"/>
      <c r="E7" s="76" t="s">
        <v>3</v>
      </c>
      <c r="F7" s="76" t="s">
        <v>6</v>
      </c>
      <c r="G7" s="77" t="s">
        <v>74</v>
      </c>
      <c r="H7" s="77" t="s">
        <v>7</v>
      </c>
      <c r="I7" s="375" t="s">
        <v>75</v>
      </c>
      <c r="J7" s="367"/>
      <c r="K7" s="64"/>
      <c r="L7" s="64"/>
      <c r="M7" s="64"/>
      <c r="N7" s="64"/>
      <c r="O7" s="64"/>
    </row>
    <row r="8" spans="1:15" s="13" customFormat="1" ht="31.5" customHeight="1" thickBot="1">
      <c r="A8" s="360"/>
      <c r="B8" s="23" t="s">
        <v>76</v>
      </c>
      <c r="C8" s="3" t="s">
        <v>77</v>
      </c>
      <c r="D8" s="379"/>
      <c r="E8" s="78" t="s">
        <v>78</v>
      </c>
      <c r="F8" s="78" t="s">
        <v>79</v>
      </c>
      <c r="G8" s="78" t="s">
        <v>80</v>
      </c>
      <c r="H8" s="78" t="s">
        <v>81</v>
      </c>
      <c r="I8" s="376"/>
      <c r="J8" s="368"/>
      <c r="K8" s="64"/>
      <c r="L8" s="64"/>
      <c r="M8" s="64"/>
      <c r="N8" s="64"/>
      <c r="O8" s="64"/>
    </row>
    <row r="9" spans="1:15" s="21" customFormat="1" ht="45.75" customHeight="1">
      <c r="A9" s="22" t="s">
        <v>101</v>
      </c>
      <c r="B9" s="43">
        <v>0</v>
      </c>
      <c r="C9" s="42">
        <v>0</v>
      </c>
      <c r="D9" s="29">
        <v>25600</v>
      </c>
      <c r="E9" s="29">
        <v>86</v>
      </c>
      <c r="F9" s="42">
        <v>0</v>
      </c>
      <c r="G9" s="42">
        <v>0</v>
      </c>
      <c r="H9" s="29">
        <v>86</v>
      </c>
      <c r="I9" s="29">
        <v>25270</v>
      </c>
      <c r="J9" s="29">
        <v>244</v>
      </c>
      <c r="K9" s="24"/>
      <c r="L9" s="24"/>
      <c r="M9" s="24"/>
      <c r="N9" s="24"/>
      <c r="O9" s="24"/>
    </row>
    <row r="10" spans="1:15" s="21" customFormat="1" ht="45.75" customHeight="1">
      <c r="A10" s="22" t="s">
        <v>102</v>
      </c>
      <c r="B10" s="58">
        <v>1</v>
      </c>
      <c r="C10" s="42">
        <v>0</v>
      </c>
      <c r="D10" s="29">
        <v>24800</v>
      </c>
      <c r="E10" s="29">
        <v>206</v>
      </c>
      <c r="F10" s="29">
        <v>8</v>
      </c>
      <c r="G10" s="29">
        <v>1</v>
      </c>
      <c r="H10" s="29">
        <v>197</v>
      </c>
      <c r="I10" s="29">
        <v>24399</v>
      </c>
      <c r="J10" s="29">
        <v>195</v>
      </c>
      <c r="K10" s="24"/>
      <c r="L10" s="24"/>
      <c r="M10" s="24"/>
      <c r="N10" s="24"/>
      <c r="O10" s="24"/>
    </row>
    <row r="11" spans="1:15" s="21" customFormat="1" ht="45.75" customHeight="1">
      <c r="A11" s="22" t="s">
        <v>103</v>
      </c>
      <c r="B11" s="58">
        <v>1</v>
      </c>
      <c r="C11" s="42">
        <v>0</v>
      </c>
      <c r="D11" s="29">
        <v>20548</v>
      </c>
      <c r="E11" s="29">
        <v>238</v>
      </c>
      <c r="F11" s="29">
        <v>2</v>
      </c>
      <c r="G11" s="29">
        <v>1</v>
      </c>
      <c r="H11" s="29">
        <v>235</v>
      </c>
      <c r="I11" s="29">
        <v>20021</v>
      </c>
      <c r="J11" s="29">
        <v>289</v>
      </c>
      <c r="K11" s="24"/>
      <c r="L11" s="24"/>
      <c r="M11" s="24"/>
      <c r="N11" s="24"/>
      <c r="O11" s="24"/>
    </row>
    <row r="12" spans="1:15" s="21" customFormat="1" ht="45.75" customHeight="1">
      <c r="A12" s="17" t="s">
        <v>104</v>
      </c>
      <c r="B12" s="58">
        <v>1</v>
      </c>
      <c r="C12" s="42">
        <v>0</v>
      </c>
      <c r="D12" s="29">
        <v>20399</v>
      </c>
      <c r="E12" s="29">
        <v>145</v>
      </c>
      <c r="F12" s="29">
        <v>5</v>
      </c>
      <c r="G12" s="42">
        <v>0</v>
      </c>
      <c r="H12" s="29">
        <v>140</v>
      </c>
      <c r="I12" s="29">
        <v>19812</v>
      </c>
      <c r="J12" s="29">
        <v>442</v>
      </c>
      <c r="K12" s="24"/>
      <c r="L12" s="24"/>
      <c r="M12" s="24"/>
      <c r="N12" s="24"/>
      <c r="O12" s="24"/>
    </row>
    <row r="13" spans="1:15" s="21" customFormat="1" ht="45.75" customHeight="1">
      <c r="A13" s="22" t="s">
        <v>105</v>
      </c>
      <c r="B13" s="58">
        <v>1</v>
      </c>
      <c r="C13" s="42">
        <v>0</v>
      </c>
      <c r="D13" s="29">
        <v>22240</v>
      </c>
      <c r="E13" s="29">
        <v>311</v>
      </c>
      <c r="F13" s="42">
        <v>0</v>
      </c>
      <c r="G13" s="42">
        <v>0</v>
      </c>
      <c r="H13" s="29">
        <v>311</v>
      </c>
      <c r="I13" s="29">
        <v>21262</v>
      </c>
      <c r="J13" s="29">
        <v>667</v>
      </c>
      <c r="K13" s="24"/>
      <c r="L13" s="24"/>
      <c r="M13" s="24"/>
      <c r="N13" s="24"/>
      <c r="O13" s="24"/>
    </row>
    <row r="14" spans="1:15" s="21" customFormat="1" ht="45.75" customHeight="1">
      <c r="A14" s="22" t="s">
        <v>106</v>
      </c>
      <c r="B14" s="58">
        <v>1</v>
      </c>
      <c r="C14" s="42">
        <v>0</v>
      </c>
      <c r="D14" s="29">
        <v>22524</v>
      </c>
      <c r="E14" s="29">
        <v>208</v>
      </c>
      <c r="F14" s="42">
        <v>0</v>
      </c>
      <c r="G14" s="29">
        <v>6</v>
      </c>
      <c r="H14" s="29">
        <v>202</v>
      </c>
      <c r="I14" s="29">
        <v>21545</v>
      </c>
      <c r="J14" s="29">
        <v>771</v>
      </c>
      <c r="K14" s="24"/>
      <c r="L14" s="24"/>
      <c r="M14" s="24"/>
      <c r="N14" s="24"/>
      <c r="O14" s="24"/>
    </row>
    <row r="15" spans="1:15" s="21" customFormat="1" ht="45.75" customHeight="1">
      <c r="A15" s="22" t="s">
        <v>16</v>
      </c>
      <c r="B15" s="58">
        <v>1</v>
      </c>
      <c r="C15" s="42">
        <v>0</v>
      </c>
      <c r="D15" s="29">
        <v>23800</v>
      </c>
      <c r="E15" s="29">
        <v>162</v>
      </c>
      <c r="F15" s="42">
        <v>0</v>
      </c>
      <c r="G15" s="29">
        <v>10</v>
      </c>
      <c r="H15" s="29">
        <v>152</v>
      </c>
      <c r="I15" s="29">
        <v>22944</v>
      </c>
      <c r="J15" s="29">
        <v>694</v>
      </c>
      <c r="K15" s="24"/>
      <c r="L15" s="24"/>
      <c r="M15" s="24"/>
      <c r="N15" s="24"/>
      <c r="O15" s="24"/>
    </row>
    <row r="16" spans="1:10" s="24" customFormat="1" ht="45.75" customHeight="1">
      <c r="A16" s="22" t="s">
        <v>107</v>
      </c>
      <c r="B16" s="41">
        <v>1</v>
      </c>
      <c r="C16" s="42">
        <v>0</v>
      </c>
      <c r="D16" s="29">
        <v>25877</v>
      </c>
      <c r="E16" s="29">
        <v>84</v>
      </c>
      <c r="F16" s="42">
        <v>0</v>
      </c>
      <c r="G16" s="29">
        <v>8</v>
      </c>
      <c r="H16" s="29">
        <v>76</v>
      </c>
      <c r="I16" s="29">
        <v>24925</v>
      </c>
      <c r="J16" s="29">
        <v>868</v>
      </c>
    </row>
    <row r="17" spans="1:10" s="24" customFormat="1" ht="45.75" customHeight="1">
      <c r="A17" s="22" t="s">
        <v>163</v>
      </c>
      <c r="B17" s="41">
        <v>1</v>
      </c>
      <c r="C17" s="42" t="s">
        <v>199</v>
      </c>
      <c r="D17" s="29">
        <v>23482</v>
      </c>
      <c r="E17" s="29">
        <v>262</v>
      </c>
      <c r="F17" s="42" t="s">
        <v>199</v>
      </c>
      <c r="G17" s="29">
        <v>46</v>
      </c>
      <c r="H17" s="29">
        <v>216</v>
      </c>
      <c r="I17" s="29">
        <v>22508</v>
      </c>
      <c r="J17" s="29">
        <v>712</v>
      </c>
    </row>
    <row r="18" spans="1:15" s="21" customFormat="1" ht="45.75" customHeight="1" thickBot="1">
      <c r="A18" s="25" t="s">
        <v>267</v>
      </c>
      <c r="B18" s="243">
        <v>1</v>
      </c>
      <c r="C18" s="34"/>
      <c r="D18" s="244">
        <f>SUM(E18,I18,J18)</f>
        <v>24726</v>
      </c>
      <c r="E18" s="244">
        <v>87</v>
      </c>
      <c r="F18" s="245" t="s">
        <v>266</v>
      </c>
      <c r="G18" s="245">
        <v>47</v>
      </c>
      <c r="H18" s="245">
        <v>40</v>
      </c>
      <c r="I18" s="246">
        <v>23908</v>
      </c>
      <c r="J18" s="245">
        <v>731</v>
      </c>
      <c r="K18" s="24"/>
      <c r="L18" s="24"/>
      <c r="M18" s="24"/>
      <c r="N18" s="24"/>
      <c r="O18" s="24"/>
    </row>
    <row r="19" spans="1:15" s="8" customFormat="1" ht="15.75">
      <c r="A19" s="362" t="s">
        <v>200</v>
      </c>
      <c r="B19" s="363"/>
      <c r="C19" s="363"/>
      <c r="D19" s="363"/>
      <c r="E19" s="363"/>
      <c r="F19" s="27"/>
      <c r="K19" s="27"/>
      <c r="L19" s="27"/>
      <c r="M19" s="27"/>
      <c r="N19" s="27"/>
      <c r="O19" s="27"/>
    </row>
    <row r="20" spans="1:15" s="8" customFormat="1" ht="16.5">
      <c r="A20" s="40" t="s">
        <v>201</v>
      </c>
      <c r="B20" s="27"/>
      <c r="C20" s="27"/>
      <c r="D20" s="27"/>
      <c r="E20" s="27"/>
      <c r="K20" s="27"/>
      <c r="L20" s="27"/>
      <c r="M20" s="27"/>
      <c r="N20" s="27"/>
      <c r="O20" s="27"/>
    </row>
    <row r="21" spans="1:15" s="8" customFormat="1" ht="15.75">
      <c r="A21" s="40"/>
      <c r="B21" s="27"/>
      <c r="C21" s="27"/>
      <c r="D21" s="27"/>
      <c r="E21" s="27"/>
      <c r="K21" s="27"/>
      <c r="L21" s="27"/>
      <c r="M21" s="27"/>
      <c r="N21" s="27"/>
      <c r="O21" s="27"/>
    </row>
    <row r="22" spans="1:15" s="8" customFormat="1" ht="15.75">
      <c r="A22" s="40"/>
      <c r="B22" s="27"/>
      <c r="C22" s="27"/>
      <c r="D22" s="27"/>
      <c r="E22" s="27"/>
      <c r="K22" s="27"/>
      <c r="L22" s="27"/>
      <c r="M22" s="27"/>
      <c r="N22" s="27"/>
      <c r="O22" s="27"/>
    </row>
    <row r="23" spans="1:15" s="8" customFormat="1" ht="15.75">
      <c r="A23" s="353" t="s">
        <v>218</v>
      </c>
      <c r="B23" s="351"/>
      <c r="C23" s="351"/>
      <c r="D23" s="351"/>
      <c r="E23" s="351"/>
      <c r="F23" s="351"/>
      <c r="G23" s="351"/>
      <c r="H23" s="351"/>
      <c r="I23" s="351"/>
      <c r="J23" s="351"/>
      <c r="K23" s="27"/>
      <c r="L23" s="27"/>
      <c r="M23" s="27"/>
      <c r="N23" s="27"/>
      <c r="O23" s="27"/>
    </row>
  </sheetData>
  <sheetProtection/>
  <mergeCells count="12">
    <mergeCell ref="A2:J2"/>
    <mergeCell ref="A3:J3"/>
    <mergeCell ref="A19:E19"/>
    <mergeCell ref="B5:C5"/>
    <mergeCell ref="B6:C6"/>
    <mergeCell ref="A23:J23"/>
    <mergeCell ref="J5:J8"/>
    <mergeCell ref="I5:I6"/>
    <mergeCell ref="E5:H6"/>
    <mergeCell ref="I7:I8"/>
    <mergeCell ref="A5:A8"/>
    <mergeCell ref="D5:D8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3">
      <selection activeCell="E13" sqref="E13"/>
    </sheetView>
  </sheetViews>
  <sheetFormatPr defaultColWidth="9.00390625" defaultRowHeight="16.5"/>
  <cols>
    <col min="1" max="1" width="16.875" style="7" customWidth="1"/>
    <col min="2" max="10" width="17.00390625" style="7" customWidth="1"/>
    <col min="11" max="16384" width="9.00390625" style="7" customWidth="1"/>
  </cols>
  <sheetData>
    <row r="1" spans="1:10" s="13" customFormat="1" ht="14.25">
      <c r="A1" s="20" t="s">
        <v>27</v>
      </c>
      <c r="E1" s="38"/>
      <c r="I1" s="53"/>
      <c r="J1" s="39" t="s">
        <v>28</v>
      </c>
    </row>
    <row r="2" spans="1:10" s="2" customFormat="1" ht="21">
      <c r="A2" s="364" t="s">
        <v>226</v>
      </c>
      <c r="B2" s="365"/>
      <c r="C2" s="365"/>
      <c r="D2" s="365"/>
      <c r="E2" s="365"/>
      <c r="F2" s="365" t="s">
        <v>227</v>
      </c>
      <c r="G2" s="382"/>
      <c r="H2" s="382"/>
      <c r="I2" s="382"/>
      <c r="J2" s="382"/>
    </row>
    <row r="3" spans="1:10" s="13" customFormat="1" ht="15" thickBot="1">
      <c r="A3" s="14"/>
      <c r="B3" s="14"/>
      <c r="C3" s="14"/>
      <c r="D3" s="14"/>
      <c r="E3" s="60" t="s">
        <v>29</v>
      </c>
      <c r="F3" s="14"/>
      <c r="G3" s="14"/>
      <c r="H3" s="14"/>
      <c r="I3" s="14"/>
      <c r="J3" s="16" t="s">
        <v>30</v>
      </c>
    </row>
    <row r="4" spans="1:11" s="21" customFormat="1" ht="36" customHeight="1">
      <c r="A4" s="358" t="s">
        <v>82</v>
      </c>
      <c r="B4" s="79"/>
      <c r="C4" s="383" t="s">
        <v>83</v>
      </c>
      <c r="D4" s="384"/>
      <c r="E4" s="182"/>
      <c r="F4" s="383" t="s">
        <v>84</v>
      </c>
      <c r="G4" s="385"/>
      <c r="H4" s="385"/>
      <c r="I4" s="377" t="s">
        <v>85</v>
      </c>
      <c r="J4" s="366" t="s">
        <v>86</v>
      </c>
      <c r="K4" s="24"/>
    </row>
    <row r="5" spans="1:11" s="21" customFormat="1" ht="36" customHeight="1" thickBot="1">
      <c r="A5" s="360"/>
      <c r="B5" s="80" t="s">
        <v>87</v>
      </c>
      <c r="C5" s="81" t="s">
        <v>88</v>
      </c>
      <c r="D5" s="81" t="s">
        <v>89</v>
      </c>
      <c r="E5" s="81" t="s">
        <v>90</v>
      </c>
      <c r="F5" s="181" t="s">
        <v>87</v>
      </c>
      <c r="G5" s="81" t="s">
        <v>88</v>
      </c>
      <c r="H5" s="81" t="s">
        <v>89</v>
      </c>
      <c r="I5" s="379"/>
      <c r="J5" s="368"/>
      <c r="K5" s="24"/>
    </row>
    <row r="6" spans="1:11" s="21" customFormat="1" ht="52.5" customHeight="1">
      <c r="A6" s="22" t="s">
        <v>91</v>
      </c>
      <c r="B6" s="30">
        <v>343000</v>
      </c>
      <c r="C6" s="29">
        <v>73000</v>
      </c>
      <c r="D6" s="29">
        <v>240000</v>
      </c>
      <c r="E6" s="29">
        <v>30000</v>
      </c>
      <c r="F6" s="29">
        <v>6900</v>
      </c>
      <c r="G6" s="29">
        <v>6000</v>
      </c>
      <c r="H6" s="29">
        <v>900</v>
      </c>
      <c r="I6" s="29">
        <v>3780</v>
      </c>
      <c r="J6" s="18">
        <v>0</v>
      </c>
      <c r="K6" s="24"/>
    </row>
    <row r="7" spans="1:11" s="21" customFormat="1" ht="52.5" customHeight="1">
      <c r="A7" s="22" t="s">
        <v>92</v>
      </c>
      <c r="B7" s="30">
        <v>895400</v>
      </c>
      <c r="C7" s="29">
        <v>75000</v>
      </c>
      <c r="D7" s="29">
        <v>820400</v>
      </c>
      <c r="E7" s="18">
        <v>0</v>
      </c>
      <c r="F7" s="29">
        <v>6770</v>
      </c>
      <c r="G7" s="29">
        <v>6100</v>
      </c>
      <c r="H7" s="29">
        <v>670</v>
      </c>
      <c r="I7" s="29">
        <v>4325</v>
      </c>
      <c r="J7" s="18">
        <v>0</v>
      </c>
      <c r="K7" s="24"/>
    </row>
    <row r="8" spans="1:11" s="21" customFormat="1" ht="52.5" customHeight="1">
      <c r="A8" s="22" t="s">
        <v>93</v>
      </c>
      <c r="B8" s="30">
        <v>908950</v>
      </c>
      <c r="C8" s="29">
        <v>63000</v>
      </c>
      <c r="D8" s="29">
        <v>828450</v>
      </c>
      <c r="E8" s="18">
        <v>0</v>
      </c>
      <c r="F8" s="29">
        <v>6400</v>
      </c>
      <c r="G8" s="29">
        <v>6100</v>
      </c>
      <c r="H8" s="29">
        <v>300</v>
      </c>
      <c r="I8" s="29">
        <v>4700</v>
      </c>
      <c r="J8" s="18">
        <v>0</v>
      </c>
      <c r="K8" s="24"/>
    </row>
    <row r="9" spans="1:17" s="21" customFormat="1" ht="52.5" customHeight="1">
      <c r="A9" s="22" t="s">
        <v>94</v>
      </c>
      <c r="B9" s="30">
        <v>638850</v>
      </c>
      <c r="C9" s="29">
        <v>70000</v>
      </c>
      <c r="D9" s="29">
        <v>551850</v>
      </c>
      <c r="E9" s="18">
        <v>0</v>
      </c>
      <c r="F9" s="29">
        <v>6350</v>
      </c>
      <c r="G9" s="29">
        <v>6000</v>
      </c>
      <c r="H9" s="29">
        <v>350</v>
      </c>
      <c r="I9" s="29">
        <v>4300</v>
      </c>
      <c r="J9" s="18">
        <v>0</v>
      </c>
      <c r="K9" s="64"/>
      <c r="L9" s="13"/>
      <c r="M9" s="13"/>
      <c r="N9" s="13"/>
      <c r="O9" s="13"/>
      <c r="P9" s="13"/>
      <c r="Q9" s="13"/>
    </row>
    <row r="10" spans="1:11" s="21" customFormat="1" ht="52.5" customHeight="1">
      <c r="A10" s="22" t="s">
        <v>31</v>
      </c>
      <c r="B10" s="30">
        <v>785000</v>
      </c>
      <c r="C10" s="29">
        <v>70000</v>
      </c>
      <c r="D10" s="29">
        <v>715000</v>
      </c>
      <c r="E10" s="18">
        <v>0</v>
      </c>
      <c r="F10" s="29">
        <v>5800</v>
      </c>
      <c r="G10" s="29">
        <v>5500</v>
      </c>
      <c r="H10" s="29">
        <v>300</v>
      </c>
      <c r="I10" s="29">
        <v>4700</v>
      </c>
      <c r="J10" s="18">
        <v>0</v>
      </c>
      <c r="K10" s="24"/>
    </row>
    <row r="11" spans="1:11" s="21" customFormat="1" ht="52.5" customHeight="1">
      <c r="A11" s="22" t="s">
        <v>95</v>
      </c>
      <c r="B11" s="30">
        <v>354300</v>
      </c>
      <c r="C11" s="29">
        <v>70000</v>
      </c>
      <c r="D11" s="29">
        <v>284300</v>
      </c>
      <c r="E11" s="18">
        <v>0</v>
      </c>
      <c r="F11" s="29">
        <v>7800</v>
      </c>
      <c r="G11" s="29">
        <v>7500</v>
      </c>
      <c r="H11" s="29">
        <v>300</v>
      </c>
      <c r="I11" s="29">
        <v>1300</v>
      </c>
      <c r="J11" s="18">
        <v>0</v>
      </c>
      <c r="K11" s="24"/>
    </row>
    <row r="12" spans="1:11" s="21" customFormat="1" ht="52.5" customHeight="1">
      <c r="A12" s="22" t="s">
        <v>16</v>
      </c>
      <c r="B12" s="30">
        <v>614250</v>
      </c>
      <c r="C12" s="29">
        <v>70000</v>
      </c>
      <c r="D12" s="29">
        <v>544250</v>
      </c>
      <c r="E12" s="18">
        <v>0</v>
      </c>
      <c r="F12" s="29">
        <v>8200</v>
      </c>
      <c r="G12" s="29">
        <v>7900</v>
      </c>
      <c r="H12" s="29">
        <v>300</v>
      </c>
      <c r="I12" s="29">
        <v>1300</v>
      </c>
      <c r="J12" s="18">
        <v>0</v>
      </c>
      <c r="K12" s="24"/>
    </row>
    <row r="13" spans="1:17" s="24" customFormat="1" ht="52.5" customHeight="1">
      <c r="A13" s="22" t="s">
        <v>107</v>
      </c>
      <c r="B13" s="29">
        <v>397800</v>
      </c>
      <c r="C13" s="29">
        <v>80000</v>
      </c>
      <c r="D13" s="29">
        <v>317800</v>
      </c>
      <c r="E13" s="18">
        <v>0</v>
      </c>
      <c r="F13" s="29">
        <v>6300</v>
      </c>
      <c r="G13" s="29">
        <v>6000</v>
      </c>
      <c r="H13" s="29">
        <v>300</v>
      </c>
      <c r="I13" s="29">
        <v>1100</v>
      </c>
      <c r="J13" s="18">
        <v>0</v>
      </c>
      <c r="K13" s="64"/>
      <c r="L13" s="64"/>
      <c r="M13" s="64"/>
      <c r="N13" s="64"/>
      <c r="O13" s="64"/>
      <c r="P13" s="64"/>
      <c r="Q13" s="64"/>
    </row>
    <row r="14" spans="1:17" s="24" customFormat="1" ht="52.5" customHeight="1">
      <c r="A14" s="22" t="s">
        <v>163</v>
      </c>
      <c r="B14" s="29">
        <v>515746</v>
      </c>
      <c r="C14" s="29">
        <v>80000</v>
      </c>
      <c r="D14" s="29">
        <v>435746</v>
      </c>
      <c r="E14" s="18">
        <v>0</v>
      </c>
      <c r="F14" s="29">
        <v>6500</v>
      </c>
      <c r="G14" s="29">
        <v>6500</v>
      </c>
      <c r="H14" s="29">
        <v>0</v>
      </c>
      <c r="I14" s="29">
        <v>1100</v>
      </c>
      <c r="J14" s="18">
        <v>0</v>
      </c>
      <c r="K14" s="64"/>
      <c r="L14" s="64"/>
      <c r="M14" s="64"/>
      <c r="N14" s="64"/>
      <c r="O14" s="64"/>
      <c r="P14" s="64"/>
      <c r="Q14" s="64"/>
    </row>
    <row r="15" spans="1:17" s="21" customFormat="1" ht="52.5" customHeight="1" thickBot="1">
      <c r="A15" s="25" t="s">
        <v>270</v>
      </c>
      <c r="B15" s="238">
        <f>SUM(C15:D15)</f>
        <v>206889</v>
      </c>
      <c r="C15" s="239">
        <v>98000</v>
      </c>
      <c r="D15" s="239">
        <v>108889</v>
      </c>
      <c r="F15" s="241">
        <f>SUM(G15:H15)</f>
        <v>7200</v>
      </c>
      <c r="G15" s="242">
        <v>7200</v>
      </c>
      <c r="H15" s="241">
        <v>0</v>
      </c>
      <c r="I15" s="241">
        <v>300</v>
      </c>
      <c r="J15" s="398" t="s">
        <v>266</v>
      </c>
      <c r="K15" s="64"/>
      <c r="L15" s="13"/>
      <c r="M15" s="13"/>
      <c r="N15" s="13"/>
      <c r="O15" s="13"/>
      <c r="P15" s="13"/>
      <c r="Q15" s="13"/>
    </row>
    <row r="16" spans="1:11" s="8" customFormat="1" ht="16.5" customHeight="1">
      <c r="A16" s="63" t="s">
        <v>200</v>
      </c>
      <c r="B16" s="26"/>
      <c r="C16" s="26"/>
      <c r="D16" s="26"/>
      <c r="E16" s="26"/>
      <c r="F16" s="40" t="s">
        <v>201</v>
      </c>
      <c r="K16" s="27"/>
    </row>
    <row r="17" spans="1:11" s="8" customFormat="1" ht="16.5" customHeight="1">
      <c r="A17" s="82"/>
      <c r="B17" s="27"/>
      <c r="C17" s="27"/>
      <c r="D17" s="27"/>
      <c r="E17" s="27"/>
      <c r="F17" s="40"/>
      <c r="K17" s="27"/>
    </row>
    <row r="18" spans="1:11" s="8" customFormat="1" ht="16.5" customHeight="1">
      <c r="A18" s="82"/>
      <c r="B18" s="27"/>
      <c r="C18" s="27"/>
      <c r="D18" s="27"/>
      <c r="E18" s="27"/>
      <c r="F18" s="40"/>
      <c r="K18" s="27"/>
    </row>
    <row r="19" spans="1:11" s="8" customFormat="1" ht="16.5" customHeight="1">
      <c r="A19" s="82"/>
      <c r="B19" s="27"/>
      <c r="C19" s="27"/>
      <c r="D19" s="27"/>
      <c r="E19" s="27"/>
      <c r="F19" s="40"/>
      <c r="K19" s="27"/>
    </row>
    <row r="20" spans="1:11" s="8" customFormat="1" ht="16.5" customHeight="1">
      <c r="A20" s="82"/>
      <c r="B20" s="27"/>
      <c r="C20" s="27"/>
      <c r="D20" s="27"/>
      <c r="E20" s="27"/>
      <c r="F20" s="40"/>
      <c r="K20" s="27"/>
    </row>
    <row r="21" spans="1:11" s="8" customFormat="1" ht="15.75">
      <c r="A21" s="61" t="s">
        <v>219</v>
      </c>
      <c r="B21" s="62"/>
      <c r="C21" s="62"/>
      <c r="D21" s="62"/>
      <c r="E21" s="62"/>
      <c r="F21" s="61" t="s">
        <v>129</v>
      </c>
      <c r="G21" s="62"/>
      <c r="H21" s="62"/>
      <c r="I21" s="62"/>
      <c r="J21" s="62"/>
      <c r="K21" s="27"/>
    </row>
    <row r="22" ht="15.75">
      <c r="K22" s="31"/>
    </row>
    <row r="23" ht="15.75">
      <c r="K23" s="31"/>
    </row>
    <row r="24" ht="15.75">
      <c r="K24" s="31"/>
    </row>
    <row r="25" ht="15.75">
      <c r="K25" s="31"/>
    </row>
    <row r="26" ht="15.75">
      <c r="K26" s="31"/>
    </row>
    <row r="27" ht="15.75">
      <c r="K27" s="31"/>
    </row>
    <row r="28" ht="15.75">
      <c r="K28" s="31"/>
    </row>
    <row r="29" ht="15.75">
      <c r="K29" s="31"/>
    </row>
    <row r="30" ht="15.75">
      <c r="K30" s="31"/>
    </row>
    <row r="31" ht="15.75">
      <c r="K31" s="31"/>
    </row>
    <row r="32" ht="15.75">
      <c r="K32" s="31"/>
    </row>
    <row r="33" ht="15.75">
      <c r="K33" s="31"/>
    </row>
    <row r="34" ht="15.75">
      <c r="K34" s="31"/>
    </row>
  </sheetData>
  <sheetProtection/>
  <mergeCells count="7">
    <mergeCell ref="A2:E2"/>
    <mergeCell ref="F2:J2"/>
    <mergeCell ref="C4:D4"/>
    <mergeCell ref="A4:A5"/>
    <mergeCell ref="I4:I5"/>
    <mergeCell ref="J4:J5"/>
    <mergeCell ref="F4:H4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徐賜樟</cp:lastModifiedBy>
  <cp:lastPrinted>2016-10-26T09:21:06Z</cp:lastPrinted>
  <dcterms:created xsi:type="dcterms:W3CDTF">2004-07-30T07:19:45Z</dcterms:created>
  <dcterms:modified xsi:type="dcterms:W3CDTF">2016-10-26T09:21:07Z</dcterms:modified>
  <cp:category/>
  <cp:version/>
  <cp:contentType/>
  <cp:contentStatus/>
</cp:coreProperties>
</file>