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130" activeTab="2"/>
  </bookViews>
  <sheets>
    <sheet name="醫療機構" sheetId="1" r:id="rId1"/>
    <sheet name="病床" sheetId="2" r:id="rId2"/>
    <sheet name="藥商家數" sheetId="3" r:id="rId3"/>
  </sheets>
  <definedNames>
    <definedName name="_xlnm.Print_Area" localSheetId="1">'病床'!$A$1:$X$25</definedName>
  </definedNames>
  <calcPr fullCalcOnLoad="1"/>
</workbook>
</file>

<file path=xl/sharedStrings.xml><?xml version="1.0" encoding="utf-8"?>
<sst xmlns="http://schemas.openxmlformats.org/spreadsheetml/2006/main" count="179" uniqueCount="135">
  <si>
    <t>衛生</t>
  </si>
  <si>
    <t>Hygiene</t>
  </si>
  <si>
    <t xml:space="preserve">Not  Registed Beds </t>
  </si>
  <si>
    <t>總　計</t>
  </si>
  <si>
    <t>醫　師</t>
  </si>
  <si>
    <t>藥　師</t>
  </si>
  <si>
    <t>護　士</t>
  </si>
  <si>
    <t>其他醫事
人員數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</si>
  <si>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底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</si>
  <si>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</si>
  <si>
    <r>
      <t>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</si>
  <si>
    <r>
      <t>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生</t>
    </r>
  </si>
  <si>
    <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事
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</si>
  <si>
    <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事
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生</t>
    </r>
  </si>
  <si>
    <r>
      <t>醫用放射線技術師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士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</si>
  <si>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</si>
  <si>
    <r>
      <t>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生</t>
    </r>
  </si>
  <si>
    <r>
      <t>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</si>
  <si>
    <r>
      <t>物理治療師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生</t>
    </r>
    <r>
      <rPr>
        <sz val="10"/>
        <rFont val="Times New Roman"/>
        <family val="1"/>
      </rPr>
      <t>)</t>
    </r>
  </si>
  <si>
    <r>
      <t>職能治療師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生</t>
    </r>
    <r>
      <rPr>
        <sz val="10"/>
        <rFont val="Times New Roman"/>
        <family val="1"/>
      </rPr>
      <t>)</t>
    </r>
  </si>
  <si>
    <t>Grand  Total</t>
  </si>
  <si>
    <t>Physician</t>
  </si>
  <si>
    <t>Doctor of Chinese Medicine</t>
  </si>
  <si>
    <t>Assistant Pharmacist</t>
  </si>
  <si>
    <t>Medical Assistant Technologist</t>
  </si>
  <si>
    <t>Radiotherapist (Assitant)</t>
  </si>
  <si>
    <t>Registered Senior Nurse</t>
  </si>
  <si>
    <t>Registered Nurse</t>
  </si>
  <si>
    <t>Assistant Dentist</t>
  </si>
  <si>
    <t>Nutritionist</t>
  </si>
  <si>
    <t>Physical Therapist
(Assitant)</t>
  </si>
  <si>
    <t>Occupational Therapist
(Assitant)</t>
  </si>
  <si>
    <t>Others</t>
  </si>
  <si>
    <r>
      <t xml:space="preserve"> </t>
    </r>
    <r>
      <rPr>
        <sz val="10"/>
        <rFont val="標楷體"/>
        <family val="4"/>
      </rPr>
      <t>單位：人</t>
    </r>
  </si>
  <si>
    <r>
      <t xml:space="preserve">                                        </t>
    </r>
    <r>
      <rPr>
        <sz val="10"/>
        <rFont val="標楷體"/>
        <family val="4"/>
      </rPr>
      <t>　　單位：人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</si>
  <si>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</si>
  <si>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Hospitals, Clinics, and Other Medical Care Institutions</t>
  </si>
  <si>
    <r>
      <t>7</t>
    </r>
    <r>
      <rPr>
        <b/>
        <sz val="14"/>
        <rFont val="標楷體"/>
        <family val="4"/>
      </rPr>
      <t>－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、</t>
    </r>
    <r>
      <rPr>
        <b/>
        <sz val="14"/>
        <rFont val="Times New Roman"/>
        <family val="1"/>
      </rPr>
      <t xml:space="preserve">Number of Registered Medical Personnel in Public and Private                                                                                                                                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</si>
  <si>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2005</t>
    </r>
  </si>
  <si>
    <r>
      <t>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士</t>
    </r>
    <r>
      <rPr>
        <sz val="10"/>
        <rFont val="Times New Roman"/>
        <family val="1"/>
      </rPr>
      <t>)</t>
    </r>
  </si>
  <si>
    <t>Dentist</t>
  </si>
  <si>
    <t>Pharmacist</t>
  </si>
  <si>
    <t>Registered Professional Midwife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</si>
  <si>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</si>
  <si>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</si>
  <si>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</si>
  <si>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</si>
  <si>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</si>
  <si>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</si>
  <si>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</si>
  <si>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t>Medical Technologist</t>
  </si>
  <si>
    <r>
      <t xml:space="preserve"> </t>
    </r>
    <r>
      <rPr>
        <sz val="10"/>
        <rFont val="標楷體"/>
        <family val="4"/>
      </rPr>
      <t>單位：所、床</t>
    </r>
  </si>
  <si>
    <t>院所家數合計</t>
  </si>
  <si>
    <t>醫院家數</t>
  </si>
  <si>
    <t>診所家數</t>
  </si>
  <si>
    <t>　　院　　　所　　　病　　　床　　　數</t>
  </si>
  <si>
    <t>Beds</t>
  </si>
  <si>
    <t>醫院未登記病床數</t>
  </si>
  <si>
    <t>合計</t>
  </si>
  <si>
    <t>醫　　　院　　　病　　　床　　　數　</t>
  </si>
  <si>
    <r>
      <t>7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Number of in Public and Private Hospitals,Clinics, and Beds</t>
    </r>
    <r>
      <rPr>
        <b/>
        <sz val="16"/>
        <rFont val="標楷體"/>
        <family val="4"/>
      </rPr>
      <t>　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</si>
  <si>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Establishment, Bed</t>
    </r>
  </si>
  <si>
    <r>
      <t xml:space="preserve">   </t>
    </r>
    <r>
      <rPr>
        <sz val="10"/>
        <rFont val="標楷體"/>
        <family val="4"/>
      </rPr>
      <t>年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</si>
  <si>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r>
      <t>Hospital  Beds</t>
    </r>
    <r>
      <rPr>
        <sz val="8"/>
        <rFont val="標楷體"/>
        <family val="4"/>
      </rPr>
      <t>　</t>
    </r>
  </si>
  <si>
    <r>
      <t>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　</t>
    </r>
    <r>
      <rPr>
        <sz val="8"/>
        <rFont val="Times New Roman"/>
        <family val="1"/>
      </rPr>
      <t>Clinics Beds</t>
    </r>
  </si>
  <si>
    <t>計</t>
  </si>
  <si>
    <t>　　特　殊　病　床</t>
  </si>
  <si>
    <t>Special  Bed</t>
  </si>
  <si>
    <r>
      <t xml:space="preserve">精神病床
</t>
    </r>
    <r>
      <rPr>
        <sz val="8"/>
        <rFont val="Times New Roman"/>
        <family val="1"/>
      </rPr>
      <t>Pcych  Bed</t>
    </r>
  </si>
  <si>
    <t>慢性
病床</t>
  </si>
  <si>
    <t>結核
病床</t>
  </si>
  <si>
    <t>癩病
病床</t>
  </si>
  <si>
    <t>觀察
病床</t>
  </si>
  <si>
    <t>嬰兒床</t>
  </si>
  <si>
    <t>精　神
療養床</t>
  </si>
  <si>
    <t>其　他
療養床</t>
  </si>
  <si>
    <t>Total</t>
  </si>
  <si>
    <t>Number of Hospitals</t>
  </si>
  <si>
    <t>Number of Clinics</t>
  </si>
  <si>
    <t>Grand  Total</t>
  </si>
  <si>
    <t>燒燙傷
病　床</t>
  </si>
  <si>
    <t>急　診
觀察床</t>
  </si>
  <si>
    <t>其他</t>
  </si>
  <si>
    <t>急性
病床</t>
  </si>
  <si>
    <t>Chronic Bed</t>
  </si>
  <si>
    <t>T.B. Bed</t>
  </si>
  <si>
    <t>Leprosy Bed</t>
  </si>
  <si>
    <t>Observat-ion  Bed</t>
  </si>
  <si>
    <t>Baby Bed</t>
  </si>
  <si>
    <t>Pcych  Bed</t>
  </si>
  <si>
    <t>Others</t>
  </si>
  <si>
    <t>General Bed</t>
  </si>
  <si>
    <t>Intensive Care Bed</t>
  </si>
  <si>
    <t>Burn Care Bed</t>
  </si>
  <si>
    <t>emergency obs. Bed</t>
  </si>
  <si>
    <t>Acute Bed</t>
  </si>
  <si>
    <t>血液
透析床</t>
  </si>
  <si>
    <t>加護
病床</t>
  </si>
  <si>
    <t>Hemodi-
alysis</t>
  </si>
  <si>
    <t>Hemodi-
alysis</t>
  </si>
  <si>
    <t>血  液
透析床</t>
  </si>
  <si>
    <r>
      <t>7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Number  of  Pharmaceutical  Firms </t>
    </r>
  </si>
  <si>
    <r>
      <t>單位：家</t>
    </r>
    <r>
      <rPr>
        <sz val="10"/>
        <rFont val="Times New Roman"/>
        <family val="1"/>
      </rPr>
      <t xml:space="preserve"> 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</si>
  <si>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Firm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</si>
  <si>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　別
</t>
    </r>
    <r>
      <rPr>
        <sz val="10"/>
        <rFont val="Times New Roman"/>
        <family val="1"/>
      </rPr>
      <t>End of Year</t>
    </r>
  </si>
  <si>
    <r>
      <t xml:space="preserve">總計
</t>
    </r>
    <r>
      <rPr>
        <sz val="10"/>
        <rFont val="Times New Roman"/>
        <family val="1"/>
      </rPr>
      <t>Grand  Tota</t>
    </r>
  </si>
  <si>
    <r>
      <t xml:space="preserve">藥局
</t>
    </r>
    <r>
      <rPr>
        <sz val="10"/>
        <rFont val="Times New Roman"/>
        <family val="1"/>
      </rPr>
      <t>Drugstores</t>
    </r>
  </si>
  <si>
    <t>西　藥　商</t>
  </si>
  <si>
    <t>中　藥　商</t>
  </si>
  <si>
    <t>醫療器材商</t>
  </si>
  <si>
    <t>Westem Medicine Dealers</t>
  </si>
  <si>
    <t>Chinese Herb Dealers</t>
  </si>
  <si>
    <t>Medical Device Dealers</t>
  </si>
  <si>
    <t>販賣業</t>
  </si>
  <si>
    <t>製造業</t>
  </si>
  <si>
    <t>Dispensary</t>
  </si>
  <si>
    <t>Manufacturer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</si>
  <si>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</si>
  <si>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t>急性一
般病床</t>
  </si>
  <si>
    <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、藥商家數</t>
    </r>
  </si>
  <si>
    <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、公私立醫療機構數及病床數</t>
    </r>
  </si>
  <si>
    <r>
      <t>7</t>
    </r>
    <r>
      <rPr>
        <b/>
        <sz val="14"/>
        <rFont val="標楷體"/>
        <family val="4"/>
      </rPr>
      <t>－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、公私立醫療機構及其他醫事機構開執業場所醫事人員執業人數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</si>
  <si>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</si>
  <si>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</si>
  <si>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資料來源：桃園市統計年報。</t>
  </si>
  <si>
    <t>-</t>
  </si>
  <si>
    <t>-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</si>
  <si>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</si>
  <si>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</si>
  <si>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</si>
  <si>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-64-</t>
  </si>
  <si>
    <t>-65-</t>
  </si>
  <si>
    <t>-66-</t>
  </si>
  <si>
    <t>-67-</t>
  </si>
  <si>
    <t>-68-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</si>
</sst>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\(#,##0\)"/>
    <numFmt numFmtId="178" formatCode="0.0000%"/>
    <numFmt numFmtId="179" formatCode="#,##0.00_);[Red]\(#,##0.00\)"/>
    <numFmt numFmtId="180" formatCode="#,##0_);[Red]\(#,##0\)"/>
  </numFmts>
  <fonts count="4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8"/>
      <name val="標楷體"/>
      <family val="4"/>
    </font>
    <font>
      <sz val="16"/>
      <name val="Times New Roman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176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9" fillId="0" borderId="19" xfId="0" applyFont="1" applyBorder="1" applyAlignment="1">
      <alignment horizontal="right"/>
    </xf>
    <xf numFmtId="180" fontId="9" fillId="0" borderId="19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5" xfId="0" applyFont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19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right" vertical="center" wrapText="1"/>
    </xf>
    <xf numFmtId="41" fontId="9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180" fontId="9" fillId="0" borderId="28" xfId="0" applyNumberFormat="1" applyFont="1" applyFill="1" applyBorder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center" vertical="distributed" textRotation="255" wrapText="1"/>
    </xf>
    <xf numFmtId="0" fontId="14" fillId="0" borderId="23" xfId="0" applyFont="1" applyBorder="1" applyAlignment="1">
      <alignment horizontal="center" vertical="distributed" textRotation="255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distributed" textRotation="255" wrapText="1"/>
    </xf>
    <xf numFmtId="0" fontId="14" fillId="0" borderId="41" xfId="0" applyFont="1" applyBorder="1" applyAlignment="1">
      <alignment horizontal="center" vertical="distributed" textRotation="255" wrapText="1"/>
    </xf>
    <xf numFmtId="0" fontId="12" fillId="0" borderId="11" xfId="0" applyFont="1" applyBorder="1" applyAlignment="1">
      <alignment horizontal="center" vertical="distributed" textRotation="255" wrapText="1"/>
    </xf>
    <xf numFmtId="0" fontId="14" fillId="0" borderId="4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6">
      <selection activeCell="I20" sqref="I20"/>
    </sheetView>
  </sheetViews>
  <sheetFormatPr defaultColWidth="9.00390625" defaultRowHeight="16.5"/>
  <cols>
    <col min="1" max="1" width="12.50390625" style="11" customWidth="1"/>
    <col min="2" max="2" width="7.50390625" style="11" customWidth="1"/>
    <col min="3" max="3" width="8.375" style="11" customWidth="1"/>
    <col min="4" max="5" width="9.125" style="11" customWidth="1"/>
    <col min="6" max="6" width="9.375" style="11" customWidth="1"/>
    <col min="7" max="7" width="9.125" style="11" customWidth="1"/>
    <col min="8" max="8" width="10.375" style="11" customWidth="1"/>
    <col min="9" max="9" width="10.125" style="11" customWidth="1"/>
    <col min="10" max="10" width="11.50390625" style="11" customWidth="1"/>
    <col min="11" max="12" width="9.25390625" style="11" customWidth="1"/>
    <col min="13" max="13" width="9.50390625" style="11" customWidth="1"/>
    <col min="14" max="16" width="9.25390625" style="11" customWidth="1"/>
    <col min="17" max="17" width="9.875" style="11" customWidth="1"/>
    <col min="18" max="18" width="9.25390625" style="11" customWidth="1"/>
    <col min="19" max="16384" width="9.00390625" style="11" customWidth="1"/>
  </cols>
  <sheetData>
    <row r="1" spans="1:18" s="17" customFormat="1" ht="14.25">
      <c r="A1" s="8" t="s">
        <v>0</v>
      </c>
      <c r="R1" s="22" t="s">
        <v>1</v>
      </c>
    </row>
    <row r="2" spans="1:18" s="26" customFormat="1" ht="15.75">
      <c r="A2" s="82" t="s">
        <v>121</v>
      </c>
      <c r="B2" s="83"/>
      <c r="C2" s="83"/>
      <c r="D2" s="83"/>
      <c r="E2" s="83"/>
      <c r="F2" s="83"/>
      <c r="G2" s="83"/>
      <c r="H2" s="83"/>
      <c r="I2" s="83"/>
      <c r="J2" s="80" t="s">
        <v>37</v>
      </c>
      <c r="K2" s="81"/>
      <c r="L2" s="81"/>
      <c r="M2" s="81"/>
      <c r="N2" s="81"/>
      <c r="O2" s="81"/>
      <c r="P2" s="81"/>
      <c r="Q2" s="81"/>
      <c r="R2" s="81"/>
    </row>
    <row r="3" spans="1:18" s="26" customFormat="1" ht="15.75">
      <c r="A3" s="83"/>
      <c r="B3" s="83"/>
      <c r="C3" s="83"/>
      <c r="D3" s="83"/>
      <c r="E3" s="83"/>
      <c r="F3" s="83"/>
      <c r="G3" s="83"/>
      <c r="H3" s="83"/>
      <c r="I3" s="83"/>
      <c r="J3" s="81"/>
      <c r="K3" s="81"/>
      <c r="L3" s="81"/>
      <c r="M3" s="81"/>
      <c r="N3" s="81"/>
      <c r="O3" s="81"/>
      <c r="P3" s="81"/>
      <c r="Q3" s="81"/>
      <c r="R3" s="81"/>
    </row>
    <row r="4" spans="1:18" s="26" customFormat="1" ht="18.75">
      <c r="A4" s="25"/>
      <c r="B4" s="25"/>
      <c r="C4" s="25"/>
      <c r="D4" s="25"/>
      <c r="E4" s="25"/>
      <c r="F4" s="25"/>
      <c r="G4" s="25"/>
      <c r="H4" s="25"/>
      <c r="I4" s="25"/>
      <c r="J4" s="84" t="s">
        <v>36</v>
      </c>
      <c r="K4" s="84"/>
      <c r="L4" s="84"/>
      <c r="M4" s="84"/>
      <c r="N4" s="84"/>
      <c r="O4" s="84"/>
      <c r="P4" s="84"/>
      <c r="Q4" s="84"/>
      <c r="R4" s="84"/>
    </row>
    <row r="5" spans="1:18" s="17" customFormat="1" ht="15" thickBot="1">
      <c r="A5" s="27"/>
      <c r="B5" s="27"/>
      <c r="C5" s="27"/>
      <c r="D5" s="27"/>
      <c r="E5" s="27"/>
      <c r="F5" s="27"/>
      <c r="G5" s="27"/>
      <c r="H5" s="27"/>
      <c r="I5" s="24" t="s">
        <v>33</v>
      </c>
      <c r="J5" s="27"/>
      <c r="K5" s="27"/>
      <c r="L5" s="27"/>
      <c r="M5" s="27"/>
      <c r="N5" s="27"/>
      <c r="O5" s="27"/>
      <c r="P5" s="27" t="s">
        <v>34</v>
      </c>
      <c r="Q5" s="27"/>
      <c r="R5" s="24" t="s">
        <v>35</v>
      </c>
    </row>
    <row r="6" spans="1:18" s="12" customFormat="1" ht="33" customHeight="1">
      <c r="A6" s="78" t="s">
        <v>8</v>
      </c>
      <c r="B6" s="3" t="s">
        <v>3</v>
      </c>
      <c r="C6" s="4" t="s">
        <v>4</v>
      </c>
      <c r="D6" s="4" t="s">
        <v>9</v>
      </c>
      <c r="E6" s="4" t="s">
        <v>10</v>
      </c>
      <c r="F6" s="4" t="s">
        <v>5</v>
      </c>
      <c r="G6" s="4" t="s">
        <v>11</v>
      </c>
      <c r="H6" s="4" t="s">
        <v>12</v>
      </c>
      <c r="I6" s="4" t="s">
        <v>13</v>
      </c>
      <c r="J6" s="5" t="s">
        <v>14</v>
      </c>
      <c r="K6" s="4" t="s">
        <v>15</v>
      </c>
      <c r="L6" s="4" t="s">
        <v>6</v>
      </c>
      <c r="M6" s="4" t="s">
        <v>39</v>
      </c>
      <c r="N6" s="4" t="s">
        <v>16</v>
      </c>
      <c r="O6" s="4" t="s">
        <v>17</v>
      </c>
      <c r="P6" s="4" t="s">
        <v>18</v>
      </c>
      <c r="Q6" s="6" t="s">
        <v>19</v>
      </c>
      <c r="R6" s="6" t="s">
        <v>7</v>
      </c>
    </row>
    <row r="7" spans="1:18" s="12" customFormat="1" ht="42" customHeight="1" thickBot="1">
      <c r="A7" s="79"/>
      <c r="B7" s="13" t="s">
        <v>20</v>
      </c>
      <c r="C7" s="14" t="s">
        <v>21</v>
      </c>
      <c r="D7" s="14" t="s">
        <v>22</v>
      </c>
      <c r="E7" s="14" t="s">
        <v>40</v>
      </c>
      <c r="F7" s="14" t="s">
        <v>41</v>
      </c>
      <c r="G7" s="14" t="s">
        <v>23</v>
      </c>
      <c r="H7" s="14" t="s">
        <v>50</v>
      </c>
      <c r="I7" s="14" t="s">
        <v>24</v>
      </c>
      <c r="J7" s="15" t="s">
        <v>25</v>
      </c>
      <c r="K7" s="14" t="s">
        <v>26</v>
      </c>
      <c r="L7" s="14" t="s">
        <v>27</v>
      </c>
      <c r="M7" s="14" t="s">
        <v>42</v>
      </c>
      <c r="N7" s="14" t="s">
        <v>28</v>
      </c>
      <c r="O7" s="14" t="s">
        <v>29</v>
      </c>
      <c r="P7" s="14" t="s">
        <v>30</v>
      </c>
      <c r="Q7" s="16" t="s">
        <v>31</v>
      </c>
      <c r="R7" s="16" t="s">
        <v>32</v>
      </c>
    </row>
    <row r="8" spans="1:22" s="17" customFormat="1" ht="49.5" customHeight="1">
      <c r="A8" s="7" t="s">
        <v>38</v>
      </c>
      <c r="B8" s="32">
        <f>SUM(C8:S8)</f>
        <v>748</v>
      </c>
      <c r="C8" s="30">
        <v>121</v>
      </c>
      <c r="D8" s="30">
        <v>14</v>
      </c>
      <c r="E8" s="30">
        <v>42</v>
      </c>
      <c r="F8" s="30">
        <v>31</v>
      </c>
      <c r="G8" s="30">
        <v>10</v>
      </c>
      <c r="H8" s="30">
        <v>25</v>
      </c>
      <c r="I8" s="30">
        <v>4</v>
      </c>
      <c r="J8" s="30">
        <v>17</v>
      </c>
      <c r="K8" s="30">
        <v>271</v>
      </c>
      <c r="L8" s="30">
        <v>176</v>
      </c>
      <c r="M8" s="30">
        <v>3</v>
      </c>
      <c r="N8" s="33">
        <v>0</v>
      </c>
      <c r="O8" s="30">
        <v>2</v>
      </c>
      <c r="P8" s="30">
        <v>23</v>
      </c>
      <c r="Q8" s="30">
        <v>5</v>
      </c>
      <c r="R8" s="30">
        <v>4</v>
      </c>
      <c r="S8" s="34"/>
      <c r="T8" s="34"/>
      <c r="U8" s="29"/>
      <c r="V8" s="29"/>
    </row>
    <row r="9" spans="1:22" s="17" customFormat="1" ht="49.5" customHeight="1">
      <c r="A9" s="7" t="s">
        <v>43</v>
      </c>
      <c r="B9" s="32">
        <f>SUM(C9:S9)</f>
        <v>825</v>
      </c>
      <c r="C9" s="30">
        <v>119</v>
      </c>
      <c r="D9" s="30">
        <v>19</v>
      </c>
      <c r="E9" s="30">
        <v>35</v>
      </c>
      <c r="F9" s="30">
        <v>67</v>
      </c>
      <c r="G9" s="30">
        <v>40</v>
      </c>
      <c r="H9" s="30">
        <v>25</v>
      </c>
      <c r="I9" s="30">
        <v>4</v>
      </c>
      <c r="J9" s="30">
        <v>20</v>
      </c>
      <c r="K9" s="30">
        <v>284</v>
      </c>
      <c r="L9" s="30">
        <v>180</v>
      </c>
      <c r="M9" s="30">
        <v>3</v>
      </c>
      <c r="N9" s="33">
        <v>0</v>
      </c>
      <c r="O9" s="30">
        <v>3</v>
      </c>
      <c r="P9" s="30">
        <v>18</v>
      </c>
      <c r="Q9" s="30">
        <v>4</v>
      </c>
      <c r="R9" s="30">
        <v>4</v>
      </c>
      <c r="S9" s="34"/>
      <c r="T9" s="34"/>
      <c r="U9" s="29"/>
      <c r="V9" s="29"/>
    </row>
    <row r="10" spans="1:22" s="17" customFormat="1" ht="49.5" customHeight="1">
      <c r="A10" s="9" t="s">
        <v>44</v>
      </c>
      <c r="B10" s="32">
        <f aca="true" t="shared" si="0" ref="B10:B15">SUM(C10:R10)</f>
        <v>722</v>
      </c>
      <c r="C10" s="30">
        <v>127</v>
      </c>
      <c r="D10" s="30">
        <v>18</v>
      </c>
      <c r="E10" s="30">
        <v>32</v>
      </c>
      <c r="F10" s="30">
        <v>35</v>
      </c>
      <c r="G10" s="30">
        <v>11</v>
      </c>
      <c r="H10" s="30">
        <v>29</v>
      </c>
      <c r="I10" s="30">
        <v>3</v>
      </c>
      <c r="J10" s="30">
        <v>22</v>
      </c>
      <c r="K10" s="30">
        <v>262</v>
      </c>
      <c r="L10" s="30">
        <v>151</v>
      </c>
      <c r="M10" s="30">
        <v>1</v>
      </c>
      <c r="N10" s="33">
        <v>0</v>
      </c>
      <c r="O10" s="30">
        <v>3</v>
      </c>
      <c r="P10" s="30">
        <v>18</v>
      </c>
      <c r="Q10" s="30">
        <v>5</v>
      </c>
      <c r="R10" s="30">
        <v>5</v>
      </c>
      <c r="S10" s="34"/>
      <c r="T10" s="34"/>
      <c r="U10" s="29"/>
      <c r="V10" s="29"/>
    </row>
    <row r="11" spans="1:22" s="17" customFormat="1" ht="49.5" customHeight="1">
      <c r="A11" s="9" t="s">
        <v>45</v>
      </c>
      <c r="B11" s="32">
        <f t="shared" si="0"/>
        <v>903</v>
      </c>
      <c r="C11" s="30">
        <v>129</v>
      </c>
      <c r="D11" s="30">
        <v>18</v>
      </c>
      <c r="E11" s="30">
        <v>34</v>
      </c>
      <c r="F11" s="30">
        <v>83</v>
      </c>
      <c r="G11" s="30">
        <v>39</v>
      </c>
      <c r="H11" s="30">
        <v>31</v>
      </c>
      <c r="I11" s="30">
        <v>4</v>
      </c>
      <c r="J11" s="30">
        <v>22</v>
      </c>
      <c r="K11" s="30">
        <v>304</v>
      </c>
      <c r="L11" s="30">
        <v>196</v>
      </c>
      <c r="M11" s="30">
        <v>3</v>
      </c>
      <c r="N11" s="33">
        <v>0</v>
      </c>
      <c r="O11" s="30">
        <v>6</v>
      </c>
      <c r="P11" s="30">
        <v>25</v>
      </c>
      <c r="Q11" s="30">
        <v>4</v>
      </c>
      <c r="R11" s="30">
        <v>5</v>
      </c>
      <c r="S11" s="34"/>
      <c r="T11" s="34"/>
      <c r="U11" s="29"/>
      <c r="V11" s="29"/>
    </row>
    <row r="12" spans="1:22" s="17" customFormat="1" ht="49.5" customHeight="1">
      <c r="A12" s="10" t="s">
        <v>46</v>
      </c>
      <c r="B12" s="32">
        <f t="shared" si="0"/>
        <v>931</v>
      </c>
      <c r="C12" s="30">
        <v>124</v>
      </c>
      <c r="D12" s="30">
        <v>19</v>
      </c>
      <c r="E12" s="30">
        <v>35</v>
      </c>
      <c r="F12" s="30">
        <v>92</v>
      </c>
      <c r="G12" s="30">
        <v>37</v>
      </c>
      <c r="H12" s="30">
        <v>27</v>
      </c>
      <c r="I12" s="30">
        <v>4</v>
      </c>
      <c r="J12" s="30">
        <v>24</v>
      </c>
      <c r="K12" s="30">
        <v>345</v>
      </c>
      <c r="L12" s="30">
        <v>178</v>
      </c>
      <c r="M12" s="30">
        <v>3</v>
      </c>
      <c r="N12" s="33">
        <v>0</v>
      </c>
      <c r="O12" s="30">
        <v>7</v>
      </c>
      <c r="P12" s="30">
        <v>27</v>
      </c>
      <c r="Q12" s="30">
        <v>4</v>
      </c>
      <c r="R12" s="30">
        <v>5</v>
      </c>
      <c r="S12" s="34"/>
      <c r="T12" s="34"/>
      <c r="U12" s="29"/>
      <c r="V12" s="29"/>
    </row>
    <row r="13" spans="1:42" s="19" customFormat="1" ht="49.5" customHeight="1">
      <c r="A13" s="9" t="s">
        <v>47</v>
      </c>
      <c r="B13" s="32">
        <f t="shared" si="0"/>
        <v>919</v>
      </c>
      <c r="C13" s="30">
        <v>123</v>
      </c>
      <c r="D13" s="30">
        <v>17</v>
      </c>
      <c r="E13" s="30">
        <v>43</v>
      </c>
      <c r="F13" s="30">
        <v>90</v>
      </c>
      <c r="G13" s="30">
        <v>37</v>
      </c>
      <c r="H13" s="30">
        <v>29</v>
      </c>
      <c r="I13" s="30">
        <v>4</v>
      </c>
      <c r="J13" s="30">
        <v>23</v>
      </c>
      <c r="K13" s="30">
        <v>358</v>
      </c>
      <c r="L13" s="30">
        <v>148</v>
      </c>
      <c r="M13" s="30">
        <v>1</v>
      </c>
      <c r="N13" s="33">
        <v>0</v>
      </c>
      <c r="O13" s="30">
        <v>7</v>
      </c>
      <c r="P13" s="30">
        <v>29</v>
      </c>
      <c r="Q13" s="30">
        <v>4</v>
      </c>
      <c r="R13" s="30">
        <v>6</v>
      </c>
      <c r="S13" s="31"/>
      <c r="T13" s="31"/>
      <c r="U13" s="31"/>
      <c r="V13" s="31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s="19" customFormat="1" ht="49.5" customHeight="1">
      <c r="A14" s="9" t="s">
        <v>48</v>
      </c>
      <c r="B14" s="32">
        <f t="shared" si="0"/>
        <v>945</v>
      </c>
      <c r="C14" s="30">
        <v>122</v>
      </c>
      <c r="D14" s="30">
        <v>17</v>
      </c>
      <c r="E14" s="30">
        <v>43</v>
      </c>
      <c r="F14" s="30">
        <v>95</v>
      </c>
      <c r="G14" s="30">
        <v>37</v>
      </c>
      <c r="H14" s="30">
        <v>31</v>
      </c>
      <c r="I14" s="30">
        <v>4</v>
      </c>
      <c r="J14" s="30">
        <v>25</v>
      </c>
      <c r="K14" s="30">
        <v>369</v>
      </c>
      <c r="L14" s="30">
        <v>145</v>
      </c>
      <c r="M14" s="33">
        <v>0</v>
      </c>
      <c r="N14" s="33">
        <v>0</v>
      </c>
      <c r="O14" s="30">
        <v>9</v>
      </c>
      <c r="P14" s="30">
        <v>34</v>
      </c>
      <c r="Q14" s="30">
        <v>7</v>
      </c>
      <c r="R14" s="30">
        <v>7</v>
      </c>
      <c r="S14" s="31"/>
      <c r="T14" s="31"/>
      <c r="U14" s="31"/>
      <c r="V14" s="31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s="19" customFormat="1" ht="49.5" customHeight="1">
      <c r="A15" s="9" t="s">
        <v>49</v>
      </c>
      <c r="B15" s="30">
        <f t="shared" si="0"/>
        <v>980</v>
      </c>
      <c r="C15" s="30">
        <v>130</v>
      </c>
      <c r="D15" s="30">
        <v>20</v>
      </c>
      <c r="E15" s="30">
        <v>43</v>
      </c>
      <c r="F15" s="30">
        <v>101</v>
      </c>
      <c r="G15" s="30">
        <v>38</v>
      </c>
      <c r="H15" s="30">
        <v>30</v>
      </c>
      <c r="I15" s="30">
        <v>3</v>
      </c>
      <c r="J15" s="30">
        <v>24</v>
      </c>
      <c r="K15" s="30">
        <v>389</v>
      </c>
      <c r="L15" s="30">
        <v>138</v>
      </c>
      <c r="M15" s="33">
        <v>0</v>
      </c>
      <c r="N15" s="33">
        <v>0</v>
      </c>
      <c r="O15" s="30">
        <v>11</v>
      </c>
      <c r="P15" s="30">
        <v>34</v>
      </c>
      <c r="Q15" s="30">
        <v>11</v>
      </c>
      <c r="R15" s="30">
        <v>8</v>
      </c>
      <c r="S15" s="31"/>
      <c r="T15" s="31"/>
      <c r="U15" s="31"/>
      <c r="V15" s="31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s="48" customFormat="1" ht="49.5" customHeight="1">
      <c r="A16" s="68" t="s">
        <v>117</v>
      </c>
      <c r="B16" s="70">
        <f>SUM(C16:R16)</f>
        <v>993</v>
      </c>
      <c r="C16" s="70">
        <v>134</v>
      </c>
      <c r="D16" s="70">
        <v>17</v>
      </c>
      <c r="E16" s="70">
        <v>41</v>
      </c>
      <c r="F16" s="70">
        <v>100</v>
      </c>
      <c r="G16" s="70">
        <v>39</v>
      </c>
      <c r="H16" s="70">
        <v>29</v>
      </c>
      <c r="I16" s="70">
        <v>2</v>
      </c>
      <c r="J16" s="70">
        <v>25</v>
      </c>
      <c r="K16" s="70">
        <v>401</v>
      </c>
      <c r="L16" s="70">
        <v>137</v>
      </c>
      <c r="M16" s="51">
        <v>0</v>
      </c>
      <c r="N16" s="51">
        <v>0</v>
      </c>
      <c r="O16" s="70">
        <v>11</v>
      </c>
      <c r="P16" s="70">
        <v>36</v>
      </c>
      <c r="Q16" s="70">
        <v>10</v>
      </c>
      <c r="R16" s="70">
        <v>11</v>
      </c>
      <c r="S16" s="63"/>
      <c r="T16" s="63"/>
      <c r="U16" s="63"/>
      <c r="V16" s="6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</row>
    <row r="17" spans="1:42" s="49" customFormat="1" ht="49.5" customHeight="1" thickBot="1">
      <c r="A17" s="74" t="s">
        <v>129</v>
      </c>
      <c r="B17" s="75">
        <v>997</v>
      </c>
      <c r="C17" s="46">
        <v>133</v>
      </c>
      <c r="D17" s="46">
        <v>20</v>
      </c>
      <c r="E17" s="46">
        <v>44</v>
      </c>
      <c r="F17" s="46">
        <v>100</v>
      </c>
      <c r="G17" s="46">
        <v>35</v>
      </c>
      <c r="H17" s="46">
        <v>28</v>
      </c>
      <c r="I17" s="46">
        <v>3</v>
      </c>
      <c r="J17" s="46">
        <v>27</v>
      </c>
      <c r="K17" s="46">
        <v>401</v>
      </c>
      <c r="L17" s="46">
        <v>122</v>
      </c>
      <c r="M17" s="52" t="s">
        <v>125</v>
      </c>
      <c r="N17" s="52" t="s">
        <v>126</v>
      </c>
      <c r="O17" s="46">
        <v>13</v>
      </c>
      <c r="P17" s="46">
        <v>40</v>
      </c>
      <c r="Q17" s="46">
        <v>11</v>
      </c>
      <c r="R17" s="46">
        <v>20</v>
      </c>
      <c r="S17" s="63"/>
      <c r="T17" s="63"/>
      <c r="U17" s="64"/>
      <c r="V17" s="64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10" s="26" customFormat="1" ht="16.5">
      <c r="A18" s="1" t="s">
        <v>122</v>
      </c>
      <c r="I18" s="28"/>
      <c r="J18" s="2" t="s">
        <v>123</v>
      </c>
    </row>
    <row r="19" spans="1:10" s="26" customFormat="1" ht="16.5">
      <c r="A19" s="1"/>
      <c r="I19" s="28"/>
      <c r="J19" s="2"/>
    </row>
    <row r="20" spans="1:10" s="26" customFormat="1" ht="16.5">
      <c r="A20" s="1"/>
      <c r="I20" s="28"/>
      <c r="J20" s="2"/>
    </row>
    <row r="21" spans="1:10" s="26" customFormat="1" ht="16.5">
      <c r="A21" s="1"/>
      <c r="I21" s="28"/>
      <c r="J21" s="2"/>
    </row>
    <row r="22" spans="1:10" s="26" customFormat="1" ht="16.5">
      <c r="A22" s="1"/>
      <c r="I22" s="28"/>
      <c r="J22" s="2"/>
    </row>
    <row r="23" spans="1:18" s="26" customFormat="1" ht="15.75">
      <c r="A23" s="76" t="s">
        <v>130</v>
      </c>
      <c r="B23" s="77"/>
      <c r="C23" s="77"/>
      <c r="D23" s="77"/>
      <c r="E23" s="77"/>
      <c r="F23" s="77"/>
      <c r="G23" s="77"/>
      <c r="H23" s="77"/>
      <c r="I23" s="77"/>
      <c r="J23" s="76" t="s">
        <v>131</v>
      </c>
      <c r="K23" s="77"/>
      <c r="L23" s="77"/>
      <c r="M23" s="77"/>
      <c r="N23" s="77"/>
      <c r="O23" s="77"/>
      <c r="P23" s="77"/>
      <c r="Q23" s="77"/>
      <c r="R23" s="77"/>
    </row>
  </sheetData>
  <sheetProtection/>
  <mergeCells count="6">
    <mergeCell ref="A23:I23"/>
    <mergeCell ref="J23:R23"/>
    <mergeCell ref="A6:A7"/>
    <mergeCell ref="J2:R3"/>
    <mergeCell ref="A2:I3"/>
    <mergeCell ref="J4:R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9" r:id="rId1"/>
  <colBreaks count="1" manualBreakCount="1">
    <brk id="9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25"/>
  <sheetViews>
    <sheetView zoomScalePageLayoutView="0" workbookViewId="0" topLeftCell="A19">
      <selection activeCell="E32" sqref="E32"/>
    </sheetView>
  </sheetViews>
  <sheetFormatPr defaultColWidth="9.00390625" defaultRowHeight="16.5"/>
  <cols>
    <col min="1" max="1" width="19.00390625" style="11" customWidth="1"/>
    <col min="2" max="6" width="7.00390625" style="11" customWidth="1"/>
    <col min="7" max="7" width="9.25390625" style="11" customWidth="1"/>
    <col min="8" max="8" width="6.00390625" style="11" customWidth="1"/>
    <col min="9" max="10" width="7.125" style="11" customWidth="1"/>
    <col min="11" max="11" width="6.75390625" style="11" customWidth="1"/>
    <col min="12" max="12" width="7.75390625" style="11" customWidth="1"/>
    <col min="13" max="13" width="5.125" style="11" customWidth="1"/>
    <col min="14" max="18" width="5.625" style="11" customWidth="1"/>
    <col min="19" max="20" width="5.125" style="11" customWidth="1"/>
    <col min="21" max="21" width="7.00390625" style="11" customWidth="1"/>
    <col min="22" max="22" width="6.625" style="11" customWidth="1"/>
    <col min="23" max="24" width="7.50390625" style="11" customWidth="1"/>
    <col min="25" max="16384" width="9.00390625" style="11" customWidth="1"/>
  </cols>
  <sheetData>
    <row r="1" spans="1:24" s="12" customFormat="1" ht="14.25">
      <c r="A1" s="8" t="s">
        <v>0</v>
      </c>
      <c r="G1" s="39"/>
      <c r="V1" s="39"/>
      <c r="X1" s="22" t="s">
        <v>1</v>
      </c>
    </row>
    <row r="2" spans="1:24" s="40" customFormat="1" ht="21">
      <c r="A2" s="109" t="s">
        <v>120</v>
      </c>
      <c r="B2" s="110"/>
      <c r="C2" s="110"/>
      <c r="D2" s="110"/>
      <c r="E2" s="110"/>
      <c r="F2" s="110"/>
      <c r="G2" s="110"/>
      <c r="H2" s="110"/>
      <c r="I2" s="110"/>
      <c r="J2" s="110"/>
      <c r="K2" s="104" t="s">
        <v>60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5" s="12" customFormat="1" ht="15" thickBot="1">
      <c r="A3" s="23"/>
      <c r="B3" s="23"/>
      <c r="C3" s="23"/>
      <c r="D3" s="23"/>
      <c r="E3" s="23"/>
      <c r="F3" s="23"/>
      <c r="G3" s="23"/>
      <c r="H3" s="23"/>
      <c r="I3" s="23"/>
      <c r="J3" s="24" t="s">
        <v>51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5"/>
      <c r="X3" s="45" t="s">
        <v>61</v>
      </c>
      <c r="Y3" s="39"/>
    </row>
    <row r="4" spans="1:25" ht="22.5" customHeight="1" thickBot="1">
      <c r="A4" s="118" t="s">
        <v>62</v>
      </c>
      <c r="B4" s="120" t="s">
        <v>52</v>
      </c>
      <c r="C4" s="122" t="s">
        <v>53</v>
      </c>
      <c r="D4" s="122" t="s">
        <v>54</v>
      </c>
      <c r="E4" s="114" t="s">
        <v>55</v>
      </c>
      <c r="F4" s="115"/>
      <c r="G4" s="115"/>
      <c r="H4" s="115"/>
      <c r="I4" s="115"/>
      <c r="J4" s="115"/>
      <c r="K4" s="115"/>
      <c r="L4" s="90" t="s">
        <v>56</v>
      </c>
      <c r="M4" s="90"/>
      <c r="N4" s="90"/>
      <c r="O4" s="90"/>
      <c r="P4" s="90"/>
      <c r="Q4" s="90"/>
      <c r="R4" s="90"/>
      <c r="S4" s="90"/>
      <c r="T4" s="90"/>
      <c r="U4" s="90"/>
      <c r="V4" s="91"/>
      <c r="W4" s="105" t="s">
        <v>57</v>
      </c>
      <c r="X4" s="106"/>
      <c r="Y4" s="21"/>
    </row>
    <row r="5" spans="1:25" ht="22.5" customHeight="1">
      <c r="A5" s="119"/>
      <c r="B5" s="121"/>
      <c r="C5" s="117"/>
      <c r="D5" s="117"/>
      <c r="E5" s="116" t="s">
        <v>58</v>
      </c>
      <c r="F5" s="93" t="s">
        <v>59</v>
      </c>
      <c r="G5" s="94"/>
      <c r="H5" s="94"/>
      <c r="I5" s="94"/>
      <c r="J5" s="108"/>
      <c r="K5" s="95" t="s">
        <v>63</v>
      </c>
      <c r="L5" s="96"/>
      <c r="M5" s="96"/>
      <c r="N5" s="96"/>
      <c r="O5" s="96"/>
      <c r="P5" s="96"/>
      <c r="Q5" s="96"/>
      <c r="R5" s="97"/>
      <c r="S5" s="93" t="s">
        <v>64</v>
      </c>
      <c r="T5" s="94"/>
      <c r="U5" s="94"/>
      <c r="V5" s="108"/>
      <c r="W5" s="107" t="s">
        <v>2</v>
      </c>
      <c r="X5" s="106"/>
      <c r="Y5" s="21"/>
    </row>
    <row r="6" spans="1:25" ht="22.5" customHeight="1">
      <c r="A6" s="119"/>
      <c r="B6" s="121"/>
      <c r="C6" s="117"/>
      <c r="D6" s="117"/>
      <c r="E6" s="117"/>
      <c r="F6" s="92" t="s">
        <v>65</v>
      </c>
      <c r="G6" s="92" t="s">
        <v>118</v>
      </c>
      <c r="H6" s="85" t="s">
        <v>66</v>
      </c>
      <c r="I6" s="98"/>
      <c r="J6" s="102"/>
      <c r="K6" s="101" t="s">
        <v>67</v>
      </c>
      <c r="L6" s="98"/>
      <c r="M6" s="102"/>
      <c r="N6" s="85" t="s">
        <v>68</v>
      </c>
      <c r="O6" s="111"/>
      <c r="P6" s="92" t="s">
        <v>69</v>
      </c>
      <c r="Q6" s="92" t="s">
        <v>70</v>
      </c>
      <c r="R6" s="92" t="s">
        <v>71</v>
      </c>
      <c r="S6" s="92" t="s">
        <v>65</v>
      </c>
      <c r="T6" s="92" t="s">
        <v>72</v>
      </c>
      <c r="U6" s="92" t="s">
        <v>100</v>
      </c>
      <c r="V6" s="92" t="s">
        <v>73</v>
      </c>
      <c r="W6" s="92" t="s">
        <v>74</v>
      </c>
      <c r="X6" s="85" t="s">
        <v>75</v>
      </c>
      <c r="Y6" s="21"/>
    </row>
    <row r="7" spans="1:25" ht="22.5" customHeight="1">
      <c r="A7" s="119"/>
      <c r="B7" s="121"/>
      <c r="C7" s="117"/>
      <c r="D7" s="117"/>
      <c r="E7" s="117"/>
      <c r="F7" s="87"/>
      <c r="G7" s="87"/>
      <c r="H7" s="99"/>
      <c r="I7" s="100"/>
      <c r="J7" s="103"/>
      <c r="K7" s="100"/>
      <c r="L7" s="100"/>
      <c r="M7" s="103"/>
      <c r="N7" s="112"/>
      <c r="O7" s="113"/>
      <c r="P7" s="87"/>
      <c r="Q7" s="87"/>
      <c r="R7" s="87"/>
      <c r="S7" s="87"/>
      <c r="T7" s="87"/>
      <c r="U7" s="87"/>
      <c r="V7" s="87"/>
      <c r="W7" s="87"/>
      <c r="X7" s="86"/>
      <c r="Y7" s="21"/>
    </row>
    <row r="8" spans="1:25" ht="22.5" customHeight="1">
      <c r="A8" s="119"/>
      <c r="B8" s="123" t="s">
        <v>76</v>
      </c>
      <c r="C8" s="87" t="s">
        <v>77</v>
      </c>
      <c r="D8" s="87" t="s">
        <v>78</v>
      </c>
      <c r="E8" s="87" t="s">
        <v>79</v>
      </c>
      <c r="F8" s="87"/>
      <c r="G8" s="87"/>
      <c r="H8" s="36" t="s">
        <v>97</v>
      </c>
      <c r="I8" s="37" t="s">
        <v>80</v>
      </c>
      <c r="J8" s="35" t="s">
        <v>96</v>
      </c>
      <c r="K8" s="38" t="s">
        <v>73</v>
      </c>
      <c r="L8" s="36" t="s">
        <v>81</v>
      </c>
      <c r="M8" s="35" t="s">
        <v>82</v>
      </c>
      <c r="N8" s="35" t="s">
        <v>83</v>
      </c>
      <c r="O8" s="35" t="s">
        <v>69</v>
      </c>
      <c r="P8" s="87" t="s">
        <v>84</v>
      </c>
      <c r="Q8" s="87" t="s">
        <v>85</v>
      </c>
      <c r="R8" s="87" t="s">
        <v>86</v>
      </c>
      <c r="S8" s="87" t="s">
        <v>76</v>
      </c>
      <c r="T8" s="87" t="s">
        <v>87</v>
      </c>
      <c r="U8" s="87" t="s">
        <v>98</v>
      </c>
      <c r="V8" s="87" t="s">
        <v>88</v>
      </c>
      <c r="W8" s="87" t="s">
        <v>89</v>
      </c>
      <c r="X8" s="86" t="s">
        <v>90</v>
      </c>
      <c r="Y8" s="21"/>
    </row>
    <row r="9" spans="1:25" ht="29.25" customHeight="1" thickBot="1">
      <c r="A9" s="79"/>
      <c r="B9" s="124"/>
      <c r="C9" s="88"/>
      <c r="D9" s="88"/>
      <c r="E9" s="88"/>
      <c r="F9" s="66" t="s">
        <v>76</v>
      </c>
      <c r="G9" s="66" t="s">
        <v>91</v>
      </c>
      <c r="H9" s="66" t="s">
        <v>92</v>
      </c>
      <c r="I9" s="66" t="s">
        <v>93</v>
      </c>
      <c r="J9" s="66" t="s">
        <v>99</v>
      </c>
      <c r="K9" s="67" t="s">
        <v>88</v>
      </c>
      <c r="L9" s="67" t="s">
        <v>94</v>
      </c>
      <c r="M9" s="66" t="s">
        <v>90</v>
      </c>
      <c r="N9" s="66" t="s">
        <v>95</v>
      </c>
      <c r="O9" s="66" t="s">
        <v>84</v>
      </c>
      <c r="P9" s="88"/>
      <c r="Q9" s="88"/>
      <c r="R9" s="88"/>
      <c r="S9" s="88"/>
      <c r="T9" s="88"/>
      <c r="U9" s="88"/>
      <c r="V9" s="88"/>
      <c r="W9" s="88"/>
      <c r="X9" s="89"/>
      <c r="Y9" s="21"/>
    </row>
    <row r="10" spans="1:25" s="26" customFormat="1" ht="45.75" customHeight="1">
      <c r="A10" s="7" t="s">
        <v>38</v>
      </c>
      <c r="B10" s="32">
        <f aca="true" t="shared" si="0" ref="B10:B15">SUM(C10:D10)</f>
        <v>76</v>
      </c>
      <c r="C10" s="30">
        <v>2</v>
      </c>
      <c r="D10" s="30">
        <v>74</v>
      </c>
      <c r="E10" s="30">
        <f aca="true" t="shared" si="1" ref="E10:E16">SUM(F10+S10)</f>
        <v>846</v>
      </c>
      <c r="F10" s="30">
        <f aca="true" t="shared" si="2" ref="F10:F17">SUM(G10:R10)</f>
        <v>722</v>
      </c>
      <c r="G10" s="30">
        <v>401</v>
      </c>
      <c r="H10" s="30">
        <v>34</v>
      </c>
      <c r="I10" s="51">
        <v>0</v>
      </c>
      <c r="J10" s="30">
        <v>53</v>
      </c>
      <c r="K10" s="30">
        <v>34</v>
      </c>
      <c r="L10" s="30">
        <v>29</v>
      </c>
      <c r="M10" s="30">
        <v>71</v>
      </c>
      <c r="N10" s="51">
        <v>0</v>
      </c>
      <c r="O10" s="51">
        <v>0</v>
      </c>
      <c r="P10" s="30">
        <v>100</v>
      </c>
      <c r="Q10" s="51">
        <v>0</v>
      </c>
      <c r="R10" s="51">
        <v>0</v>
      </c>
      <c r="S10" s="30">
        <f aca="true" t="shared" si="3" ref="S10:S16">SUM(T10:W10)</f>
        <v>124</v>
      </c>
      <c r="T10" s="30">
        <v>86</v>
      </c>
      <c r="U10" s="30">
        <v>30</v>
      </c>
      <c r="V10" s="30">
        <v>8</v>
      </c>
      <c r="W10" s="51">
        <v>0</v>
      </c>
      <c r="X10" s="51">
        <v>0</v>
      </c>
      <c r="Y10" s="28"/>
    </row>
    <row r="11" spans="1:25" s="26" customFormat="1" ht="45.75" customHeight="1">
      <c r="A11" s="7" t="s">
        <v>43</v>
      </c>
      <c r="B11" s="32">
        <f t="shared" si="0"/>
        <v>77</v>
      </c>
      <c r="C11" s="30">
        <v>2</v>
      </c>
      <c r="D11" s="30">
        <v>75</v>
      </c>
      <c r="E11" s="30">
        <f t="shared" si="1"/>
        <v>778</v>
      </c>
      <c r="F11" s="30">
        <f t="shared" si="2"/>
        <v>681</v>
      </c>
      <c r="G11" s="30">
        <v>360</v>
      </c>
      <c r="H11" s="30">
        <v>34</v>
      </c>
      <c r="I11" s="51">
        <v>0</v>
      </c>
      <c r="J11" s="30">
        <v>53</v>
      </c>
      <c r="K11" s="30">
        <v>34</v>
      </c>
      <c r="L11" s="30">
        <v>29</v>
      </c>
      <c r="M11" s="30">
        <v>71</v>
      </c>
      <c r="N11" s="51">
        <v>0</v>
      </c>
      <c r="O11" s="51">
        <v>0</v>
      </c>
      <c r="P11" s="30">
        <v>100</v>
      </c>
      <c r="Q11" s="51">
        <v>0</v>
      </c>
      <c r="R11" s="51">
        <v>0</v>
      </c>
      <c r="S11" s="30">
        <f t="shared" si="3"/>
        <v>97</v>
      </c>
      <c r="T11" s="30">
        <v>74</v>
      </c>
      <c r="U11" s="30">
        <v>15</v>
      </c>
      <c r="V11" s="30">
        <v>8</v>
      </c>
      <c r="W11" s="51">
        <v>0</v>
      </c>
      <c r="X11" s="51">
        <v>0</v>
      </c>
      <c r="Y11" s="28"/>
    </row>
    <row r="12" spans="1:25" s="26" customFormat="1" ht="45.75" customHeight="1">
      <c r="A12" s="9" t="s">
        <v>44</v>
      </c>
      <c r="B12" s="32">
        <f t="shared" si="0"/>
        <v>79</v>
      </c>
      <c r="C12" s="30">
        <v>2</v>
      </c>
      <c r="D12" s="30">
        <v>77</v>
      </c>
      <c r="E12" s="30">
        <f t="shared" si="1"/>
        <v>781</v>
      </c>
      <c r="F12" s="30">
        <f t="shared" si="2"/>
        <v>681</v>
      </c>
      <c r="G12" s="30">
        <v>360</v>
      </c>
      <c r="H12" s="30">
        <v>34</v>
      </c>
      <c r="I12" s="51">
        <v>0</v>
      </c>
      <c r="J12" s="30">
        <v>53</v>
      </c>
      <c r="K12" s="30">
        <v>34</v>
      </c>
      <c r="L12" s="30">
        <v>29</v>
      </c>
      <c r="M12" s="30">
        <v>71</v>
      </c>
      <c r="N12" s="51">
        <v>0</v>
      </c>
      <c r="O12" s="51">
        <v>0</v>
      </c>
      <c r="P12" s="30">
        <v>100</v>
      </c>
      <c r="Q12" s="51">
        <v>0</v>
      </c>
      <c r="R12" s="51">
        <v>0</v>
      </c>
      <c r="S12" s="30">
        <f t="shared" si="3"/>
        <v>100</v>
      </c>
      <c r="T12" s="30">
        <v>77</v>
      </c>
      <c r="U12" s="30">
        <v>15</v>
      </c>
      <c r="V12" s="30">
        <v>8</v>
      </c>
      <c r="W12" s="51">
        <v>0</v>
      </c>
      <c r="X12" s="51">
        <v>0</v>
      </c>
      <c r="Y12" s="28"/>
    </row>
    <row r="13" spans="1:25" s="26" customFormat="1" ht="45.75" customHeight="1">
      <c r="A13" s="9" t="s">
        <v>45</v>
      </c>
      <c r="B13" s="32">
        <f t="shared" si="0"/>
        <v>82</v>
      </c>
      <c r="C13" s="30">
        <v>2</v>
      </c>
      <c r="D13" s="30">
        <v>80</v>
      </c>
      <c r="E13" s="30">
        <f t="shared" si="1"/>
        <v>821</v>
      </c>
      <c r="F13" s="30">
        <f t="shared" si="2"/>
        <v>724</v>
      </c>
      <c r="G13" s="30">
        <v>360</v>
      </c>
      <c r="H13" s="30">
        <v>36</v>
      </c>
      <c r="I13" s="51">
        <v>0</v>
      </c>
      <c r="J13" s="30">
        <v>53</v>
      </c>
      <c r="K13" s="30">
        <v>34</v>
      </c>
      <c r="L13" s="30">
        <v>29</v>
      </c>
      <c r="M13" s="30">
        <v>71</v>
      </c>
      <c r="N13" s="51">
        <v>0</v>
      </c>
      <c r="O13" s="51">
        <v>0</v>
      </c>
      <c r="P13" s="30">
        <v>141</v>
      </c>
      <c r="Q13" s="51">
        <v>0</v>
      </c>
      <c r="R13" s="51">
        <v>0</v>
      </c>
      <c r="S13" s="30">
        <f t="shared" si="3"/>
        <v>97</v>
      </c>
      <c r="T13" s="30">
        <v>74</v>
      </c>
      <c r="U13" s="30">
        <v>15</v>
      </c>
      <c r="V13" s="30">
        <v>8</v>
      </c>
      <c r="W13" s="51">
        <v>0</v>
      </c>
      <c r="X13" s="51">
        <v>0</v>
      </c>
      <c r="Y13" s="28"/>
    </row>
    <row r="14" spans="1:25" s="26" customFormat="1" ht="45.75" customHeight="1">
      <c r="A14" s="9" t="s">
        <v>46</v>
      </c>
      <c r="B14" s="32">
        <f t="shared" si="0"/>
        <v>81</v>
      </c>
      <c r="C14" s="30">
        <v>2</v>
      </c>
      <c r="D14" s="30">
        <v>79</v>
      </c>
      <c r="E14" s="30">
        <f t="shared" si="1"/>
        <v>813</v>
      </c>
      <c r="F14" s="30">
        <f t="shared" si="2"/>
        <v>716</v>
      </c>
      <c r="G14" s="30">
        <v>360</v>
      </c>
      <c r="H14" s="30">
        <v>28</v>
      </c>
      <c r="I14" s="51">
        <v>0</v>
      </c>
      <c r="J14" s="30">
        <v>53</v>
      </c>
      <c r="K14" s="30">
        <v>34</v>
      </c>
      <c r="L14" s="30">
        <v>29</v>
      </c>
      <c r="M14" s="30">
        <v>71</v>
      </c>
      <c r="N14" s="51">
        <v>0</v>
      </c>
      <c r="O14" s="51">
        <v>0</v>
      </c>
      <c r="P14" s="30">
        <v>141</v>
      </c>
      <c r="Q14" s="51">
        <v>0</v>
      </c>
      <c r="R14" s="51">
        <v>0</v>
      </c>
      <c r="S14" s="30">
        <f t="shared" si="3"/>
        <v>97</v>
      </c>
      <c r="T14" s="30">
        <v>74</v>
      </c>
      <c r="U14" s="30">
        <v>15</v>
      </c>
      <c r="V14" s="30">
        <v>8</v>
      </c>
      <c r="W14" s="51">
        <v>0</v>
      </c>
      <c r="X14" s="51">
        <v>0</v>
      </c>
      <c r="Y14" s="28"/>
    </row>
    <row r="15" spans="1:24" s="19" customFormat="1" ht="45.75" customHeight="1">
      <c r="A15" s="9" t="s">
        <v>47</v>
      </c>
      <c r="B15" s="32">
        <f t="shared" si="0"/>
        <v>77</v>
      </c>
      <c r="C15" s="30">
        <v>2</v>
      </c>
      <c r="D15" s="30">
        <v>75</v>
      </c>
      <c r="E15" s="30">
        <f t="shared" si="1"/>
        <v>807</v>
      </c>
      <c r="F15" s="30">
        <f t="shared" si="2"/>
        <v>714</v>
      </c>
      <c r="G15" s="30">
        <v>360</v>
      </c>
      <c r="H15" s="30">
        <v>28</v>
      </c>
      <c r="I15" s="51">
        <v>0</v>
      </c>
      <c r="J15" s="30">
        <v>53</v>
      </c>
      <c r="K15" s="51">
        <v>0</v>
      </c>
      <c r="L15" s="30">
        <v>29</v>
      </c>
      <c r="M15" s="30">
        <v>103</v>
      </c>
      <c r="N15" s="51">
        <v>0</v>
      </c>
      <c r="O15" s="51">
        <v>0</v>
      </c>
      <c r="P15" s="30">
        <v>141</v>
      </c>
      <c r="Q15" s="51">
        <v>0</v>
      </c>
      <c r="R15" s="51">
        <v>0</v>
      </c>
      <c r="S15" s="30">
        <f t="shared" si="3"/>
        <v>93</v>
      </c>
      <c r="T15" s="30">
        <v>70</v>
      </c>
      <c r="U15" s="30">
        <v>15</v>
      </c>
      <c r="V15" s="30">
        <v>8</v>
      </c>
      <c r="W15" s="51">
        <v>0</v>
      </c>
      <c r="X15" s="51">
        <v>0</v>
      </c>
    </row>
    <row r="16" spans="1:30" s="19" customFormat="1" ht="45.75" customHeight="1">
      <c r="A16" s="9" t="s">
        <v>48</v>
      </c>
      <c r="B16" s="32">
        <f>SUM(C16:D16)</f>
        <v>97</v>
      </c>
      <c r="C16" s="30">
        <v>2</v>
      </c>
      <c r="D16" s="30">
        <v>95</v>
      </c>
      <c r="E16" s="30">
        <f t="shared" si="1"/>
        <v>798</v>
      </c>
      <c r="F16" s="30">
        <f t="shared" si="2"/>
        <v>699</v>
      </c>
      <c r="G16" s="30">
        <v>360</v>
      </c>
      <c r="H16" s="30">
        <v>25</v>
      </c>
      <c r="I16" s="51">
        <v>0</v>
      </c>
      <c r="J16" s="30">
        <v>53</v>
      </c>
      <c r="K16" s="51">
        <v>0</v>
      </c>
      <c r="L16" s="30">
        <v>29</v>
      </c>
      <c r="M16" s="30">
        <v>91</v>
      </c>
      <c r="N16" s="51">
        <v>0</v>
      </c>
      <c r="O16" s="51">
        <v>0</v>
      </c>
      <c r="P16" s="30">
        <v>141</v>
      </c>
      <c r="Q16" s="51">
        <v>0</v>
      </c>
      <c r="R16" s="51">
        <v>0</v>
      </c>
      <c r="S16" s="30">
        <f t="shared" si="3"/>
        <v>99</v>
      </c>
      <c r="T16" s="30">
        <v>76</v>
      </c>
      <c r="U16" s="30">
        <v>15</v>
      </c>
      <c r="V16" s="30">
        <v>8</v>
      </c>
      <c r="W16" s="51">
        <v>0</v>
      </c>
      <c r="X16" s="51">
        <v>0</v>
      </c>
      <c r="Y16" s="41"/>
      <c r="Z16" s="42"/>
      <c r="AA16" s="42"/>
      <c r="AB16" s="42"/>
      <c r="AC16" s="42"/>
      <c r="AD16" s="42"/>
    </row>
    <row r="17" spans="1:40" s="19" customFormat="1" ht="45.75" customHeight="1">
      <c r="A17" s="68" t="s">
        <v>49</v>
      </c>
      <c r="B17" s="69">
        <f>C17+D17</f>
        <v>79</v>
      </c>
      <c r="C17" s="70">
        <v>2</v>
      </c>
      <c r="D17" s="70">
        <v>77</v>
      </c>
      <c r="E17" s="70">
        <f>F17+S17</f>
        <v>713</v>
      </c>
      <c r="F17" s="70">
        <f t="shared" si="2"/>
        <v>601</v>
      </c>
      <c r="G17" s="70">
        <v>310</v>
      </c>
      <c r="H17" s="70">
        <v>25</v>
      </c>
      <c r="I17" s="51">
        <v>0</v>
      </c>
      <c r="J17" s="70">
        <v>53</v>
      </c>
      <c r="K17" s="70">
        <v>20</v>
      </c>
      <c r="L17" s="70">
        <v>25</v>
      </c>
      <c r="M17" s="70">
        <v>68</v>
      </c>
      <c r="N17" s="51">
        <v>0</v>
      </c>
      <c r="O17" s="51">
        <v>0</v>
      </c>
      <c r="P17" s="70">
        <v>100</v>
      </c>
      <c r="Q17" s="51">
        <v>0</v>
      </c>
      <c r="R17" s="51">
        <v>0</v>
      </c>
      <c r="S17" s="70">
        <f>SUM(T17:X17)</f>
        <v>112</v>
      </c>
      <c r="T17" s="70">
        <v>89</v>
      </c>
      <c r="U17" s="70">
        <v>15</v>
      </c>
      <c r="V17" s="70">
        <v>8</v>
      </c>
      <c r="W17" s="51">
        <v>0</v>
      </c>
      <c r="X17" s="51">
        <v>0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48" customFormat="1" ht="45.75" customHeight="1">
      <c r="A18" s="68" t="s">
        <v>127</v>
      </c>
      <c r="B18" s="70">
        <f>C18+D18</f>
        <v>80</v>
      </c>
      <c r="C18" s="70">
        <v>2</v>
      </c>
      <c r="D18" s="70">
        <v>78</v>
      </c>
      <c r="E18" s="70">
        <f>F18+S18</f>
        <v>689</v>
      </c>
      <c r="F18" s="70">
        <f>SUM(G18:R18)</f>
        <v>585</v>
      </c>
      <c r="G18" s="70">
        <v>295</v>
      </c>
      <c r="H18" s="70">
        <v>25</v>
      </c>
      <c r="I18" s="51">
        <v>0</v>
      </c>
      <c r="J18" s="70">
        <v>53</v>
      </c>
      <c r="K18" s="70">
        <v>20</v>
      </c>
      <c r="L18" s="70">
        <v>25</v>
      </c>
      <c r="M18" s="70">
        <v>68</v>
      </c>
      <c r="N18" s="51">
        <v>0</v>
      </c>
      <c r="O18" s="51">
        <v>0</v>
      </c>
      <c r="P18" s="70">
        <v>99</v>
      </c>
      <c r="Q18" s="51">
        <v>0</v>
      </c>
      <c r="R18" s="51">
        <v>0</v>
      </c>
      <c r="S18" s="70">
        <f>SUM(T18:X18)</f>
        <v>104</v>
      </c>
      <c r="T18" s="70">
        <v>81</v>
      </c>
      <c r="U18" s="70">
        <v>15</v>
      </c>
      <c r="V18" s="70">
        <v>8</v>
      </c>
      <c r="W18" s="51">
        <v>0</v>
      </c>
      <c r="X18" s="51">
        <v>0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1:77" s="49" customFormat="1" ht="45.75" customHeight="1" thickBot="1">
      <c r="A19" s="74" t="s">
        <v>128</v>
      </c>
      <c r="B19" s="75">
        <v>83</v>
      </c>
      <c r="C19" s="46">
        <v>2</v>
      </c>
      <c r="D19" s="46">
        <v>81</v>
      </c>
      <c r="E19" s="46">
        <v>690</v>
      </c>
      <c r="F19" s="46">
        <f>SUM(G19:R19)</f>
        <v>498</v>
      </c>
      <c r="G19" s="46">
        <v>295</v>
      </c>
      <c r="H19" s="46">
        <v>25</v>
      </c>
      <c r="I19" s="52" t="s">
        <v>126</v>
      </c>
      <c r="J19" s="46" t="s">
        <v>126</v>
      </c>
      <c r="K19" s="46" t="s">
        <v>126</v>
      </c>
      <c r="L19" s="46">
        <v>25</v>
      </c>
      <c r="M19" s="46">
        <v>62</v>
      </c>
      <c r="N19" s="52">
        <v>0</v>
      </c>
      <c r="O19" s="52">
        <v>0</v>
      </c>
      <c r="P19" s="46">
        <v>91</v>
      </c>
      <c r="Q19" s="52">
        <v>0</v>
      </c>
      <c r="R19" s="52">
        <v>0</v>
      </c>
      <c r="S19" s="46">
        <v>105</v>
      </c>
      <c r="T19" s="46">
        <v>90</v>
      </c>
      <c r="U19" s="46">
        <v>15</v>
      </c>
      <c r="V19" s="46">
        <v>0</v>
      </c>
      <c r="W19" s="52">
        <v>0</v>
      </c>
      <c r="X19" s="52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</row>
    <row r="20" spans="1:25" ht="16.5">
      <c r="A20" s="1" t="s">
        <v>124</v>
      </c>
      <c r="K20" s="2" t="s">
        <v>123</v>
      </c>
      <c r="Y20" s="21"/>
    </row>
    <row r="21" spans="1:11" ht="16.5">
      <c r="A21" s="1"/>
      <c r="K21" s="2"/>
    </row>
    <row r="22" spans="1:11" ht="16.5">
      <c r="A22" s="1"/>
      <c r="K22" s="2"/>
    </row>
    <row r="23" spans="1:11" ht="16.5">
      <c r="A23" s="1"/>
      <c r="K23" s="2"/>
    </row>
    <row r="24" spans="1:11" ht="16.5">
      <c r="A24" s="1"/>
      <c r="K24" s="2"/>
    </row>
    <row r="25" spans="1:24" ht="15.75">
      <c r="A25" s="43" t="s">
        <v>132</v>
      </c>
      <c r="B25" s="44"/>
      <c r="C25" s="44"/>
      <c r="D25" s="44"/>
      <c r="E25" s="44"/>
      <c r="F25" s="44"/>
      <c r="G25" s="44"/>
      <c r="H25" s="44"/>
      <c r="I25" s="44"/>
      <c r="J25" s="44"/>
      <c r="K25" s="43" t="s">
        <v>133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</sheetData>
  <sheetProtection/>
  <mergeCells count="41">
    <mergeCell ref="A4:A9"/>
    <mergeCell ref="B4:B7"/>
    <mergeCell ref="C4:C7"/>
    <mergeCell ref="D4:D7"/>
    <mergeCell ref="B8:B9"/>
    <mergeCell ref="C8:C9"/>
    <mergeCell ref="D8:D9"/>
    <mergeCell ref="A2:J2"/>
    <mergeCell ref="Q6:Q7"/>
    <mergeCell ref="R6:R7"/>
    <mergeCell ref="S6:S7"/>
    <mergeCell ref="N6:O7"/>
    <mergeCell ref="P6:P7"/>
    <mergeCell ref="E4:K4"/>
    <mergeCell ref="E5:E7"/>
    <mergeCell ref="F6:F8"/>
    <mergeCell ref="G6:G8"/>
    <mergeCell ref="K2:X2"/>
    <mergeCell ref="P8:P9"/>
    <mergeCell ref="Q8:Q9"/>
    <mergeCell ref="R8:R9"/>
    <mergeCell ref="S8:S9"/>
    <mergeCell ref="T8:T9"/>
    <mergeCell ref="W6:W7"/>
    <mergeCell ref="W4:X4"/>
    <mergeCell ref="W5:X5"/>
    <mergeCell ref="S5:V5"/>
    <mergeCell ref="E8:E9"/>
    <mergeCell ref="U8:U9"/>
    <mergeCell ref="V8:V9"/>
    <mergeCell ref="F5:J5"/>
    <mergeCell ref="K5:R5"/>
    <mergeCell ref="H6:J7"/>
    <mergeCell ref="K6:M7"/>
    <mergeCell ref="X6:X7"/>
    <mergeCell ref="W8:W9"/>
    <mergeCell ref="X8:X9"/>
    <mergeCell ref="L4:V4"/>
    <mergeCell ref="V6:V7"/>
    <mergeCell ref="T6:T7"/>
    <mergeCell ref="U6:U7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9" r:id="rId1"/>
  <colBreaks count="1" manualBreakCount="1">
    <brk id="10" max="20" man="1"/>
  </colBreaks>
  <ignoredErrors>
    <ignoredError sqref="S10:S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6">
      <selection activeCell="G27" sqref="G27"/>
    </sheetView>
  </sheetViews>
  <sheetFormatPr defaultColWidth="9.00390625" defaultRowHeight="16.5"/>
  <cols>
    <col min="1" max="1" width="13.375" style="11" customWidth="1"/>
    <col min="2" max="4" width="10.00390625" style="11" customWidth="1"/>
    <col min="5" max="5" width="10.75390625" style="11" customWidth="1"/>
    <col min="6" max="6" width="10.00390625" style="11" customWidth="1"/>
    <col min="7" max="7" width="10.75390625" style="11" customWidth="1"/>
    <col min="8" max="9" width="10.00390625" style="11" customWidth="1"/>
    <col min="10" max="16384" width="9.00390625" style="11" customWidth="1"/>
  </cols>
  <sheetData>
    <row r="1" spans="1:9" s="26" customFormat="1" ht="15.75">
      <c r="A1" s="8" t="s">
        <v>0</v>
      </c>
      <c r="I1" s="22" t="s">
        <v>1</v>
      </c>
    </row>
    <row r="2" spans="1:9" s="26" customFormat="1" ht="20.25">
      <c r="A2" s="136" t="s">
        <v>119</v>
      </c>
      <c r="B2" s="128"/>
      <c r="C2" s="128"/>
      <c r="D2" s="128"/>
      <c r="E2" s="128"/>
      <c r="F2" s="128"/>
      <c r="G2" s="128"/>
      <c r="H2" s="128"/>
      <c r="I2" s="128"/>
    </row>
    <row r="3" spans="1:9" s="26" customFormat="1" ht="20.25">
      <c r="A3" s="127" t="s">
        <v>101</v>
      </c>
      <c r="B3" s="128"/>
      <c r="C3" s="128"/>
      <c r="D3" s="128"/>
      <c r="E3" s="128"/>
      <c r="F3" s="128"/>
      <c r="G3" s="128"/>
      <c r="H3" s="128"/>
      <c r="I3" s="128"/>
    </row>
    <row r="4" spans="1:9" s="26" customFormat="1" ht="16.5" thickBot="1">
      <c r="A4" s="62" t="s">
        <v>102</v>
      </c>
      <c r="B4" s="57"/>
      <c r="C4" s="57"/>
      <c r="D4" s="57"/>
      <c r="E4" s="57"/>
      <c r="F4" s="57"/>
      <c r="G4" s="58"/>
      <c r="H4" s="59"/>
      <c r="I4" s="60" t="s">
        <v>103</v>
      </c>
    </row>
    <row r="5" spans="1:9" s="12" customFormat="1" ht="26.25" customHeight="1">
      <c r="A5" s="118" t="s">
        <v>104</v>
      </c>
      <c r="B5" s="130" t="s">
        <v>105</v>
      </c>
      <c r="C5" s="133" t="s">
        <v>106</v>
      </c>
      <c r="D5" s="137" t="s">
        <v>107</v>
      </c>
      <c r="E5" s="139"/>
      <c r="F5" s="137" t="s">
        <v>108</v>
      </c>
      <c r="G5" s="139"/>
      <c r="H5" s="137" t="s">
        <v>109</v>
      </c>
      <c r="I5" s="138"/>
    </row>
    <row r="6" spans="1:9" s="12" customFormat="1" ht="26.25" customHeight="1">
      <c r="A6" s="119"/>
      <c r="B6" s="131"/>
      <c r="C6" s="134"/>
      <c r="D6" s="125" t="s">
        <v>110</v>
      </c>
      <c r="E6" s="126"/>
      <c r="F6" s="125" t="s">
        <v>111</v>
      </c>
      <c r="G6" s="126"/>
      <c r="H6" s="125" t="s">
        <v>112</v>
      </c>
      <c r="I6" s="129"/>
    </row>
    <row r="7" spans="1:9" s="12" customFormat="1" ht="26.25" customHeight="1">
      <c r="A7" s="119"/>
      <c r="B7" s="131"/>
      <c r="C7" s="134"/>
      <c r="D7" s="53" t="s">
        <v>113</v>
      </c>
      <c r="E7" s="53" t="s">
        <v>114</v>
      </c>
      <c r="F7" s="54" t="s">
        <v>113</v>
      </c>
      <c r="G7" s="53" t="s">
        <v>114</v>
      </c>
      <c r="H7" s="54" t="s">
        <v>113</v>
      </c>
      <c r="I7" s="55" t="s">
        <v>114</v>
      </c>
    </row>
    <row r="8" spans="1:9" s="12" customFormat="1" ht="26.25" customHeight="1" thickBot="1">
      <c r="A8" s="79"/>
      <c r="B8" s="132"/>
      <c r="C8" s="135"/>
      <c r="D8" s="15" t="s">
        <v>115</v>
      </c>
      <c r="E8" s="15" t="s">
        <v>116</v>
      </c>
      <c r="F8" s="15" t="s">
        <v>115</v>
      </c>
      <c r="G8" s="15" t="s">
        <v>116</v>
      </c>
      <c r="H8" s="14" t="s">
        <v>115</v>
      </c>
      <c r="I8" s="56" t="s">
        <v>116</v>
      </c>
    </row>
    <row r="9" spans="1:9" s="26" customFormat="1" ht="49.5" customHeight="1">
      <c r="A9" s="7" t="s">
        <v>38</v>
      </c>
      <c r="B9" s="61">
        <v>222</v>
      </c>
      <c r="C9" s="33">
        <v>43</v>
      </c>
      <c r="D9" s="33">
        <v>10</v>
      </c>
      <c r="E9" s="33">
        <v>3</v>
      </c>
      <c r="F9" s="33">
        <v>61</v>
      </c>
      <c r="G9" s="33">
        <v>0</v>
      </c>
      <c r="H9" s="33">
        <v>103</v>
      </c>
      <c r="I9" s="33">
        <v>2</v>
      </c>
    </row>
    <row r="10" spans="1:9" s="26" customFormat="1" ht="49.5" customHeight="1">
      <c r="A10" s="7" t="s">
        <v>43</v>
      </c>
      <c r="B10" s="61">
        <v>248</v>
      </c>
      <c r="C10" s="33">
        <v>44</v>
      </c>
      <c r="D10" s="33">
        <v>9</v>
      </c>
      <c r="E10" s="33">
        <v>3</v>
      </c>
      <c r="F10" s="33">
        <v>63</v>
      </c>
      <c r="G10" s="33">
        <v>1</v>
      </c>
      <c r="H10" s="33">
        <v>124</v>
      </c>
      <c r="I10" s="33">
        <v>4</v>
      </c>
    </row>
    <row r="11" spans="1:9" s="26" customFormat="1" ht="49.5" customHeight="1">
      <c r="A11" s="9" t="s">
        <v>44</v>
      </c>
      <c r="B11" s="61">
        <f>SUM(C11:I11)</f>
        <v>260</v>
      </c>
      <c r="C11" s="33">
        <v>43</v>
      </c>
      <c r="D11" s="33">
        <f>8+1</f>
        <v>9</v>
      </c>
      <c r="E11" s="33">
        <v>3</v>
      </c>
      <c r="F11" s="33">
        <v>57</v>
      </c>
      <c r="G11" s="33">
        <v>1</v>
      </c>
      <c r="H11" s="33">
        <v>143</v>
      </c>
      <c r="I11" s="33">
        <v>4</v>
      </c>
    </row>
    <row r="12" spans="1:9" s="26" customFormat="1" ht="49.5" customHeight="1">
      <c r="A12" s="9" t="s">
        <v>45</v>
      </c>
      <c r="B12" s="61">
        <f>SUM(C12:I12)</f>
        <v>270</v>
      </c>
      <c r="C12" s="33">
        <v>46</v>
      </c>
      <c r="D12" s="33">
        <v>9</v>
      </c>
      <c r="E12" s="33">
        <v>3</v>
      </c>
      <c r="F12" s="33">
        <v>54</v>
      </c>
      <c r="G12" s="33">
        <v>1</v>
      </c>
      <c r="H12" s="33">
        <v>153</v>
      </c>
      <c r="I12" s="33">
        <v>4</v>
      </c>
    </row>
    <row r="13" spans="1:9" s="26" customFormat="1" ht="49.5" customHeight="1">
      <c r="A13" s="9" t="s">
        <v>46</v>
      </c>
      <c r="B13" s="61">
        <f>SUM(C13:I13)</f>
        <v>261</v>
      </c>
      <c r="C13" s="33">
        <v>47</v>
      </c>
      <c r="D13" s="33">
        <v>6</v>
      </c>
      <c r="E13" s="33">
        <v>5</v>
      </c>
      <c r="F13" s="33">
        <v>50</v>
      </c>
      <c r="G13" s="33">
        <v>2</v>
      </c>
      <c r="H13" s="33">
        <v>147</v>
      </c>
      <c r="I13" s="33">
        <v>4</v>
      </c>
    </row>
    <row r="14" spans="1:9" s="28" customFormat="1" ht="49.5" customHeight="1">
      <c r="A14" s="9" t="s">
        <v>47</v>
      </c>
      <c r="B14" s="61">
        <f>SUM(C14:I14)</f>
        <v>273</v>
      </c>
      <c r="C14" s="33">
        <v>48</v>
      </c>
      <c r="D14" s="33">
        <v>8</v>
      </c>
      <c r="E14" s="33">
        <v>5</v>
      </c>
      <c r="F14" s="33">
        <v>51</v>
      </c>
      <c r="G14" s="33">
        <v>2</v>
      </c>
      <c r="H14" s="33">
        <v>154</v>
      </c>
      <c r="I14" s="33">
        <v>5</v>
      </c>
    </row>
    <row r="15" spans="1:9" s="28" customFormat="1" ht="49.5" customHeight="1">
      <c r="A15" s="9" t="s">
        <v>48</v>
      </c>
      <c r="B15" s="61">
        <v>292</v>
      </c>
      <c r="C15" s="33">
        <v>49</v>
      </c>
      <c r="D15" s="33">
        <v>8</v>
      </c>
      <c r="E15" s="33">
        <v>6</v>
      </c>
      <c r="F15" s="33">
        <v>49</v>
      </c>
      <c r="G15" s="33">
        <v>2</v>
      </c>
      <c r="H15" s="33">
        <v>172</v>
      </c>
      <c r="I15" s="33">
        <v>6</v>
      </c>
    </row>
    <row r="16" spans="1:9" s="28" customFormat="1" ht="49.5" customHeight="1">
      <c r="A16" s="68" t="s">
        <v>49</v>
      </c>
      <c r="B16" s="61">
        <f>SUM(C16:I16)</f>
        <v>295</v>
      </c>
      <c r="C16" s="33">
        <v>49</v>
      </c>
      <c r="D16" s="33">
        <v>7</v>
      </c>
      <c r="E16" s="33">
        <v>6</v>
      </c>
      <c r="F16" s="33">
        <v>47</v>
      </c>
      <c r="G16" s="33">
        <v>2</v>
      </c>
      <c r="H16" s="33">
        <v>177</v>
      </c>
      <c r="I16" s="33">
        <v>7</v>
      </c>
    </row>
    <row r="17" spans="1:9" s="73" customFormat="1" ht="49.5" customHeight="1">
      <c r="A17" s="68" t="s">
        <v>117</v>
      </c>
      <c r="B17" s="51">
        <f>SUM(C17:I17)</f>
        <v>307</v>
      </c>
      <c r="C17" s="51">
        <v>50</v>
      </c>
      <c r="D17" s="51">
        <v>7</v>
      </c>
      <c r="E17" s="51">
        <v>6</v>
      </c>
      <c r="F17" s="51">
        <v>46</v>
      </c>
      <c r="G17" s="51">
        <v>2</v>
      </c>
      <c r="H17" s="51">
        <v>187</v>
      </c>
      <c r="I17" s="51">
        <v>9</v>
      </c>
    </row>
    <row r="18" spans="1:9" s="71" customFormat="1" ht="49.5" customHeight="1" thickBot="1">
      <c r="A18" s="74" t="s">
        <v>129</v>
      </c>
      <c r="B18" s="51">
        <f>SUM(C18:I18)</f>
        <v>324</v>
      </c>
      <c r="C18" s="51">
        <v>51</v>
      </c>
      <c r="D18" s="51">
        <v>8</v>
      </c>
      <c r="E18" s="51">
        <v>5</v>
      </c>
      <c r="F18" s="52">
        <v>44</v>
      </c>
      <c r="G18" s="52">
        <v>2</v>
      </c>
      <c r="H18" s="52">
        <v>203</v>
      </c>
      <c r="I18" s="52">
        <v>11</v>
      </c>
    </row>
    <row r="19" spans="1:5" s="26" customFormat="1" ht="16.5">
      <c r="A19" s="1" t="s">
        <v>122</v>
      </c>
      <c r="B19" s="50"/>
      <c r="C19" s="50"/>
      <c r="D19" s="50"/>
      <c r="E19" s="50"/>
    </row>
    <row r="20" spans="1:5" s="26" customFormat="1" ht="16.5">
      <c r="A20" s="2" t="s">
        <v>123</v>
      </c>
      <c r="B20" s="28"/>
      <c r="C20" s="28"/>
      <c r="D20" s="28"/>
      <c r="E20" s="28"/>
    </row>
    <row r="21" spans="1:5" s="26" customFormat="1" ht="15.75">
      <c r="A21" s="2"/>
      <c r="B21" s="28"/>
      <c r="C21" s="28"/>
      <c r="D21" s="28"/>
      <c r="E21" s="28"/>
    </row>
    <row r="22" spans="1:5" s="26" customFormat="1" ht="15.75">
      <c r="A22" s="2"/>
      <c r="B22" s="28"/>
      <c r="C22" s="28"/>
      <c r="D22" s="28"/>
      <c r="E22" s="28"/>
    </row>
    <row r="23" spans="1:5" s="26" customFormat="1" ht="15.75">
      <c r="A23" s="2"/>
      <c r="B23" s="28"/>
      <c r="C23" s="28"/>
      <c r="D23" s="28"/>
      <c r="E23" s="28"/>
    </row>
    <row r="24" spans="1:5" s="26" customFormat="1" ht="15.75">
      <c r="A24" s="2"/>
      <c r="B24" s="28"/>
      <c r="C24" s="28"/>
      <c r="D24" s="28"/>
      <c r="E24" s="28"/>
    </row>
    <row r="25" spans="1:5" s="26" customFormat="1" ht="15.75">
      <c r="A25" s="2"/>
      <c r="B25" s="28"/>
      <c r="C25" s="28"/>
      <c r="D25" s="28"/>
      <c r="E25" s="28"/>
    </row>
    <row r="26" spans="1:5" s="26" customFormat="1" ht="15.75">
      <c r="A26" s="2"/>
      <c r="B26" s="28"/>
      <c r="C26" s="28"/>
      <c r="D26" s="28"/>
      <c r="E26" s="28"/>
    </row>
    <row r="27" spans="1:5" s="26" customFormat="1" ht="15.75">
      <c r="A27" s="2"/>
      <c r="B27" s="28"/>
      <c r="C27" s="28"/>
      <c r="D27" s="28"/>
      <c r="E27" s="28"/>
    </row>
    <row r="28" spans="1:9" s="26" customFormat="1" ht="15.75">
      <c r="A28" s="76" t="s">
        <v>134</v>
      </c>
      <c r="B28" s="76"/>
      <c r="C28" s="76"/>
      <c r="D28" s="76"/>
      <c r="E28" s="76"/>
      <c r="F28" s="76"/>
      <c r="G28" s="76"/>
      <c r="H28" s="76"/>
      <c r="I28" s="76"/>
    </row>
  </sheetData>
  <sheetProtection/>
  <mergeCells count="12">
    <mergeCell ref="A2:I2"/>
    <mergeCell ref="A28:I28"/>
    <mergeCell ref="H5:I5"/>
    <mergeCell ref="A5:A8"/>
    <mergeCell ref="D5:E5"/>
    <mergeCell ref="F5:G5"/>
    <mergeCell ref="D6:E6"/>
    <mergeCell ref="F6:G6"/>
    <mergeCell ref="A3:I3"/>
    <mergeCell ref="H6:I6"/>
    <mergeCell ref="B5:B8"/>
    <mergeCell ref="C5:C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郭美伶</cp:lastModifiedBy>
  <cp:lastPrinted>2015-11-30T01:40:50Z</cp:lastPrinted>
  <dcterms:created xsi:type="dcterms:W3CDTF">2004-08-18T07:09:25Z</dcterms:created>
  <dcterms:modified xsi:type="dcterms:W3CDTF">2015-11-30T01:40:58Z</dcterms:modified>
  <cp:category/>
  <cp:version/>
  <cp:contentType/>
  <cp:contentStatus/>
</cp:coreProperties>
</file>