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7065" activeTab="2"/>
  </bookViews>
  <sheets>
    <sheet name="捌、社會福利" sheetId="1" r:id="rId1"/>
    <sheet name="8-1.身心障礙人口數" sheetId="2" r:id="rId2"/>
    <sheet name="8-1.身心障礙人口數 (2)" sheetId="3" r:id="rId3"/>
    <sheet name="空白頁-84" sheetId="4" r:id="rId4"/>
  </sheets>
  <definedNames>
    <definedName name="_xlnm.Print_Area" localSheetId="1">'8-1.身心障礙人口數'!$A$1:$AN$19</definedName>
    <definedName name="_xlnm.Print_Area" localSheetId="2">'8-1.身心障礙人口數 (2)'!$A$1:$Y$19</definedName>
    <definedName name="_xlnm.Print_Area" localSheetId="3">'空白頁-84'!$A$1:$I$17</definedName>
    <definedName name="_xlnm.Print_Area" localSheetId="0">'捌、社會福利'!$A$1:$I$17</definedName>
  </definedNames>
  <calcPr fullCalcOnLoad="1"/>
</workbook>
</file>

<file path=xl/sharedStrings.xml><?xml version="1.0" encoding="utf-8"?>
<sst xmlns="http://schemas.openxmlformats.org/spreadsheetml/2006/main" count="156" uniqueCount="86">
  <si>
    <t>社會福利</t>
  </si>
  <si>
    <t>Social Welfare</t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</si>
  <si>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>Grand Total</t>
    </r>
  </si>
  <si>
    <t>單位：人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</si>
  <si>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</si>
  <si>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With Disability Manual by Old System</t>
  </si>
  <si>
    <r>
      <rPr>
        <sz val="10"/>
        <rFont val="標楷體"/>
        <family val="4"/>
      </rPr>
      <t>領有舊制身心障礙手冊者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</si>
  <si>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</si>
  <si>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聽覺機能
障礙者
</t>
    </r>
    <r>
      <rPr>
        <sz val="10"/>
        <rFont val="Times New Roman"/>
        <family val="1"/>
      </rPr>
      <t>Hearing
Dysfunction</t>
    </r>
  </si>
  <si>
    <r>
      <rPr>
        <sz val="10"/>
        <rFont val="標楷體"/>
        <family val="4"/>
      </rPr>
      <t xml:space="preserve">平衡機能
障礙者
</t>
    </r>
    <r>
      <rPr>
        <sz val="10"/>
        <rFont val="Times New Roman"/>
        <family val="1"/>
      </rPr>
      <t>Balance
Dysfunction</t>
    </r>
  </si>
  <si>
    <r>
      <rPr>
        <sz val="10"/>
        <rFont val="標楷體"/>
        <family val="4"/>
      </rPr>
      <t xml:space="preserve">聲音機能或語
言機能障礙者
</t>
    </r>
    <r>
      <rPr>
        <sz val="10"/>
        <rFont val="Times New Roman"/>
        <family val="1"/>
      </rPr>
      <t>Voice or Speech
Dysfunction</t>
    </r>
  </si>
  <si>
    <r>
      <rPr>
        <sz val="10"/>
        <rFont val="標楷體"/>
        <family val="4"/>
      </rPr>
      <t xml:space="preserve">肢體
障礙者
</t>
    </r>
    <r>
      <rPr>
        <sz val="10"/>
        <rFont val="Times New Roman"/>
        <family val="1"/>
      </rPr>
      <t>Limbs
Disability</t>
    </r>
  </si>
  <si>
    <r>
      <rPr>
        <sz val="10"/>
        <rFont val="標楷體"/>
        <family val="4"/>
      </rPr>
      <t xml:space="preserve">智能
障礙者
</t>
    </r>
    <r>
      <rPr>
        <sz val="10"/>
        <rFont val="Times New Roman"/>
        <family val="1"/>
      </rPr>
      <t>Mental
Disability</t>
    </r>
  </si>
  <si>
    <r>
      <rPr>
        <sz val="10"/>
        <rFont val="標楷體"/>
        <family val="4"/>
      </rPr>
      <t xml:space="preserve">重要器官
失去功能者
</t>
    </r>
    <r>
      <rPr>
        <sz val="10"/>
        <rFont val="Times New Roman"/>
        <family val="1"/>
      </rPr>
      <t>Losing Functions of Primary Organs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</si>
  <si>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</si>
  <si>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</si>
  <si>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Subtotal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</si>
  <si>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</si>
  <si>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</si>
  <si>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</si>
  <si>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</si>
  <si>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</si>
  <si>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</si>
  <si>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</si>
  <si>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2018</t>
    </r>
  </si>
  <si>
    <t>社會福利</t>
  </si>
  <si>
    <r>
      <rPr>
        <sz val="10"/>
        <rFont val="標楷體"/>
        <family val="4"/>
      </rPr>
      <t xml:space="preserve">顏面損傷者
</t>
    </r>
    <r>
      <rPr>
        <sz val="10"/>
        <rFont val="Times New Roman"/>
        <family val="1"/>
      </rPr>
      <t>Suffering Facial
Damage</t>
    </r>
  </si>
  <si>
    <r>
      <rPr>
        <sz val="10"/>
        <rFont val="標楷體"/>
        <family val="4"/>
      </rPr>
      <t xml:space="preserve">植物人
</t>
    </r>
    <r>
      <rPr>
        <sz val="10"/>
        <rFont val="Times New Roman"/>
        <family val="1"/>
      </rPr>
      <t>Vegetative State</t>
    </r>
  </si>
  <si>
    <r>
      <rPr>
        <sz val="10"/>
        <rFont val="標楷體"/>
        <family val="4"/>
      </rPr>
      <t xml:space="preserve">失智症者
</t>
    </r>
    <r>
      <rPr>
        <sz val="10"/>
        <rFont val="Times New Roman"/>
        <family val="1"/>
      </rPr>
      <t>Dementia</t>
    </r>
  </si>
  <si>
    <r>
      <rPr>
        <sz val="10"/>
        <rFont val="標楷體"/>
        <family val="4"/>
      </rPr>
      <t xml:space="preserve">自閉症者
</t>
    </r>
    <r>
      <rPr>
        <sz val="10"/>
        <rFont val="Times New Roman"/>
        <family val="1"/>
      </rPr>
      <t>Autism</t>
    </r>
  </si>
  <si>
    <r>
      <rPr>
        <sz val="10"/>
        <rFont val="標楷體"/>
        <family val="4"/>
      </rPr>
      <t xml:space="preserve">慢性精神病患者
</t>
    </r>
    <r>
      <rPr>
        <sz val="10"/>
        <rFont val="Times New Roman"/>
        <family val="1"/>
      </rPr>
      <t>Chronic Psychosis</t>
    </r>
  </si>
  <si>
    <r>
      <rPr>
        <sz val="10"/>
        <rFont val="標楷體"/>
        <family val="4"/>
      </rPr>
      <t xml:space="preserve">多重障礙者
</t>
    </r>
    <r>
      <rPr>
        <sz val="10"/>
        <rFont val="Times New Roman"/>
        <family val="1"/>
      </rPr>
      <t>Multi-Disability</t>
    </r>
  </si>
  <si>
    <r>
      <rPr>
        <sz val="10"/>
        <rFont val="標楷體"/>
        <family val="4"/>
      </rPr>
      <t xml:space="preserve">因罕見疾病而致
身心功能障礙者
</t>
    </r>
    <r>
      <rPr>
        <sz val="10"/>
        <rFont val="Times New Roman"/>
        <family val="1"/>
      </rPr>
      <t>Caused by infrequent Disease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</si>
  <si>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</si>
  <si>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</si>
  <si>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</si>
  <si>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>頑性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難治型</t>
    </r>
    <r>
      <rPr>
        <sz val="10"/>
        <rFont val="Times New Roman"/>
        <family val="1"/>
      </rPr>
      <t xml:space="preserve">)
</t>
    </r>
    <r>
      <rPr>
        <sz val="10"/>
        <rFont val="標楷體"/>
        <family val="4"/>
      </rPr>
      <t xml:space="preserve">癲癇症者
</t>
    </r>
    <r>
      <rPr>
        <sz val="10"/>
        <rFont val="Times New Roman"/>
        <family val="1"/>
      </rPr>
      <t>Stubborn (Difficult-to-Cure) Epilepsy</t>
    </r>
  </si>
  <si>
    <t>With Disability Manual by New System</t>
  </si>
  <si>
    <r>
      <rPr>
        <sz val="10"/>
        <rFont val="標楷體"/>
        <family val="4"/>
      </rPr>
      <t>身心障礙人數占總人口比率</t>
    </r>
    <r>
      <rPr>
        <sz val="10"/>
        <rFont val="Times New Roman"/>
        <family val="1"/>
      </rPr>
      <t>(%)
The Disabled as a Percentage of Total Population</t>
    </r>
  </si>
  <si>
    <r>
      <rPr>
        <sz val="10"/>
        <rFont val="標楷體"/>
        <family val="4"/>
      </rPr>
      <t xml:space="preserve">消化、新陳代謝與內分泌系統相關構造及其功能
</t>
    </r>
    <r>
      <rPr>
        <sz val="10"/>
        <rFont val="Times New Roman"/>
        <family val="1"/>
      </rPr>
      <t>Functions &amp; Structures of / Related to the Digestive, Metabolic and Endocrine Systems</t>
    </r>
  </si>
  <si>
    <r>
      <rPr>
        <sz val="10"/>
        <rFont val="標楷體"/>
        <family val="4"/>
      </rPr>
      <t xml:space="preserve">泌尿與生殖系統相關構造及其功能
</t>
    </r>
    <r>
      <rPr>
        <sz val="10"/>
        <rFont val="Times New Roman"/>
        <family val="1"/>
      </rPr>
      <t>Functions &amp; Structures of /Related to the Genitourinary and Reproductive Systems</t>
    </r>
  </si>
  <si>
    <r>
      <rPr>
        <sz val="10"/>
        <rFont val="標楷體"/>
        <family val="4"/>
      </rPr>
      <t xml:space="preserve">神經、肌肉、骨骼之移動相關構造及其功能
</t>
    </r>
    <r>
      <rPr>
        <sz val="10"/>
        <rFont val="Times New Roman"/>
        <family val="1"/>
      </rPr>
      <t>Neuromusculoskelet al and Movement Related Functions &amp; Structures</t>
    </r>
  </si>
  <si>
    <r>
      <rPr>
        <sz val="10"/>
        <rFont val="標楷體"/>
        <family val="4"/>
      </rPr>
      <t xml:space="preserve">皮膚與相關
構造及其功能
</t>
    </r>
    <r>
      <rPr>
        <sz val="10"/>
        <rFont val="Times New Roman"/>
        <family val="1"/>
      </rPr>
      <t>Fuctions &amp; Related Structures of the Skin</t>
    </r>
  </si>
  <si>
    <r>
      <rPr>
        <sz val="10"/>
        <rFont val="標楷體"/>
        <family val="4"/>
      </rPr>
      <t xml:space="preserve">跨兩類別
以上者
</t>
    </r>
    <r>
      <rPr>
        <sz val="10"/>
        <rFont val="Times New Roman"/>
        <family val="1"/>
      </rPr>
      <t>More than two Classifications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</si>
  <si>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</si>
  <si>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</si>
  <si>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視覺
障礙者
</t>
    </r>
    <r>
      <rPr>
        <sz val="10"/>
        <rFont val="Times New Roman"/>
        <family val="1"/>
      </rPr>
      <t>Vision
 Disability</t>
    </r>
  </si>
  <si>
    <t>Social Welfare</t>
  </si>
  <si>
    <r>
      <rPr>
        <sz val="10"/>
        <rFont val="標楷體"/>
        <family val="4"/>
      </rPr>
      <t xml:space="preserve">舊制轉換新制暫無法歸類者
</t>
    </r>
    <r>
      <rPr>
        <sz val="10"/>
        <rFont val="Times New Roman"/>
        <family val="1"/>
      </rPr>
      <t>Not Classified Temporarily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</si>
  <si>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</si>
  <si>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</si>
  <si>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</rPr>
      <t>、身心障礙人數</t>
    </r>
  </si>
  <si>
    <t>Table 8-1. The Disabled Population</t>
  </si>
  <si>
    <t>Table 8-1. The Disabled Population (Cont.1)</t>
  </si>
  <si>
    <r>
      <rPr>
        <sz val="10"/>
        <rFont val="標楷體"/>
        <family val="4"/>
      </rPr>
      <t>領有舊制身心障礙手冊者</t>
    </r>
  </si>
  <si>
    <t>單位：人</t>
  </si>
  <si>
    <r>
      <rPr>
        <sz val="10"/>
        <rFont val="標楷體"/>
        <family val="4"/>
      </rPr>
      <t>年</t>
    </r>
    <r>
      <rPr>
        <sz val="10"/>
        <rFont val="標楷體"/>
        <family val="4"/>
      </rPr>
      <t>底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
End of Year</t>
    </r>
  </si>
  <si>
    <r>
      <rPr>
        <sz val="10"/>
        <rFont val="標楷體"/>
        <family val="4"/>
      </rPr>
      <t>年</t>
    </r>
    <r>
      <rPr>
        <sz val="10"/>
        <rFont val="標楷體"/>
        <family val="4"/>
      </rPr>
      <t>底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
End of Year</t>
    </r>
  </si>
  <si>
    <t>社會福利</t>
  </si>
  <si>
    <r>
      <rPr>
        <sz val="10"/>
        <rFont val="標楷體"/>
        <family val="4"/>
      </rPr>
      <t>單位：人</t>
    </r>
  </si>
  <si>
    <r>
      <rPr>
        <sz val="10"/>
        <rFont val="標楷體"/>
        <family val="4"/>
      </rPr>
      <t>領有新制身心障礙手冊者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</si>
  <si>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</si>
  <si>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</si>
  <si>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神經系統構造及精神、心智
功能
</t>
    </r>
    <r>
      <rPr>
        <sz val="10"/>
        <rFont val="Times New Roman"/>
        <family val="1"/>
      </rPr>
      <t>Mental Functions &amp; Structures of the Nervous System</t>
    </r>
  </si>
  <si>
    <r>
      <rPr>
        <sz val="10"/>
        <rFont val="標楷體"/>
        <family val="4"/>
      </rPr>
      <t xml:space="preserve">眼、耳及相關
構造與感官功
能及疼痛
</t>
    </r>
    <r>
      <rPr>
        <sz val="10"/>
        <rFont val="Times New Roman"/>
        <family val="1"/>
      </rPr>
      <t>Sensory
Functions &amp; Pain; The Eye, Ear and Related 
Structures</t>
    </r>
  </si>
  <si>
    <r>
      <rPr>
        <sz val="10"/>
        <rFont val="標楷體"/>
        <family val="4"/>
      </rPr>
      <t xml:space="preserve">涉及聲音及
言語構造及
其功能
</t>
    </r>
    <r>
      <rPr>
        <sz val="10"/>
        <rFont val="Times New Roman"/>
        <family val="1"/>
      </rPr>
      <t>Functions &amp; Structures of /Involved in Voice and Speech</t>
    </r>
  </si>
  <si>
    <r>
      <rPr>
        <sz val="10"/>
        <rFont val="標楷體"/>
        <family val="4"/>
      </rPr>
      <t xml:space="preserve">循環、造血、免疫及呼吸系統構造及其功能
</t>
    </r>
    <r>
      <rPr>
        <sz val="10"/>
        <rFont val="Times New Roman"/>
        <family val="1"/>
      </rPr>
      <t>Functions &amp; Structures of / Related to the Cardiovascular, Haematlological, Immunological and Respiratory Systems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</si>
  <si>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</si>
  <si>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</si>
  <si>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</si>
  <si>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</si>
  <si>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Table 8-1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The Disabled Population (Cont.2 End)</t>
    </r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</si>
  <si>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</rPr>
      <t>、身心障礙人數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</si>
  <si>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r>
      <t>表</t>
    </r>
    <r>
      <rPr>
        <b/>
        <sz val="16"/>
        <rFont val="Times New Roman"/>
        <family val="1"/>
      </rPr>
      <t>8-1</t>
    </r>
    <r>
      <rPr>
        <b/>
        <sz val="16"/>
        <rFont val="標楷體"/>
        <family val="4"/>
      </rPr>
      <t>身心障礙人數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續2完)</t>
    </r>
  </si>
  <si>
    <t>捌、社會福利</t>
  </si>
  <si>
    <r>
      <t xml:space="preserve">Ⅷ. </t>
    </r>
    <r>
      <rPr>
        <b/>
        <sz val="30"/>
        <rFont val="Times New Roman"/>
        <family val="1"/>
      </rPr>
      <t>Social Welfare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</si>
  <si>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Department of Social Welfare, Taoyuan City Gov.</t>
    </r>
  </si>
  <si>
    <t>說明：1.自101年7月11日起，實施身心障礙鑑定與需求評估新制。</t>
  </si>
  <si>
    <t xml:space="preserve">     2.101年身心障礙人數僅統計舊制部分。</t>
  </si>
  <si>
    <r>
      <t>Note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1.Since July 11,2012 the identification and demand assessment of disability was implemented by New System.</t>
    </r>
  </si>
  <si>
    <t xml:space="preserve">             2.In 2012,only With Disability Manual by Old System were included in grand total.</t>
  </si>
  <si>
    <t>資料來源：桃園市政府社會局。</t>
  </si>
  <si>
    <r>
      <rPr>
        <sz val="10"/>
        <rFont val="標楷體"/>
        <family val="4"/>
      </rPr>
      <t>民國108年底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2019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</si>
  <si>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</si>
  <si>
    <r>
      <rPr>
        <sz val="10"/>
        <rFont val="標楷體"/>
        <family val="4"/>
      </rPr>
      <t>民國108年底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End of 2019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</si>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</sst>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.00_);[Red]\(#,##0.00\)"/>
    <numFmt numFmtId="179" formatCode="_-* #,##0_-;\-* #,##0_-;_-* &quot;-&quot;??_-;_-@_-"/>
    <numFmt numFmtId="180" formatCode="#,##0.00_ "/>
    <numFmt numFmtId="181" formatCode="#,##0;[Red]#,##0"/>
    <numFmt numFmtId="182" formatCode="_-* #,##0.0_-;\-* #,##0.0_-;_-* &quot;-&quot;_-;_-@_-"/>
    <numFmt numFmtId="183" formatCode="_-* #,##0.00_-;\-* #,##0.00_-;_-* &quot;-&quot;_-;_-@_-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b/>
      <sz val="14"/>
      <name val="Times New Roman"/>
      <family val="1"/>
    </font>
    <font>
      <b/>
      <sz val="14"/>
      <name val="細明體"/>
      <family val="3"/>
    </font>
    <font>
      <b/>
      <sz val="36"/>
      <name val="Microsoft YaHei"/>
      <family val="2"/>
    </font>
    <font>
      <b/>
      <sz val="30"/>
      <name val="新細明體"/>
      <family val="1"/>
    </font>
    <font>
      <b/>
      <sz val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0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35" fillId="0" borderId="1" applyNumberFormat="0" applyFill="0" applyAlignment="0" applyProtection="0"/>
    <xf numFmtId="0" fontId="12" fillId="0" borderId="2" applyNumberFormat="0" applyFill="0" applyAlignment="0" applyProtection="0"/>
    <xf numFmtId="0" fontId="36" fillId="36" borderId="0" applyNumberFormat="0" applyBorder="0" applyAlignment="0" applyProtection="0"/>
    <xf numFmtId="0" fontId="13" fillId="7" borderId="0" applyNumberFormat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7" borderId="3" applyNumberFormat="0" applyAlignment="0" applyProtection="0"/>
    <xf numFmtId="0" fontId="14" fillId="38" borderId="4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2" fillId="39" borderId="7" applyNumberFormat="0" applyFont="0" applyAlignment="0" applyProtection="0"/>
    <xf numFmtId="0" fontId="0" fillId="40" borderId="8" applyNumberFormat="0" applyFon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10" fillId="42" borderId="0" applyNumberFormat="0" applyBorder="0" applyAlignment="0" applyProtection="0"/>
    <xf numFmtId="0" fontId="33" fillId="43" borderId="0" applyNumberFormat="0" applyBorder="0" applyAlignment="0" applyProtection="0"/>
    <xf numFmtId="0" fontId="10" fillId="44" borderId="0" applyNumberFormat="0" applyBorder="0" applyAlignment="0" applyProtection="0"/>
    <xf numFmtId="0" fontId="33" fillId="45" borderId="0" applyNumberFormat="0" applyBorder="0" applyAlignment="0" applyProtection="0"/>
    <xf numFmtId="0" fontId="10" fillId="46" borderId="0" applyNumberFormat="0" applyBorder="0" applyAlignment="0" applyProtection="0"/>
    <xf numFmtId="0" fontId="33" fillId="47" borderId="0" applyNumberFormat="0" applyBorder="0" applyAlignment="0" applyProtection="0"/>
    <xf numFmtId="0" fontId="10" fillId="29" borderId="0" applyNumberFormat="0" applyBorder="0" applyAlignment="0" applyProtection="0"/>
    <xf numFmtId="0" fontId="33" fillId="48" borderId="0" applyNumberFormat="0" applyBorder="0" applyAlignment="0" applyProtection="0"/>
    <xf numFmtId="0" fontId="10" fillId="31" borderId="0" applyNumberFormat="0" applyBorder="0" applyAlignment="0" applyProtection="0"/>
    <xf numFmtId="0" fontId="33" fillId="49" borderId="0" applyNumberFormat="0" applyBorder="0" applyAlignment="0" applyProtection="0"/>
    <xf numFmtId="0" fontId="10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43" fillId="0" borderId="13" applyNumberFormat="0" applyFill="0" applyAlignment="0" applyProtection="0"/>
    <xf numFmtId="0" fontId="19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51" borderId="3" applyNumberFormat="0" applyAlignment="0" applyProtection="0"/>
    <xf numFmtId="0" fontId="21" fillId="13" borderId="4" applyNumberFormat="0" applyAlignment="0" applyProtection="0"/>
    <xf numFmtId="0" fontId="45" fillId="37" borderId="15" applyNumberFormat="0" applyAlignment="0" applyProtection="0"/>
    <xf numFmtId="0" fontId="22" fillId="38" borderId="16" applyNumberFormat="0" applyAlignment="0" applyProtection="0"/>
    <xf numFmtId="0" fontId="46" fillId="52" borderId="17" applyNumberFormat="0" applyAlignment="0" applyProtection="0"/>
    <xf numFmtId="0" fontId="23" fillId="53" borderId="18" applyNumberFormat="0" applyAlignment="0" applyProtection="0"/>
    <xf numFmtId="0" fontId="47" fillId="54" borderId="0" applyNumberFormat="0" applyBorder="0" applyAlignment="0" applyProtection="0"/>
    <xf numFmtId="0" fontId="24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5" applyNumberFormat="1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7" fillId="0" borderId="0" xfId="55" applyNumberFormat="1" applyFont="1" applyAlignment="1">
      <alignment vertical="center"/>
    </xf>
    <xf numFmtId="0" fontId="7" fillId="0" borderId="0" xfId="55" applyNumberFormat="1" applyFont="1" applyAlignment="1">
      <alignment horizontal="right" vertical="center"/>
    </xf>
    <xf numFmtId="179" fontId="4" fillId="0" borderId="0" xfId="55" applyNumberFormat="1" applyFont="1" applyAlignment="1">
      <alignment vertical="center"/>
    </xf>
    <xf numFmtId="179" fontId="7" fillId="0" borderId="20" xfId="55" applyNumberFormat="1" applyFont="1" applyBorder="1" applyAlignment="1">
      <alignment vertical="center"/>
    </xf>
    <xf numFmtId="0" fontId="2" fillId="0" borderId="20" xfId="55" applyNumberFormat="1" applyFont="1" applyBorder="1" applyAlignment="1">
      <alignment horizontal="right" vertical="center"/>
    </xf>
    <xf numFmtId="0" fontId="7" fillId="0" borderId="20" xfId="55" applyNumberFormat="1" applyFont="1" applyBorder="1" applyAlignment="1">
      <alignment horizontal="right" vertical="center"/>
    </xf>
    <xf numFmtId="179" fontId="7" fillId="0" borderId="0" xfId="55" applyNumberFormat="1" applyFont="1" applyAlignment="1">
      <alignment horizontal="distributed"/>
    </xf>
    <xf numFmtId="179" fontId="7" fillId="0" borderId="0" xfId="55" applyNumberFormat="1" applyFont="1" applyBorder="1" applyAlignment="1">
      <alignment vertical="center"/>
    </xf>
    <xf numFmtId="179" fontId="7" fillId="0" borderId="0" xfId="55" applyNumberFormat="1" applyFont="1" applyFill="1" applyBorder="1" applyAlignment="1">
      <alignment vertical="center"/>
    </xf>
    <xf numFmtId="179" fontId="4" fillId="0" borderId="0" xfId="55" applyNumberFormat="1" applyFont="1" applyAlignment="1">
      <alignment/>
    </xf>
    <xf numFmtId="41" fontId="7" fillId="0" borderId="0" xfId="55" applyNumberFormat="1" applyFont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1" fontId="7" fillId="0" borderId="22" xfId="55" applyNumberFormat="1" applyFont="1" applyBorder="1" applyAlignment="1">
      <alignment horizontal="right" vertical="center"/>
    </xf>
    <xf numFmtId="41" fontId="7" fillId="0" borderId="0" xfId="55" applyNumberFormat="1" applyFont="1" applyFill="1" applyBorder="1" applyAlignment="1">
      <alignment horizontal="right" vertical="center"/>
    </xf>
    <xf numFmtId="41" fontId="7" fillId="0" borderId="0" xfId="55" applyNumberFormat="1" applyFont="1" applyFill="1" applyBorder="1" applyAlignment="1">
      <alignment vertical="center"/>
    </xf>
    <xf numFmtId="41" fontId="7" fillId="0" borderId="22" xfId="55" applyNumberFormat="1" applyFont="1" applyFill="1" applyBorder="1" applyAlignment="1">
      <alignment vertical="center"/>
    </xf>
    <xf numFmtId="41" fontId="7" fillId="0" borderId="23" xfId="55" applyNumberFormat="1" applyFont="1" applyFill="1" applyBorder="1" applyAlignment="1">
      <alignment vertical="center"/>
    </xf>
    <xf numFmtId="41" fontId="7" fillId="0" borderId="20" xfId="55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9" fontId="2" fillId="0" borderId="20" xfId="55" applyNumberFormat="1" applyFont="1" applyBorder="1" applyAlignment="1">
      <alignment vertical="center"/>
    </xf>
    <xf numFmtId="179" fontId="7" fillId="0" borderId="20" xfId="55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1" fontId="7" fillId="0" borderId="0" xfId="55" applyNumberFormat="1" applyFont="1" applyBorder="1" applyAlignment="1">
      <alignment vertical="center"/>
    </xf>
    <xf numFmtId="41" fontId="7" fillId="0" borderId="22" xfId="55" applyNumberFormat="1" applyFont="1" applyBorder="1" applyAlignment="1">
      <alignment vertical="center"/>
    </xf>
    <xf numFmtId="179" fontId="9" fillId="0" borderId="0" xfId="55" applyNumberFormat="1" applyFont="1" applyAlignment="1">
      <alignment vertical="center"/>
    </xf>
    <xf numFmtId="183" fontId="7" fillId="0" borderId="0" xfId="55" applyNumberFormat="1" applyFont="1" applyBorder="1" applyAlignment="1">
      <alignment horizontal="right" vertical="center"/>
    </xf>
    <xf numFmtId="183" fontId="7" fillId="0" borderId="0" xfId="55" applyNumberFormat="1" applyFont="1" applyFill="1" applyBorder="1" applyAlignment="1">
      <alignment horizontal="right" vertical="center"/>
    </xf>
    <xf numFmtId="183" fontId="7" fillId="0" borderId="0" xfId="55" applyNumberFormat="1" applyFont="1" applyFill="1" applyBorder="1" applyAlignment="1">
      <alignment vertical="center"/>
    </xf>
    <xf numFmtId="41" fontId="7" fillId="0" borderId="20" xfId="55" applyNumberFormat="1" applyFont="1" applyFill="1" applyBorder="1" applyAlignment="1" applyProtection="1">
      <alignment vertical="center"/>
      <protection locked="0"/>
    </xf>
    <xf numFmtId="183" fontId="7" fillId="0" borderId="20" xfId="55" applyNumberFormat="1" applyFont="1" applyFill="1" applyBorder="1" applyAlignment="1" applyProtection="1">
      <alignment vertical="center"/>
      <protection locked="0"/>
    </xf>
    <xf numFmtId="41" fontId="7" fillId="0" borderId="0" xfId="55" applyNumberFormat="1" applyFont="1" applyFill="1" applyBorder="1" applyAlignment="1" applyProtection="1">
      <alignment vertical="center"/>
      <protection locked="0"/>
    </xf>
    <xf numFmtId="41" fontId="7" fillId="0" borderId="20" xfId="55" applyNumberFormat="1" applyFont="1" applyFill="1" applyBorder="1" applyAlignment="1" applyProtection="1">
      <alignment horizontal="right" vertical="center"/>
      <protection locked="0"/>
    </xf>
    <xf numFmtId="41" fontId="7" fillId="0" borderId="20" xfId="55" applyNumberFormat="1" applyFont="1" applyFill="1" applyBorder="1" applyAlignment="1" applyProtection="1">
      <alignment vertical="center"/>
      <protection/>
    </xf>
    <xf numFmtId="178" fontId="4" fillId="0" borderId="27" xfId="0" applyNumberFormat="1" applyFont="1" applyFill="1" applyBorder="1" applyAlignment="1">
      <alignment vertical="center"/>
    </xf>
    <xf numFmtId="179" fontId="9" fillId="0" borderId="0" xfId="55" applyNumberFormat="1" applyFont="1" applyAlignment="1" quotePrefix="1">
      <alignment vertical="center"/>
    </xf>
    <xf numFmtId="179" fontId="4" fillId="0" borderId="0" xfId="55" applyNumberFormat="1" applyFont="1" applyAlignment="1" quotePrefix="1">
      <alignment vertical="center"/>
    </xf>
    <xf numFmtId="0" fontId="2" fillId="0" borderId="0" xfId="55" applyNumberFormat="1" applyFont="1" applyAlignment="1">
      <alignment horizontal="left" vertical="center"/>
    </xf>
    <xf numFmtId="179" fontId="2" fillId="0" borderId="0" xfId="55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79" fontId="9" fillId="0" borderId="0" xfId="55" applyNumberFormat="1" applyFont="1" applyAlignment="1" quotePrefix="1">
      <alignment horizontal="left" vertical="center"/>
    </xf>
    <xf numFmtId="179" fontId="7" fillId="0" borderId="0" xfId="55" applyNumberFormat="1" applyFont="1" applyAlignment="1">
      <alignment horizontal="left" vertical="center"/>
    </xf>
    <xf numFmtId="179" fontId="7" fillId="0" borderId="0" xfId="55" applyNumberFormat="1" applyFont="1" applyAlignment="1" quotePrefix="1">
      <alignment horizontal="left" vertical="center"/>
    </xf>
    <xf numFmtId="41" fontId="7" fillId="0" borderId="0" xfId="55" applyNumberFormat="1" applyFont="1" applyBorder="1" applyAlignment="1">
      <alignment horizontal="center" vertical="center"/>
    </xf>
    <xf numFmtId="41" fontId="7" fillId="0" borderId="22" xfId="55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179" fontId="27" fillId="0" borderId="0" xfId="55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55" applyNumberFormat="1" applyFont="1" applyAlignment="1">
      <alignment horizontal="right" vertical="center"/>
    </xf>
    <xf numFmtId="0" fontId="7" fillId="0" borderId="20" xfId="55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9" fontId="7" fillId="0" borderId="20" xfId="55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2" fillId="0" borderId="0" xfId="55" applyNumberFormat="1" applyFont="1" applyAlignment="1">
      <alignment horizontal="right" vertical="center"/>
    </xf>
    <xf numFmtId="179" fontId="5" fillId="0" borderId="0" xfId="55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Comma" xfId="55"/>
    <cellStyle name="千分位 2" xfId="56"/>
    <cellStyle name="Comma [0]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百分比 2" xfId="65"/>
    <cellStyle name="百分比 3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"/>
  <sheetViews>
    <sheetView zoomScalePageLayoutView="0" workbookViewId="0" topLeftCell="A4">
      <selection activeCell="M5" sqref="M5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spans="1:9" ht="51" customHeight="1">
      <c r="A6" s="46" t="s">
        <v>74</v>
      </c>
      <c r="B6" s="46"/>
      <c r="C6" s="46"/>
      <c r="D6" s="46"/>
      <c r="E6" s="46"/>
      <c r="F6" s="46"/>
      <c r="G6" s="46"/>
      <c r="H6" s="46"/>
      <c r="I6" s="46"/>
    </row>
    <row r="7" spans="1:9" ht="51" customHeight="1">
      <c r="A7" s="47" t="s">
        <v>75</v>
      </c>
      <c r="B7" s="48"/>
      <c r="C7" s="48"/>
      <c r="D7" s="48"/>
      <c r="E7" s="48"/>
      <c r="F7" s="48"/>
      <c r="G7" s="48"/>
      <c r="H7" s="48"/>
      <c r="I7" s="48"/>
    </row>
    <row r="8" spans="1:9" ht="51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9" ht="51" customHeight="1">
      <c r="A9" s="49"/>
      <c r="B9" s="48"/>
      <c r="C9" s="48"/>
      <c r="D9" s="48"/>
      <c r="E9" s="48"/>
      <c r="F9" s="48"/>
      <c r="G9" s="48"/>
      <c r="H9" s="48"/>
      <c r="I9" s="48"/>
    </row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/>
  <mergeCells count="4">
    <mergeCell ref="A6:I6"/>
    <mergeCell ref="A7:I7"/>
    <mergeCell ref="A8:I8"/>
    <mergeCell ref="A9:I9"/>
  </mergeCells>
  <printOptions/>
  <pageMargins left="0.7480314960629921" right="0.7480314960629921" top="0.7874015748031497" bottom="0.5905511811023623" header="0.5118110236220472" footer="0.5118110236220472"/>
  <pageSetup firstPageNumber="77" useFirstPageNumber="1" horizontalDpi="600" verticalDpi="600" orientation="portrait" paperSize="9" r:id="rId1"/>
  <headerFooter scaleWithDoc="0">
    <oddFooter>&amp;C&amp;"標楷體,粗體"-&amp;P&amp;[-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N19"/>
  <sheetViews>
    <sheetView zoomScaleSheetLayoutView="100" workbookViewId="0" topLeftCell="P13">
      <selection activeCell="V16" sqref="V16"/>
    </sheetView>
  </sheetViews>
  <sheetFormatPr defaultColWidth="9.00390625" defaultRowHeight="16.5"/>
  <cols>
    <col min="1" max="1" width="15.625" style="14" customWidth="1"/>
    <col min="2" max="9" width="8.625" style="14" customWidth="1"/>
    <col min="10" max="15" width="7.125" style="14" customWidth="1"/>
    <col min="16" max="17" width="6.875" style="14" customWidth="1"/>
    <col min="18" max="21" width="7.125" style="14" customWidth="1"/>
    <col min="22" max="22" width="15.625" style="14" customWidth="1"/>
    <col min="23" max="38" width="8.625" style="14" customWidth="1"/>
    <col min="39" max="40" width="8.375" style="14" customWidth="1"/>
    <col min="41" max="16384" width="9.00390625" style="14" customWidth="1"/>
  </cols>
  <sheetData>
    <row r="1" spans="1:40" s="5" customFormat="1" ht="15.75" customHeight="1">
      <c r="A1" s="1" t="s">
        <v>25</v>
      </c>
      <c r="T1" s="63" t="s">
        <v>1</v>
      </c>
      <c r="U1" s="63"/>
      <c r="V1" s="29" t="s">
        <v>0</v>
      </c>
      <c r="AG1" s="63"/>
      <c r="AH1" s="63"/>
      <c r="AK1" s="63"/>
      <c r="AL1" s="63"/>
      <c r="AM1" s="61" t="s">
        <v>1</v>
      </c>
      <c r="AN1" s="61"/>
    </row>
    <row r="2" spans="1:40" s="7" customFormat="1" ht="21" customHeight="1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58" t="s">
        <v>52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73" t="s">
        <v>72</v>
      </c>
      <c r="W2" s="73"/>
      <c r="X2" s="73"/>
      <c r="Y2" s="73"/>
      <c r="Z2" s="73"/>
      <c r="AA2" s="73"/>
      <c r="AB2" s="73"/>
      <c r="AC2" s="73"/>
      <c r="AD2" s="73"/>
      <c r="AE2" s="58" t="s">
        <v>53</v>
      </c>
      <c r="AF2" s="58"/>
      <c r="AG2" s="58"/>
      <c r="AH2" s="58"/>
      <c r="AI2" s="58"/>
      <c r="AJ2" s="58"/>
      <c r="AK2" s="58"/>
      <c r="AL2" s="58"/>
      <c r="AM2" s="58"/>
      <c r="AN2" s="58"/>
    </row>
    <row r="3" spans="1:40" s="5" customFormat="1" ht="15.75" customHeight="1" thickBot="1">
      <c r="A3" s="8"/>
      <c r="B3" s="8"/>
      <c r="C3" s="8"/>
      <c r="D3" s="8"/>
      <c r="E3" s="8"/>
      <c r="F3" s="8"/>
      <c r="G3" s="8"/>
      <c r="H3" s="8"/>
      <c r="I3" s="27" t="s">
        <v>3</v>
      </c>
      <c r="J3" s="8"/>
      <c r="K3" s="9"/>
      <c r="L3" s="8"/>
      <c r="M3" s="8"/>
      <c r="N3" s="8"/>
      <c r="O3" s="8"/>
      <c r="P3" s="8"/>
      <c r="Q3" s="8"/>
      <c r="R3" s="8"/>
      <c r="S3" s="8"/>
      <c r="T3" s="64" t="s">
        <v>4</v>
      </c>
      <c r="U3" s="64"/>
      <c r="V3" s="28"/>
      <c r="W3" s="8"/>
      <c r="X3" s="10"/>
      <c r="Y3" s="8"/>
      <c r="Z3" s="8"/>
      <c r="AA3" s="8"/>
      <c r="AB3" s="8"/>
      <c r="AC3" s="8"/>
      <c r="AD3" s="27" t="s">
        <v>55</v>
      </c>
      <c r="AE3" s="8"/>
      <c r="AF3" s="8"/>
      <c r="AG3" s="64"/>
      <c r="AH3" s="64"/>
      <c r="AI3" s="8"/>
      <c r="AJ3" s="8"/>
      <c r="AK3" s="64"/>
      <c r="AL3" s="64"/>
      <c r="AM3" s="62" t="s">
        <v>49</v>
      </c>
      <c r="AN3" s="62"/>
    </row>
    <row r="4" spans="1:40" s="11" customFormat="1" ht="19.5" customHeight="1">
      <c r="A4" s="77" t="s">
        <v>56</v>
      </c>
      <c r="B4" s="79" t="s">
        <v>2</v>
      </c>
      <c r="C4" s="80"/>
      <c r="D4" s="77"/>
      <c r="E4" s="67" t="s">
        <v>6</v>
      </c>
      <c r="F4" s="68"/>
      <c r="G4" s="68"/>
      <c r="H4" s="68"/>
      <c r="I4" s="68"/>
      <c r="J4" s="66" t="s">
        <v>5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83" t="s">
        <v>57</v>
      </c>
      <c r="W4" s="66" t="s">
        <v>54</v>
      </c>
      <c r="X4" s="66"/>
      <c r="Y4" s="66"/>
      <c r="Z4" s="66"/>
      <c r="AA4" s="66"/>
      <c r="AB4" s="66"/>
      <c r="AC4" s="66"/>
      <c r="AD4" s="66"/>
      <c r="AE4" s="66" t="s">
        <v>5</v>
      </c>
      <c r="AF4" s="66"/>
      <c r="AG4" s="66"/>
      <c r="AH4" s="66"/>
      <c r="AI4" s="66"/>
      <c r="AJ4" s="66"/>
      <c r="AK4" s="66"/>
      <c r="AL4" s="66"/>
      <c r="AM4" s="66"/>
      <c r="AN4" s="66"/>
    </row>
    <row r="5" spans="1:40" s="11" customFormat="1" ht="63.75" customHeight="1">
      <c r="A5" s="57"/>
      <c r="B5" s="81"/>
      <c r="C5" s="72"/>
      <c r="D5" s="82"/>
      <c r="E5" s="74" t="s">
        <v>7</v>
      </c>
      <c r="F5" s="75"/>
      <c r="G5" s="75"/>
      <c r="H5" s="75" t="s">
        <v>46</v>
      </c>
      <c r="I5" s="76"/>
      <c r="J5" s="71" t="s">
        <v>8</v>
      </c>
      <c r="K5" s="70"/>
      <c r="L5" s="56" t="s">
        <v>9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57"/>
      <c r="T5" s="69" t="s">
        <v>13</v>
      </c>
      <c r="U5" s="70"/>
      <c r="V5" s="84"/>
      <c r="W5" s="72" t="s">
        <v>26</v>
      </c>
      <c r="X5" s="57"/>
      <c r="Y5" s="56" t="s">
        <v>27</v>
      </c>
      <c r="Z5" s="57"/>
      <c r="AA5" s="56" t="s">
        <v>28</v>
      </c>
      <c r="AB5" s="57"/>
      <c r="AC5" s="69" t="s">
        <v>29</v>
      </c>
      <c r="AD5" s="70"/>
      <c r="AE5" s="71" t="s">
        <v>30</v>
      </c>
      <c r="AF5" s="70"/>
      <c r="AG5" s="56" t="s">
        <v>31</v>
      </c>
      <c r="AH5" s="57"/>
      <c r="AI5" s="59" t="s">
        <v>36</v>
      </c>
      <c r="AJ5" s="65"/>
      <c r="AK5" s="56" t="s">
        <v>32</v>
      </c>
      <c r="AL5" s="57"/>
      <c r="AM5" s="59" t="s">
        <v>33</v>
      </c>
      <c r="AN5" s="60"/>
    </row>
    <row r="6" spans="1:40" s="11" customFormat="1" ht="36.75" customHeight="1" thickBot="1">
      <c r="A6" s="78"/>
      <c r="B6" s="24" t="s">
        <v>7</v>
      </c>
      <c r="C6" s="25" t="s">
        <v>14</v>
      </c>
      <c r="D6" s="25" t="s">
        <v>15</v>
      </c>
      <c r="E6" s="24" t="s">
        <v>16</v>
      </c>
      <c r="F6" s="25" t="s">
        <v>14</v>
      </c>
      <c r="G6" s="25" t="s">
        <v>15</v>
      </c>
      <c r="H6" s="25" t="s">
        <v>14</v>
      </c>
      <c r="I6" s="25" t="s">
        <v>15</v>
      </c>
      <c r="J6" s="26" t="s">
        <v>14</v>
      </c>
      <c r="K6" s="25" t="s">
        <v>15</v>
      </c>
      <c r="L6" s="25" t="s">
        <v>14</v>
      </c>
      <c r="M6" s="25" t="s">
        <v>15</v>
      </c>
      <c r="N6" s="25" t="s">
        <v>14</v>
      </c>
      <c r="O6" s="25" t="s">
        <v>15</v>
      </c>
      <c r="P6" s="25" t="s">
        <v>14</v>
      </c>
      <c r="Q6" s="25" t="s">
        <v>15</v>
      </c>
      <c r="R6" s="25" t="s">
        <v>14</v>
      </c>
      <c r="S6" s="25" t="s">
        <v>15</v>
      </c>
      <c r="T6" s="25" t="s">
        <v>14</v>
      </c>
      <c r="U6" s="25" t="s">
        <v>15</v>
      </c>
      <c r="V6" s="85"/>
      <c r="W6" s="26" t="s">
        <v>14</v>
      </c>
      <c r="X6" s="25" t="s">
        <v>15</v>
      </c>
      <c r="Y6" s="25" t="s">
        <v>14</v>
      </c>
      <c r="Z6" s="25" t="s">
        <v>15</v>
      </c>
      <c r="AA6" s="25" t="s">
        <v>14</v>
      </c>
      <c r="AB6" s="25" t="s">
        <v>15</v>
      </c>
      <c r="AC6" s="25" t="s">
        <v>14</v>
      </c>
      <c r="AD6" s="25" t="s">
        <v>15</v>
      </c>
      <c r="AE6" s="26" t="s">
        <v>34</v>
      </c>
      <c r="AF6" s="25" t="s">
        <v>35</v>
      </c>
      <c r="AG6" s="25" t="s">
        <v>34</v>
      </c>
      <c r="AH6" s="25" t="s">
        <v>35</v>
      </c>
      <c r="AI6" s="25" t="s">
        <v>34</v>
      </c>
      <c r="AJ6" s="25" t="s">
        <v>35</v>
      </c>
      <c r="AK6" s="25" t="s">
        <v>34</v>
      </c>
      <c r="AL6" s="25" t="s">
        <v>35</v>
      </c>
      <c r="AM6" s="25" t="s">
        <v>34</v>
      </c>
      <c r="AN6" s="25" t="s">
        <v>35</v>
      </c>
    </row>
    <row r="7" spans="1:40" s="5" customFormat="1" ht="55.5" customHeight="1">
      <c r="A7" s="2" t="s">
        <v>17</v>
      </c>
      <c r="B7" s="18">
        <v>5806</v>
      </c>
      <c r="C7" s="15">
        <v>0</v>
      </c>
      <c r="D7" s="15">
        <v>0</v>
      </c>
      <c r="E7" s="15">
        <f>H7+J7+N7+P7+R7+T7+W7+Y7+AA7+AC7+AE7+AG7+AI7+AK7+AM7</f>
        <v>5806</v>
      </c>
      <c r="F7" s="15">
        <v>0</v>
      </c>
      <c r="G7" s="15">
        <v>0</v>
      </c>
      <c r="H7" s="54">
        <v>251</v>
      </c>
      <c r="I7" s="54"/>
      <c r="J7" s="54">
        <v>724</v>
      </c>
      <c r="K7" s="54"/>
      <c r="L7" s="54"/>
      <c r="M7" s="54"/>
      <c r="N7" s="54">
        <v>88</v>
      </c>
      <c r="O7" s="54"/>
      <c r="P7" s="54">
        <v>2045</v>
      </c>
      <c r="Q7" s="54"/>
      <c r="R7" s="54">
        <v>579</v>
      </c>
      <c r="S7" s="54"/>
      <c r="T7" s="54">
        <v>676</v>
      </c>
      <c r="U7" s="54"/>
      <c r="V7" s="2" t="s">
        <v>17</v>
      </c>
      <c r="W7" s="55">
        <v>21</v>
      </c>
      <c r="X7" s="54"/>
      <c r="Y7" s="54">
        <v>28</v>
      </c>
      <c r="Z7" s="54"/>
      <c r="AA7" s="54">
        <v>133</v>
      </c>
      <c r="AB7" s="54"/>
      <c r="AC7" s="54">
        <v>63</v>
      </c>
      <c r="AD7" s="54"/>
      <c r="AE7" s="54">
        <v>523</v>
      </c>
      <c r="AF7" s="54"/>
      <c r="AG7" s="54">
        <v>609</v>
      </c>
      <c r="AH7" s="54"/>
      <c r="AI7" s="54">
        <v>0</v>
      </c>
      <c r="AJ7" s="54"/>
      <c r="AK7" s="54">
        <v>0</v>
      </c>
      <c r="AL7" s="54"/>
      <c r="AM7" s="54">
        <v>66</v>
      </c>
      <c r="AN7" s="54"/>
    </row>
    <row r="8" spans="1:40" s="5" customFormat="1" ht="55.5" customHeight="1">
      <c r="A8" s="2" t="s">
        <v>18</v>
      </c>
      <c r="B8" s="18">
        <v>6145</v>
      </c>
      <c r="C8" s="15">
        <v>0</v>
      </c>
      <c r="D8" s="15">
        <v>0</v>
      </c>
      <c r="E8" s="15">
        <f>H8+J8+N8+P8+R8+T8+W8+Y8+AA8+AC8+AE8+AG8+AI8+AK8+AM8</f>
        <v>6145</v>
      </c>
      <c r="F8" s="15">
        <v>0</v>
      </c>
      <c r="G8" s="15">
        <v>0</v>
      </c>
      <c r="H8" s="54">
        <v>252</v>
      </c>
      <c r="I8" s="54"/>
      <c r="J8" s="54">
        <v>740</v>
      </c>
      <c r="K8" s="54"/>
      <c r="L8" s="54"/>
      <c r="M8" s="54"/>
      <c r="N8" s="54">
        <v>95</v>
      </c>
      <c r="O8" s="54"/>
      <c r="P8" s="54">
        <v>2054</v>
      </c>
      <c r="Q8" s="54"/>
      <c r="R8" s="54">
        <v>623</v>
      </c>
      <c r="S8" s="54"/>
      <c r="T8" s="54">
        <v>704</v>
      </c>
      <c r="U8" s="54"/>
      <c r="V8" s="2" t="s">
        <v>18</v>
      </c>
      <c r="W8" s="55">
        <v>21</v>
      </c>
      <c r="X8" s="54"/>
      <c r="Y8" s="54">
        <v>23</v>
      </c>
      <c r="Z8" s="54"/>
      <c r="AA8" s="54">
        <v>142</v>
      </c>
      <c r="AB8" s="54"/>
      <c r="AC8" s="54">
        <v>91</v>
      </c>
      <c r="AD8" s="54"/>
      <c r="AE8" s="54">
        <v>669</v>
      </c>
      <c r="AF8" s="54"/>
      <c r="AG8" s="54">
        <v>643</v>
      </c>
      <c r="AH8" s="54"/>
      <c r="AI8" s="54">
        <v>0</v>
      </c>
      <c r="AJ8" s="54"/>
      <c r="AK8" s="54">
        <v>0</v>
      </c>
      <c r="AL8" s="54"/>
      <c r="AM8" s="54">
        <v>88</v>
      </c>
      <c r="AN8" s="54"/>
    </row>
    <row r="9" spans="1:40" s="12" customFormat="1" ht="55.5" customHeight="1">
      <c r="A9" s="2" t="s">
        <v>19</v>
      </c>
      <c r="B9" s="18">
        <f aca="true" t="shared" si="0" ref="B9:B16">C9+D9</f>
        <v>5780</v>
      </c>
      <c r="C9" s="15">
        <v>3363</v>
      </c>
      <c r="D9" s="15">
        <v>2417</v>
      </c>
      <c r="E9" s="15">
        <f aca="true" t="shared" si="1" ref="E9:E16">F9+G9</f>
        <v>4351</v>
      </c>
      <c r="F9" s="20">
        <f aca="true" t="shared" si="2" ref="F9:G16">H9+J9+L9+N9+P9+R9+T9+W9+Y9+AA9+AC9+AE9+AG9+AI9+AK9+AM9</f>
        <v>2561</v>
      </c>
      <c r="G9" s="20">
        <f t="shared" si="2"/>
        <v>1790</v>
      </c>
      <c r="H9" s="30">
        <v>106</v>
      </c>
      <c r="I9" s="30">
        <v>105</v>
      </c>
      <c r="J9" s="30">
        <v>345</v>
      </c>
      <c r="K9" s="30">
        <v>260</v>
      </c>
      <c r="L9" s="30">
        <v>3</v>
      </c>
      <c r="M9" s="30">
        <v>1</v>
      </c>
      <c r="N9" s="30">
        <v>45</v>
      </c>
      <c r="O9" s="30">
        <v>27</v>
      </c>
      <c r="P9" s="30">
        <v>1011</v>
      </c>
      <c r="Q9" s="30">
        <v>617</v>
      </c>
      <c r="R9" s="30">
        <v>263</v>
      </c>
      <c r="S9" s="30">
        <v>196</v>
      </c>
      <c r="T9" s="30">
        <v>305</v>
      </c>
      <c r="U9" s="30">
        <v>232</v>
      </c>
      <c r="V9" s="2" t="s">
        <v>19</v>
      </c>
      <c r="W9" s="31">
        <v>11</v>
      </c>
      <c r="X9" s="30">
        <v>10</v>
      </c>
      <c r="Y9" s="30">
        <v>6</v>
      </c>
      <c r="Z9" s="30">
        <v>9</v>
      </c>
      <c r="AA9" s="30">
        <v>14</v>
      </c>
      <c r="AB9" s="30">
        <v>31</v>
      </c>
      <c r="AC9" s="30">
        <v>25</v>
      </c>
      <c r="AD9" s="30">
        <v>4</v>
      </c>
      <c r="AE9" s="30">
        <v>155</v>
      </c>
      <c r="AF9" s="30">
        <v>130</v>
      </c>
      <c r="AG9" s="30">
        <v>237</v>
      </c>
      <c r="AH9" s="30">
        <v>142</v>
      </c>
      <c r="AI9" s="30">
        <v>8</v>
      </c>
      <c r="AJ9" s="30">
        <v>4</v>
      </c>
      <c r="AK9" s="30">
        <v>8</v>
      </c>
      <c r="AL9" s="30">
        <v>5</v>
      </c>
      <c r="AM9" s="30">
        <v>19</v>
      </c>
      <c r="AN9" s="30">
        <v>17</v>
      </c>
    </row>
    <row r="10" spans="1:40" s="12" customFormat="1" ht="55.5" customHeight="1">
      <c r="A10" s="16" t="s">
        <v>20</v>
      </c>
      <c r="B10" s="18">
        <f t="shared" si="0"/>
        <v>6058</v>
      </c>
      <c r="C10" s="19">
        <v>3510</v>
      </c>
      <c r="D10" s="19">
        <v>2548</v>
      </c>
      <c r="E10" s="15">
        <f t="shared" si="1"/>
        <v>4154</v>
      </c>
      <c r="F10" s="20">
        <f t="shared" si="2"/>
        <v>2443</v>
      </c>
      <c r="G10" s="20">
        <f t="shared" si="2"/>
        <v>1711</v>
      </c>
      <c r="H10" s="30">
        <v>95</v>
      </c>
      <c r="I10" s="30">
        <v>96</v>
      </c>
      <c r="J10" s="30">
        <v>328</v>
      </c>
      <c r="K10" s="30">
        <v>248</v>
      </c>
      <c r="L10" s="30">
        <v>4</v>
      </c>
      <c r="M10" s="30">
        <v>0</v>
      </c>
      <c r="N10" s="30">
        <v>37</v>
      </c>
      <c r="O10" s="30">
        <v>19</v>
      </c>
      <c r="P10" s="30">
        <v>996</v>
      </c>
      <c r="Q10" s="30">
        <v>605</v>
      </c>
      <c r="R10" s="30">
        <v>236</v>
      </c>
      <c r="S10" s="30">
        <v>183</v>
      </c>
      <c r="T10" s="30">
        <v>303</v>
      </c>
      <c r="U10" s="30">
        <v>236</v>
      </c>
      <c r="V10" s="16" t="s">
        <v>20</v>
      </c>
      <c r="W10" s="31">
        <v>10</v>
      </c>
      <c r="X10" s="30">
        <v>9</v>
      </c>
      <c r="Y10" s="30">
        <v>4</v>
      </c>
      <c r="Z10" s="30">
        <v>8</v>
      </c>
      <c r="AA10" s="30">
        <v>20</v>
      </c>
      <c r="AB10" s="30">
        <v>22</v>
      </c>
      <c r="AC10" s="30">
        <v>21</v>
      </c>
      <c r="AD10" s="30">
        <v>3</v>
      </c>
      <c r="AE10" s="30">
        <v>151</v>
      </c>
      <c r="AF10" s="30">
        <v>131</v>
      </c>
      <c r="AG10" s="30">
        <v>216</v>
      </c>
      <c r="AH10" s="30">
        <v>131</v>
      </c>
      <c r="AI10" s="30">
        <v>3</v>
      </c>
      <c r="AJ10" s="30">
        <v>2</v>
      </c>
      <c r="AK10" s="30">
        <v>3</v>
      </c>
      <c r="AL10" s="30">
        <v>6</v>
      </c>
      <c r="AM10" s="30">
        <v>16</v>
      </c>
      <c r="AN10" s="30">
        <v>12</v>
      </c>
    </row>
    <row r="11" spans="1:40" s="13" customFormat="1" ht="55.5" customHeight="1">
      <c r="A11" s="16" t="s">
        <v>21</v>
      </c>
      <c r="B11" s="18">
        <f t="shared" si="0"/>
        <v>6021</v>
      </c>
      <c r="C11" s="19">
        <v>3514</v>
      </c>
      <c r="D11" s="19">
        <v>2507</v>
      </c>
      <c r="E11" s="15">
        <f t="shared" si="1"/>
        <v>3640</v>
      </c>
      <c r="F11" s="20">
        <f t="shared" si="2"/>
        <v>2138</v>
      </c>
      <c r="G11" s="20">
        <f t="shared" si="2"/>
        <v>1502</v>
      </c>
      <c r="H11" s="30">
        <v>87</v>
      </c>
      <c r="I11" s="30">
        <v>89</v>
      </c>
      <c r="J11" s="30">
        <v>281</v>
      </c>
      <c r="K11" s="30">
        <v>219</v>
      </c>
      <c r="L11" s="30">
        <v>2</v>
      </c>
      <c r="M11" s="30">
        <v>0</v>
      </c>
      <c r="N11" s="30">
        <v>30</v>
      </c>
      <c r="O11" s="30">
        <v>15</v>
      </c>
      <c r="P11" s="30">
        <v>925</v>
      </c>
      <c r="Q11" s="30">
        <v>556</v>
      </c>
      <c r="R11" s="30">
        <v>189</v>
      </c>
      <c r="S11" s="30">
        <v>154</v>
      </c>
      <c r="T11" s="30">
        <v>278</v>
      </c>
      <c r="U11" s="30">
        <v>190</v>
      </c>
      <c r="V11" s="16" t="s">
        <v>21</v>
      </c>
      <c r="W11" s="31">
        <v>9</v>
      </c>
      <c r="X11" s="30">
        <v>9</v>
      </c>
      <c r="Y11" s="30">
        <v>2</v>
      </c>
      <c r="Z11" s="30">
        <v>5</v>
      </c>
      <c r="AA11" s="30">
        <v>13</v>
      </c>
      <c r="AB11" s="30">
        <v>12</v>
      </c>
      <c r="AC11" s="30">
        <v>7</v>
      </c>
      <c r="AD11" s="30">
        <v>1</v>
      </c>
      <c r="AE11" s="30">
        <v>147</v>
      </c>
      <c r="AF11" s="30">
        <v>129</v>
      </c>
      <c r="AG11" s="30">
        <v>154</v>
      </c>
      <c r="AH11" s="30">
        <v>110</v>
      </c>
      <c r="AI11" s="30">
        <v>2</v>
      </c>
      <c r="AJ11" s="30">
        <v>2</v>
      </c>
      <c r="AK11" s="30">
        <v>2</v>
      </c>
      <c r="AL11" s="30">
        <v>3</v>
      </c>
      <c r="AM11" s="30">
        <v>10</v>
      </c>
      <c r="AN11" s="30">
        <v>8</v>
      </c>
    </row>
    <row r="12" spans="1:40" s="13" customFormat="1" ht="55.5" customHeight="1">
      <c r="A12" s="16" t="s">
        <v>22</v>
      </c>
      <c r="B12" s="18">
        <f t="shared" si="0"/>
        <v>6157</v>
      </c>
      <c r="C12" s="20">
        <v>3592</v>
      </c>
      <c r="D12" s="20">
        <v>2565</v>
      </c>
      <c r="E12" s="15">
        <f t="shared" si="1"/>
        <v>2676</v>
      </c>
      <c r="F12" s="20">
        <f t="shared" si="2"/>
        <v>1586</v>
      </c>
      <c r="G12" s="20">
        <f t="shared" si="2"/>
        <v>1090</v>
      </c>
      <c r="H12" s="30">
        <v>60</v>
      </c>
      <c r="I12" s="30">
        <v>66</v>
      </c>
      <c r="J12" s="30">
        <v>230</v>
      </c>
      <c r="K12" s="30">
        <v>173</v>
      </c>
      <c r="L12" s="30">
        <v>1</v>
      </c>
      <c r="M12" s="30">
        <v>0</v>
      </c>
      <c r="N12" s="30">
        <v>18</v>
      </c>
      <c r="O12" s="30">
        <v>9</v>
      </c>
      <c r="P12" s="30">
        <v>803</v>
      </c>
      <c r="Q12" s="30">
        <v>473</v>
      </c>
      <c r="R12" s="30">
        <v>60</v>
      </c>
      <c r="S12" s="30">
        <v>38</v>
      </c>
      <c r="T12" s="30">
        <v>215</v>
      </c>
      <c r="U12" s="30">
        <v>149</v>
      </c>
      <c r="V12" s="16" t="s">
        <v>22</v>
      </c>
      <c r="W12" s="31">
        <v>7</v>
      </c>
      <c r="X12" s="30">
        <v>3</v>
      </c>
      <c r="Y12" s="30">
        <v>0</v>
      </c>
      <c r="Z12" s="30">
        <v>3</v>
      </c>
      <c r="AA12" s="30">
        <v>8</v>
      </c>
      <c r="AB12" s="30">
        <v>10</v>
      </c>
      <c r="AC12" s="30">
        <v>1</v>
      </c>
      <c r="AD12" s="30">
        <v>1</v>
      </c>
      <c r="AE12" s="30">
        <v>69</v>
      </c>
      <c r="AF12" s="30">
        <v>77</v>
      </c>
      <c r="AG12" s="30">
        <v>107</v>
      </c>
      <c r="AH12" s="30">
        <v>82</v>
      </c>
      <c r="AI12" s="30">
        <v>1</v>
      </c>
      <c r="AJ12" s="30">
        <v>0</v>
      </c>
      <c r="AK12" s="30">
        <v>1</v>
      </c>
      <c r="AL12" s="30">
        <v>0</v>
      </c>
      <c r="AM12" s="30">
        <v>5</v>
      </c>
      <c r="AN12" s="30">
        <v>6</v>
      </c>
    </row>
    <row r="13" spans="1:40" s="13" customFormat="1" ht="55.5" customHeight="1">
      <c r="A13" s="16" t="s">
        <v>23</v>
      </c>
      <c r="B13" s="18">
        <f t="shared" si="0"/>
        <v>6313</v>
      </c>
      <c r="C13" s="20">
        <v>3660</v>
      </c>
      <c r="D13" s="20">
        <v>2653</v>
      </c>
      <c r="E13" s="15">
        <f t="shared" si="1"/>
        <v>628</v>
      </c>
      <c r="F13" s="20">
        <f t="shared" si="2"/>
        <v>352</v>
      </c>
      <c r="G13" s="20">
        <f t="shared" si="2"/>
        <v>276</v>
      </c>
      <c r="H13" s="30">
        <v>15</v>
      </c>
      <c r="I13" s="30">
        <v>22</v>
      </c>
      <c r="J13" s="30">
        <v>93</v>
      </c>
      <c r="K13" s="30">
        <v>63</v>
      </c>
      <c r="L13" s="30">
        <v>0</v>
      </c>
      <c r="M13" s="30">
        <v>0</v>
      </c>
      <c r="N13" s="30">
        <v>2</v>
      </c>
      <c r="O13" s="30">
        <v>3</v>
      </c>
      <c r="P13" s="30">
        <v>139</v>
      </c>
      <c r="Q13" s="30">
        <v>104</v>
      </c>
      <c r="R13" s="30">
        <v>24</v>
      </c>
      <c r="S13" s="30">
        <v>12</v>
      </c>
      <c r="T13" s="30">
        <v>39</v>
      </c>
      <c r="U13" s="30">
        <v>25</v>
      </c>
      <c r="V13" s="16" t="s">
        <v>23</v>
      </c>
      <c r="W13" s="31">
        <v>2</v>
      </c>
      <c r="X13" s="30">
        <v>0</v>
      </c>
      <c r="Y13" s="30">
        <v>0</v>
      </c>
      <c r="Z13" s="30">
        <v>0</v>
      </c>
      <c r="AA13" s="30">
        <v>3</v>
      </c>
      <c r="AB13" s="30">
        <v>5</v>
      </c>
      <c r="AC13" s="30">
        <v>0</v>
      </c>
      <c r="AD13" s="30">
        <v>1</v>
      </c>
      <c r="AE13" s="30">
        <v>20</v>
      </c>
      <c r="AF13" s="30">
        <v>14</v>
      </c>
      <c r="AG13" s="30">
        <v>13</v>
      </c>
      <c r="AH13" s="30">
        <v>25</v>
      </c>
      <c r="AI13" s="30">
        <v>0</v>
      </c>
      <c r="AJ13" s="30">
        <v>0</v>
      </c>
      <c r="AK13" s="30">
        <v>1</v>
      </c>
      <c r="AL13" s="30">
        <v>0</v>
      </c>
      <c r="AM13" s="30">
        <v>1</v>
      </c>
      <c r="AN13" s="30">
        <v>2</v>
      </c>
    </row>
    <row r="14" spans="1:40" s="13" customFormat="1" ht="55.5" customHeight="1">
      <c r="A14" s="16" t="s">
        <v>24</v>
      </c>
      <c r="B14" s="21">
        <f t="shared" si="0"/>
        <v>6456</v>
      </c>
      <c r="C14" s="20">
        <f>F14+'8-1.身心障礙人口數 (2)'!C14</f>
        <v>3739</v>
      </c>
      <c r="D14" s="20">
        <f>G14+'8-1.身心障礙人口數 (2)'!D14</f>
        <v>2717</v>
      </c>
      <c r="E14" s="20">
        <f t="shared" si="1"/>
        <v>191</v>
      </c>
      <c r="F14" s="20">
        <f t="shared" si="2"/>
        <v>120</v>
      </c>
      <c r="G14" s="20">
        <f t="shared" si="2"/>
        <v>71</v>
      </c>
      <c r="H14" s="20">
        <v>4</v>
      </c>
      <c r="I14" s="20">
        <v>3</v>
      </c>
      <c r="J14" s="20">
        <v>16</v>
      </c>
      <c r="K14" s="20">
        <v>13</v>
      </c>
      <c r="L14" s="20">
        <v>0</v>
      </c>
      <c r="M14" s="20">
        <v>0</v>
      </c>
      <c r="N14" s="20">
        <v>0</v>
      </c>
      <c r="O14" s="20">
        <v>0</v>
      </c>
      <c r="P14" s="20">
        <v>64</v>
      </c>
      <c r="Q14" s="19">
        <v>30</v>
      </c>
      <c r="R14" s="20">
        <v>10</v>
      </c>
      <c r="S14" s="20">
        <v>3</v>
      </c>
      <c r="T14" s="20">
        <v>9</v>
      </c>
      <c r="U14" s="20">
        <v>7</v>
      </c>
      <c r="V14" s="16" t="s">
        <v>24</v>
      </c>
      <c r="W14" s="20">
        <v>1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</v>
      </c>
      <c r="AD14" s="19">
        <v>0</v>
      </c>
      <c r="AE14" s="20">
        <v>12</v>
      </c>
      <c r="AF14" s="20">
        <v>6</v>
      </c>
      <c r="AG14" s="20">
        <v>3</v>
      </c>
      <c r="AH14" s="20">
        <v>7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2</v>
      </c>
    </row>
    <row r="15" spans="1:40" s="13" customFormat="1" ht="55.5" customHeight="1">
      <c r="A15" s="16" t="s">
        <v>82</v>
      </c>
      <c r="B15" s="21">
        <v>6588</v>
      </c>
      <c r="C15" s="20">
        <v>3769</v>
      </c>
      <c r="D15" s="20">
        <v>2819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9">
        <v>0</v>
      </c>
      <c r="R15" s="20">
        <v>0</v>
      </c>
      <c r="S15" s="20">
        <v>0</v>
      </c>
      <c r="T15" s="20">
        <v>0</v>
      </c>
      <c r="U15" s="20">
        <v>0</v>
      </c>
      <c r="V15" s="16" t="s">
        <v>84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19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</row>
    <row r="16" spans="1:40" s="13" customFormat="1" ht="55.5" customHeight="1" thickBot="1">
      <c r="A16" s="17" t="s">
        <v>83</v>
      </c>
      <c r="B16" s="22">
        <v>6858</v>
      </c>
      <c r="C16" s="23">
        <v>3894</v>
      </c>
      <c r="D16" s="23">
        <v>2964</v>
      </c>
      <c r="E16" s="40">
        <v>0</v>
      </c>
      <c r="F16" s="40">
        <v>0</v>
      </c>
      <c r="G16" s="40">
        <v>0</v>
      </c>
      <c r="H16" s="36">
        <v>0</v>
      </c>
      <c r="I16" s="36">
        <v>0</v>
      </c>
      <c r="J16" s="36">
        <v>0</v>
      </c>
      <c r="K16" s="36">
        <v>0</v>
      </c>
      <c r="L16" s="38">
        <v>0</v>
      </c>
      <c r="M16" s="38">
        <v>0</v>
      </c>
      <c r="N16" s="38">
        <v>0</v>
      </c>
      <c r="O16" s="38">
        <v>0</v>
      </c>
      <c r="P16" s="36">
        <v>0</v>
      </c>
      <c r="Q16" s="39">
        <v>0</v>
      </c>
      <c r="R16" s="39">
        <v>0</v>
      </c>
      <c r="S16" s="36">
        <v>0</v>
      </c>
      <c r="T16" s="36">
        <v>0</v>
      </c>
      <c r="U16" s="36">
        <v>0</v>
      </c>
      <c r="V16" s="17" t="s">
        <v>85</v>
      </c>
      <c r="W16" s="36">
        <v>0</v>
      </c>
      <c r="X16" s="36">
        <v>0</v>
      </c>
      <c r="Y16" s="38">
        <v>0</v>
      </c>
      <c r="Z16" s="38">
        <v>0</v>
      </c>
      <c r="AA16" s="38">
        <v>0</v>
      </c>
      <c r="AB16" s="38">
        <v>0</v>
      </c>
      <c r="AC16" s="36">
        <v>0</v>
      </c>
      <c r="AD16" s="39">
        <v>0</v>
      </c>
      <c r="AE16" s="39">
        <v>0</v>
      </c>
      <c r="AF16" s="36">
        <v>0</v>
      </c>
      <c r="AG16" s="36">
        <v>0</v>
      </c>
      <c r="AH16" s="36">
        <v>0</v>
      </c>
      <c r="AI16" s="39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</row>
    <row r="17" spans="1:32" s="7" customFormat="1" ht="15.75" customHeight="1">
      <c r="A17" s="3" t="s">
        <v>81</v>
      </c>
      <c r="J17" s="86" t="s">
        <v>76</v>
      </c>
      <c r="K17" s="86"/>
      <c r="L17" s="86"/>
      <c r="M17" s="86"/>
      <c r="N17" s="86"/>
      <c r="O17" s="86"/>
      <c r="P17" s="86"/>
      <c r="Q17" s="86"/>
      <c r="R17" s="86"/>
      <c r="S17" s="86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27" s="7" customFormat="1" ht="15.75" customHeight="1">
      <c r="A18" s="50" t="s">
        <v>77</v>
      </c>
      <c r="B18" s="50"/>
      <c r="C18" s="50"/>
      <c r="D18" s="50"/>
      <c r="E18" s="50"/>
      <c r="F18" s="50"/>
      <c r="G18" s="50"/>
      <c r="H18" s="50"/>
      <c r="I18" s="50"/>
      <c r="J18" s="52" t="s">
        <v>79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Y18" s="4"/>
      <c r="AA18" s="4"/>
    </row>
    <row r="19" spans="1:40" s="7" customFormat="1" ht="15.75" customHeight="1">
      <c r="A19" s="51" t="s">
        <v>78</v>
      </c>
      <c r="B19" s="51"/>
      <c r="C19" s="51"/>
      <c r="D19" s="51"/>
      <c r="E19" s="51"/>
      <c r="F19" s="51"/>
      <c r="G19" s="51"/>
      <c r="H19" s="51"/>
      <c r="I19" s="51"/>
      <c r="J19" s="53" t="s">
        <v>80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</sheetData>
  <sheetProtection password="CB76" sheet="1"/>
  <mergeCells count="71">
    <mergeCell ref="V2:AD2"/>
    <mergeCell ref="T1:U1"/>
    <mergeCell ref="A4:A6"/>
    <mergeCell ref="B4:D5"/>
    <mergeCell ref="V4:V6"/>
    <mergeCell ref="J17:S17"/>
    <mergeCell ref="R5:S5"/>
    <mergeCell ref="T5:U5"/>
    <mergeCell ref="P5:Q5"/>
    <mergeCell ref="N5:O5"/>
    <mergeCell ref="J4:U4"/>
    <mergeCell ref="N7:O7"/>
    <mergeCell ref="N8:O8"/>
    <mergeCell ref="J5:K5"/>
    <mergeCell ref="L5:M5"/>
    <mergeCell ref="A2:I2"/>
    <mergeCell ref="J2:U2"/>
    <mergeCell ref="T3:U3"/>
    <mergeCell ref="E5:G5"/>
    <mergeCell ref="H5:I5"/>
    <mergeCell ref="H7:I7"/>
    <mergeCell ref="AK5:AL5"/>
    <mergeCell ref="W4:AD4"/>
    <mergeCell ref="E4:I4"/>
    <mergeCell ref="AA5:AB5"/>
    <mergeCell ref="AC5:AD5"/>
    <mergeCell ref="AE5:AF5"/>
    <mergeCell ref="AG5:AH5"/>
    <mergeCell ref="AE4:AN4"/>
    <mergeCell ref="W5:X5"/>
    <mergeCell ref="Y5:Z5"/>
    <mergeCell ref="AE2:AN2"/>
    <mergeCell ref="AM5:AN5"/>
    <mergeCell ref="AM1:AN1"/>
    <mergeCell ref="AM3:AN3"/>
    <mergeCell ref="AK1:AL1"/>
    <mergeCell ref="AK3:AL3"/>
    <mergeCell ref="AI5:AJ5"/>
    <mergeCell ref="AG1:AH1"/>
    <mergeCell ref="AG3:AH3"/>
    <mergeCell ref="H8:I8"/>
    <mergeCell ref="P7:Q7"/>
    <mergeCell ref="P8:Q8"/>
    <mergeCell ref="T7:U7"/>
    <mergeCell ref="T8:U8"/>
    <mergeCell ref="R7:S7"/>
    <mergeCell ref="R8:S8"/>
    <mergeCell ref="J7:M7"/>
    <mergeCell ref="J8:M8"/>
    <mergeCell ref="AA7:AB7"/>
    <mergeCell ref="AA8:AB8"/>
    <mergeCell ref="Y7:Z7"/>
    <mergeCell ref="Y8:Z8"/>
    <mergeCell ref="W7:X7"/>
    <mergeCell ref="W8:X8"/>
    <mergeCell ref="AG7:AH7"/>
    <mergeCell ref="AG8:AH8"/>
    <mergeCell ref="AE7:AF7"/>
    <mergeCell ref="AE8:AF8"/>
    <mergeCell ref="AC7:AD7"/>
    <mergeCell ref="AC8:AD8"/>
    <mergeCell ref="A18:I18"/>
    <mergeCell ref="A19:I19"/>
    <mergeCell ref="J18:U18"/>
    <mergeCell ref="J19:U19"/>
    <mergeCell ref="AM7:AN7"/>
    <mergeCell ref="AM8:AN8"/>
    <mergeCell ref="AK7:AL7"/>
    <mergeCell ref="AK8:AL8"/>
    <mergeCell ref="AI7:AJ7"/>
    <mergeCell ref="AI8:AJ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19"/>
  <sheetViews>
    <sheetView tabSelected="1" zoomScaleSheetLayoutView="100" workbookViewId="0" topLeftCell="A4">
      <selection activeCell="J23" sqref="J23"/>
    </sheetView>
  </sheetViews>
  <sheetFormatPr defaultColWidth="9.00390625" defaultRowHeight="16.5"/>
  <cols>
    <col min="1" max="1" width="12.625" style="14" customWidth="1"/>
    <col min="2" max="6" width="6.625" style="14" customWidth="1"/>
    <col min="7" max="10" width="6.125" style="14" customWidth="1"/>
    <col min="11" max="12" width="7.625" style="14" customWidth="1"/>
    <col min="13" max="14" width="6.625" style="14" customWidth="1"/>
    <col min="15" max="15" width="5.625" style="14" customWidth="1"/>
    <col min="16" max="16" width="6.625" style="14" customWidth="1"/>
    <col min="17" max="18" width="8.125" style="14" customWidth="1"/>
    <col min="19" max="19" width="5.625" style="14" customWidth="1"/>
    <col min="20" max="20" width="6.125" style="14" customWidth="1"/>
    <col min="21" max="21" width="5.125" style="14" customWidth="1"/>
    <col min="22" max="22" width="6.125" style="14" customWidth="1"/>
    <col min="23" max="23" width="5.625" style="14" customWidth="1"/>
    <col min="24" max="24" width="6.125" style="14" customWidth="1"/>
    <col min="25" max="25" width="9.125" style="14" customWidth="1"/>
    <col min="26" max="16384" width="9.00390625" style="14" customWidth="1"/>
  </cols>
  <sheetData>
    <row r="1" spans="1:25" s="5" customFormat="1" ht="15.75" customHeight="1">
      <c r="A1" s="44" t="s">
        <v>58</v>
      </c>
      <c r="B1" s="45"/>
      <c r="C1" s="45"/>
      <c r="D1" s="45"/>
      <c r="E1" s="89"/>
      <c r="F1" s="89"/>
      <c r="G1" s="89"/>
      <c r="H1" s="89"/>
      <c r="I1" s="89"/>
      <c r="J1" s="89"/>
      <c r="K1" s="89"/>
      <c r="L1" s="89"/>
      <c r="M1" s="61"/>
      <c r="N1" s="61"/>
      <c r="O1" s="61"/>
      <c r="P1" s="61"/>
      <c r="Q1" s="61"/>
      <c r="R1" s="61"/>
      <c r="S1" s="61"/>
      <c r="T1" s="61"/>
      <c r="U1" s="61"/>
      <c r="V1" s="61"/>
      <c r="W1" s="6"/>
      <c r="X1" s="61" t="s">
        <v>47</v>
      </c>
      <c r="Y1" s="61"/>
    </row>
    <row r="2" spans="1:25" s="7" customFormat="1" ht="21" customHeight="1">
      <c r="A2" s="90" t="s">
        <v>73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58" t="s">
        <v>71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s="5" customFormat="1" ht="16.5" customHeight="1" thickBot="1">
      <c r="A3" s="10"/>
      <c r="B3" s="8"/>
      <c r="C3" s="8"/>
      <c r="D3" s="8"/>
      <c r="E3" s="62"/>
      <c r="F3" s="62"/>
      <c r="G3" s="62"/>
      <c r="H3" s="62"/>
      <c r="I3" s="62"/>
      <c r="J3" s="62"/>
      <c r="K3" s="62" t="s">
        <v>59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0"/>
      <c r="X3" s="62" t="s">
        <v>50</v>
      </c>
      <c r="Y3" s="62"/>
    </row>
    <row r="4" spans="1:25" s="11" customFormat="1" ht="19.5" customHeight="1">
      <c r="A4" s="83" t="s">
        <v>61</v>
      </c>
      <c r="B4" s="88" t="s">
        <v>60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 t="s">
        <v>37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93"/>
      <c r="Y4" s="91" t="s">
        <v>38</v>
      </c>
    </row>
    <row r="5" spans="1:25" s="11" customFormat="1" ht="147" customHeight="1">
      <c r="A5" s="84"/>
      <c r="B5" s="87" t="s">
        <v>62</v>
      </c>
      <c r="C5" s="87"/>
      <c r="D5" s="60"/>
      <c r="E5" s="59" t="s">
        <v>63</v>
      </c>
      <c r="F5" s="60"/>
      <c r="G5" s="59" t="s">
        <v>64</v>
      </c>
      <c r="H5" s="60"/>
      <c r="I5" s="59" t="s">
        <v>65</v>
      </c>
      <c r="J5" s="60"/>
      <c r="K5" s="59" t="s">
        <v>66</v>
      </c>
      <c r="L5" s="60"/>
      <c r="M5" s="87" t="s">
        <v>39</v>
      </c>
      <c r="N5" s="60"/>
      <c r="O5" s="59" t="s">
        <v>40</v>
      </c>
      <c r="P5" s="60"/>
      <c r="Q5" s="59" t="s">
        <v>41</v>
      </c>
      <c r="R5" s="60"/>
      <c r="S5" s="59" t="s">
        <v>42</v>
      </c>
      <c r="T5" s="60"/>
      <c r="U5" s="59" t="s">
        <v>43</v>
      </c>
      <c r="V5" s="60"/>
      <c r="W5" s="59" t="s">
        <v>48</v>
      </c>
      <c r="X5" s="60"/>
      <c r="Y5" s="56"/>
    </row>
    <row r="6" spans="1:25" s="11" customFormat="1" ht="36.75" customHeight="1" thickBot="1">
      <c r="A6" s="85"/>
      <c r="B6" s="26" t="s">
        <v>67</v>
      </c>
      <c r="C6" s="25" t="s">
        <v>68</v>
      </c>
      <c r="D6" s="25" t="s">
        <v>69</v>
      </c>
      <c r="E6" s="25" t="s">
        <v>68</v>
      </c>
      <c r="F6" s="25" t="s">
        <v>69</v>
      </c>
      <c r="G6" s="25" t="s">
        <v>68</v>
      </c>
      <c r="H6" s="25" t="s">
        <v>69</v>
      </c>
      <c r="I6" s="25" t="s">
        <v>68</v>
      </c>
      <c r="J6" s="25" t="s">
        <v>69</v>
      </c>
      <c r="K6" s="25" t="s">
        <v>68</v>
      </c>
      <c r="L6" s="25" t="s">
        <v>69</v>
      </c>
      <c r="M6" s="26" t="s">
        <v>44</v>
      </c>
      <c r="N6" s="25" t="s">
        <v>45</v>
      </c>
      <c r="O6" s="25" t="s">
        <v>44</v>
      </c>
      <c r="P6" s="25" t="s">
        <v>45</v>
      </c>
      <c r="Q6" s="25" t="s">
        <v>44</v>
      </c>
      <c r="R6" s="25" t="s">
        <v>45</v>
      </c>
      <c r="S6" s="25" t="s">
        <v>44</v>
      </c>
      <c r="T6" s="25" t="s">
        <v>45</v>
      </c>
      <c r="U6" s="25" t="s">
        <v>44</v>
      </c>
      <c r="V6" s="25" t="s">
        <v>45</v>
      </c>
      <c r="W6" s="25" t="s">
        <v>44</v>
      </c>
      <c r="X6" s="25" t="s">
        <v>45</v>
      </c>
      <c r="Y6" s="92"/>
    </row>
    <row r="7" spans="1:25" s="5" customFormat="1" ht="47.25" customHeight="1">
      <c r="A7" s="2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33">
        <v>6.31</v>
      </c>
    </row>
    <row r="8" spans="1:25" s="5" customFormat="1" ht="47.25" customHeight="1">
      <c r="A8" s="2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33">
        <v>6.68</v>
      </c>
    </row>
    <row r="9" spans="1:25" s="12" customFormat="1" ht="47.25" customHeight="1">
      <c r="A9" s="2" t="s">
        <v>70</v>
      </c>
      <c r="B9" s="15">
        <f aca="true" t="shared" si="0" ref="B9:B16">C9+D9</f>
        <v>1429</v>
      </c>
      <c r="C9" s="20">
        <f aca="true" t="shared" si="1" ref="C9:C16">E9+G9+I9+K9+M9+O9+Q9+S9++U9+W9</f>
        <v>802</v>
      </c>
      <c r="D9" s="20">
        <f aca="true" t="shared" si="2" ref="D9:D16">F9+H9+J9+L9+N9+P9+R9+T9+V9+X9</f>
        <v>627</v>
      </c>
      <c r="E9" s="15">
        <v>326</v>
      </c>
      <c r="F9" s="15">
        <v>291</v>
      </c>
      <c r="G9" s="15">
        <v>89</v>
      </c>
      <c r="H9" s="15">
        <v>64</v>
      </c>
      <c r="I9" s="15">
        <v>9</v>
      </c>
      <c r="J9" s="15">
        <v>2</v>
      </c>
      <c r="K9" s="15">
        <v>50</v>
      </c>
      <c r="L9" s="15">
        <v>28</v>
      </c>
      <c r="M9" s="15">
        <v>13</v>
      </c>
      <c r="N9" s="15">
        <v>8</v>
      </c>
      <c r="O9" s="15">
        <v>23</v>
      </c>
      <c r="P9" s="15">
        <v>35</v>
      </c>
      <c r="Q9" s="15">
        <v>188</v>
      </c>
      <c r="R9" s="15">
        <v>129</v>
      </c>
      <c r="S9" s="15">
        <v>0</v>
      </c>
      <c r="T9" s="15">
        <v>0</v>
      </c>
      <c r="U9" s="15">
        <v>103</v>
      </c>
      <c r="V9" s="15">
        <v>69</v>
      </c>
      <c r="W9" s="15">
        <v>1</v>
      </c>
      <c r="X9" s="15">
        <v>1</v>
      </c>
      <c r="Y9" s="33">
        <v>3.71</v>
      </c>
    </row>
    <row r="10" spans="1:25" s="12" customFormat="1" ht="47.25" customHeight="1">
      <c r="A10" s="16" t="s">
        <v>20</v>
      </c>
      <c r="B10" s="15">
        <f t="shared" si="0"/>
        <v>1904</v>
      </c>
      <c r="C10" s="20">
        <f t="shared" si="1"/>
        <v>1067</v>
      </c>
      <c r="D10" s="20">
        <f t="shared" si="2"/>
        <v>837</v>
      </c>
      <c r="E10" s="19">
        <v>426</v>
      </c>
      <c r="F10" s="19">
        <v>371</v>
      </c>
      <c r="G10" s="19">
        <v>125</v>
      </c>
      <c r="H10" s="19">
        <v>98</v>
      </c>
      <c r="I10" s="19">
        <v>10</v>
      </c>
      <c r="J10" s="19">
        <v>4</v>
      </c>
      <c r="K10" s="19">
        <v>78</v>
      </c>
      <c r="L10" s="19">
        <v>29</v>
      </c>
      <c r="M10" s="19">
        <v>14</v>
      </c>
      <c r="N10" s="19">
        <v>7</v>
      </c>
      <c r="O10" s="19">
        <v>45</v>
      </c>
      <c r="P10" s="19">
        <v>55</v>
      </c>
      <c r="Q10" s="19">
        <v>241</v>
      </c>
      <c r="R10" s="19">
        <v>165</v>
      </c>
      <c r="S10" s="19">
        <v>0</v>
      </c>
      <c r="T10" s="19">
        <v>0</v>
      </c>
      <c r="U10" s="19">
        <v>127</v>
      </c>
      <c r="V10" s="19">
        <v>107</v>
      </c>
      <c r="W10" s="19">
        <v>1</v>
      </c>
      <c r="X10" s="19">
        <v>1</v>
      </c>
      <c r="Y10" s="34">
        <v>3.85</v>
      </c>
    </row>
    <row r="11" spans="1:25" s="13" customFormat="1" ht="47.25" customHeight="1">
      <c r="A11" s="16" t="s">
        <v>21</v>
      </c>
      <c r="B11" s="15">
        <f t="shared" si="0"/>
        <v>2381</v>
      </c>
      <c r="C11" s="20">
        <f t="shared" si="1"/>
        <v>1376</v>
      </c>
      <c r="D11" s="20">
        <f t="shared" si="2"/>
        <v>1005</v>
      </c>
      <c r="E11" s="19">
        <v>532</v>
      </c>
      <c r="F11" s="19">
        <v>416</v>
      </c>
      <c r="G11" s="19">
        <v>171</v>
      </c>
      <c r="H11" s="19">
        <v>134</v>
      </c>
      <c r="I11" s="19">
        <v>18</v>
      </c>
      <c r="J11" s="19">
        <v>7</v>
      </c>
      <c r="K11" s="19">
        <v>99</v>
      </c>
      <c r="L11" s="19">
        <v>41</v>
      </c>
      <c r="M11" s="19">
        <v>20</v>
      </c>
      <c r="N11" s="19">
        <v>5</v>
      </c>
      <c r="O11" s="19">
        <v>67</v>
      </c>
      <c r="P11" s="19">
        <v>78</v>
      </c>
      <c r="Q11" s="19">
        <v>280</v>
      </c>
      <c r="R11" s="19">
        <v>195</v>
      </c>
      <c r="S11" s="19">
        <v>2</v>
      </c>
      <c r="T11" s="19">
        <v>0</v>
      </c>
      <c r="U11" s="19">
        <v>182</v>
      </c>
      <c r="V11" s="19">
        <v>124</v>
      </c>
      <c r="W11" s="19">
        <v>5</v>
      </c>
      <c r="X11" s="19">
        <v>5</v>
      </c>
      <c r="Y11" s="34">
        <v>3.74</v>
      </c>
    </row>
    <row r="12" spans="1:25" s="13" customFormat="1" ht="47.25" customHeight="1">
      <c r="A12" s="16" t="s">
        <v>22</v>
      </c>
      <c r="B12" s="15">
        <f t="shared" si="0"/>
        <v>3481</v>
      </c>
      <c r="C12" s="20">
        <f t="shared" si="1"/>
        <v>2006</v>
      </c>
      <c r="D12" s="20">
        <f t="shared" si="2"/>
        <v>1475</v>
      </c>
      <c r="E12" s="20">
        <v>789</v>
      </c>
      <c r="F12" s="20">
        <v>637</v>
      </c>
      <c r="G12" s="20">
        <v>259</v>
      </c>
      <c r="H12" s="20">
        <v>218</v>
      </c>
      <c r="I12" s="20">
        <v>25</v>
      </c>
      <c r="J12" s="20">
        <v>14</v>
      </c>
      <c r="K12" s="20">
        <v>141</v>
      </c>
      <c r="L12" s="20">
        <v>54</v>
      </c>
      <c r="M12" s="20">
        <v>23</v>
      </c>
      <c r="N12" s="20">
        <v>8</v>
      </c>
      <c r="O12" s="20">
        <v>125</v>
      </c>
      <c r="P12" s="20">
        <v>109</v>
      </c>
      <c r="Q12" s="20">
        <v>408</v>
      </c>
      <c r="R12" s="20">
        <v>272</v>
      </c>
      <c r="S12" s="20">
        <v>5</v>
      </c>
      <c r="T12" s="20">
        <v>10</v>
      </c>
      <c r="U12" s="20">
        <v>220</v>
      </c>
      <c r="V12" s="20">
        <v>146</v>
      </c>
      <c r="W12" s="20">
        <v>11</v>
      </c>
      <c r="X12" s="20">
        <v>7</v>
      </c>
      <c r="Y12" s="35">
        <v>3.76</v>
      </c>
    </row>
    <row r="13" spans="1:25" s="13" customFormat="1" ht="47.25" customHeight="1">
      <c r="A13" s="16" t="s">
        <v>23</v>
      </c>
      <c r="B13" s="15">
        <f t="shared" si="0"/>
        <v>5685</v>
      </c>
      <c r="C13" s="20">
        <f t="shared" si="1"/>
        <v>3308</v>
      </c>
      <c r="D13" s="20">
        <f t="shared" si="2"/>
        <v>2377</v>
      </c>
      <c r="E13" s="20">
        <v>939</v>
      </c>
      <c r="F13" s="20">
        <v>774</v>
      </c>
      <c r="G13" s="20">
        <v>449</v>
      </c>
      <c r="H13" s="20">
        <v>382</v>
      </c>
      <c r="I13" s="20">
        <v>38</v>
      </c>
      <c r="J13" s="20">
        <v>20</v>
      </c>
      <c r="K13" s="20">
        <v>213</v>
      </c>
      <c r="L13" s="20">
        <v>96</v>
      </c>
      <c r="M13" s="20">
        <v>35</v>
      </c>
      <c r="N13" s="20">
        <v>15</v>
      </c>
      <c r="O13" s="20">
        <v>241</v>
      </c>
      <c r="P13" s="20">
        <v>205</v>
      </c>
      <c r="Q13" s="20">
        <v>1064</v>
      </c>
      <c r="R13" s="20">
        <v>654</v>
      </c>
      <c r="S13" s="20">
        <v>10</v>
      </c>
      <c r="T13" s="20">
        <v>15</v>
      </c>
      <c r="U13" s="20">
        <v>309</v>
      </c>
      <c r="V13" s="20">
        <v>205</v>
      </c>
      <c r="W13" s="20">
        <v>10</v>
      </c>
      <c r="X13" s="20">
        <v>11</v>
      </c>
      <c r="Y13" s="35">
        <v>3.77</v>
      </c>
    </row>
    <row r="14" spans="1:25" s="13" customFormat="1" ht="47.25" customHeight="1">
      <c r="A14" s="16" t="s">
        <v>24</v>
      </c>
      <c r="B14" s="20">
        <f t="shared" si="0"/>
        <v>6265</v>
      </c>
      <c r="C14" s="20">
        <f t="shared" si="1"/>
        <v>3619</v>
      </c>
      <c r="D14" s="20">
        <f t="shared" si="2"/>
        <v>2646</v>
      </c>
      <c r="E14" s="20">
        <v>991</v>
      </c>
      <c r="F14" s="20">
        <v>825</v>
      </c>
      <c r="G14" s="20">
        <v>529</v>
      </c>
      <c r="H14" s="20">
        <v>455</v>
      </c>
      <c r="I14" s="20">
        <v>40</v>
      </c>
      <c r="J14" s="20">
        <v>20</v>
      </c>
      <c r="K14" s="20">
        <v>216</v>
      </c>
      <c r="L14" s="20">
        <v>111</v>
      </c>
      <c r="M14" s="20">
        <v>39</v>
      </c>
      <c r="N14" s="20">
        <v>15</v>
      </c>
      <c r="O14" s="20">
        <v>259</v>
      </c>
      <c r="P14" s="20">
        <v>221</v>
      </c>
      <c r="Q14" s="20">
        <v>1161</v>
      </c>
      <c r="R14" s="20">
        <v>733</v>
      </c>
      <c r="S14" s="20">
        <v>12</v>
      </c>
      <c r="T14" s="20">
        <v>15</v>
      </c>
      <c r="U14" s="20">
        <v>360</v>
      </c>
      <c r="V14" s="20">
        <v>240</v>
      </c>
      <c r="W14" s="20">
        <v>12</v>
      </c>
      <c r="X14" s="20">
        <v>11</v>
      </c>
      <c r="Y14" s="35">
        <v>3.79</v>
      </c>
    </row>
    <row r="15" spans="1:25" s="13" customFormat="1" ht="47.25" customHeight="1">
      <c r="A15" s="16" t="s">
        <v>82</v>
      </c>
      <c r="B15" s="20">
        <v>6588</v>
      </c>
      <c r="C15" s="20">
        <v>3769</v>
      </c>
      <c r="D15" s="20">
        <v>2819</v>
      </c>
      <c r="E15" s="20">
        <v>1049</v>
      </c>
      <c r="F15" s="20">
        <v>883</v>
      </c>
      <c r="G15" s="20">
        <v>555</v>
      </c>
      <c r="H15" s="20">
        <v>484</v>
      </c>
      <c r="I15" s="20">
        <v>42</v>
      </c>
      <c r="J15" s="20">
        <v>20</v>
      </c>
      <c r="K15" s="20">
        <v>210</v>
      </c>
      <c r="L15" s="20">
        <v>114</v>
      </c>
      <c r="M15" s="20">
        <v>44</v>
      </c>
      <c r="N15" s="20">
        <v>17</v>
      </c>
      <c r="O15" s="20">
        <v>253</v>
      </c>
      <c r="P15" s="20">
        <v>238</v>
      </c>
      <c r="Q15" s="20">
        <v>1211</v>
      </c>
      <c r="R15" s="20">
        <v>770</v>
      </c>
      <c r="S15" s="20">
        <v>12</v>
      </c>
      <c r="T15" s="20">
        <v>15</v>
      </c>
      <c r="U15" s="20">
        <v>382</v>
      </c>
      <c r="V15" s="20">
        <v>265</v>
      </c>
      <c r="W15" s="20">
        <v>11</v>
      </c>
      <c r="X15" s="20">
        <v>13</v>
      </c>
      <c r="Y15" s="35">
        <v>3.81</v>
      </c>
    </row>
    <row r="16" spans="1:25" s="13" customFormat="1" ht="47.25" customHeight="1" thickBot="1">
      <c r="A16" s="17" t="s">
        <v>83</v>
      </c>
      <c r="B16" s="23">
        <v>6858</v>
      </c>
      <c r="C16" s="23">
        <v>3894</v>
      </c>
      <c r="D16" s="23">
        <v>2964</v>
      </c>
      <c r="E16" s="36">
        <v>1111</v>
      </c>
      <c r="F16" s="36">
        <v>948</v>
      </c>
      <c r="G16" s="36">
        <v>589</v>
      </c>
      <c r="H16" s="36">
        <v>499</v>
      </c>
      <c r="I16" s="36">
        <v>47</v>
      </c>
      <c r="J16" s="36">
        <v>22</v>
      </c>
      <c r="K16" s="36">
        <v>216</v>
      </c>
      <c r="L16" s="36">
        <v>122</v>
      </c>
      <c r="M16" s="36">
        <v>39</v>
      </c>
      <c r="N16" s="36">
        <v>22</v>
      </c>
      <c r="O16" s="36">
        <v>251</v>
      </c>
      <c r="P16" s="36">
        <v>253</v>
      </c>
      <c r="Q16" s="36">
        <v>1229</v>
      </c>
      <c r="R16" s="36">
        <v>786</v>
      </c>
      <c r="S16" s="36">
        <v>15</v>
      </c>
      <c r="T16" s="36">
        <v>15</v>
      </c>
      <c r="U16" s="36">
        <v>386</v>
      </c>
      <c r="V16" s="36">
        <v>284</v>
      </c>
      <c r="W16" s="36">
        <v>11</v>
      </c>
      <c r="X16" s="36">
        <v>13</v>
      </c>
      <c r="Y16" s="37">
        <v>3.92</v>
      </c>
    </row>
    <row r="17" s="7" customFormat="1" ht="15.75" customHeight="1"/>
    <row r="18" spans="1:25" s="7" customFormat="1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7" customFormat="1" ht="15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</sheetData>
  <sheetProtection password="CB76" sheet="1"/>
  <mergeCells count="37">
    <mergeCell ref="U3:V3"/>
    <mergeCell ref="M5:N5"/>
    <mergeCell ref="U5:V5"/>
    <mergeCell ref="O1:P1"/>
    <mergeCell ref="W5:X5"/>
    <mergeCell ref="Y4:Y6"/>
    <mergeCell ref="M4:X4"/>
    <mergeCell ref="O5:P5"/>
    <mergeCell ref="S1:T1"/>
    <mergeCell ref="U1:V1"/>
    <mergeCell ref="S3:T3"/>
    <mergeCell ref="K1:L1"/>
    <mergeCell ref="M1:N1"/>
    <mergeCell ref="A2:L2"/>
    <mergeCell ref="E1:F1"/>
    <mergeCell ref="G1:H1"/>
    <mergeCell ref="I1:J1"/>
    <mergeCell ref="B4:L4"/>
    <mergeCell ref="A4:A6"/>
    <mergeCell ref="Q5:R5"/>
    <mergeCell ref="I3:J3"/>
    <mergeCell ref="K3:L3"/>
    <mergeCell ref="M3:N3"/>
    <mergeCell ref="E3:F3"/>
    <mergeCell ref="G3:H3"/>
    <mergeCell ref="O3:P3"/>
    <mergeCell ref="Q3:R3"/>
    <mergeCell ref="K5:L5"/>
    <mergeCell ref="M2:Y2"/>
    <mergeCell ref="X1:Y1"/>
    <mergeCell ref="X3:Y3"/>
    <mergeCell ref="B5:D5"/>
    <mergeCell ref="E5:F5"/>
    <mergeCell ref="G5:H5"/>
    <mergeCell ref="I5:J5"/>
    <mergeCell ref="Q1:R1"/>
    <mergeCell ref="S5:T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E5" sqref="E5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ht="51" customHeight="1"/>
    <row r="8" ht="51" customHeight="1"/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 objects="1" scenarios="1"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郭琬洵</dc:creator>
  <cp:keywords/>
  <dc:description/>
  <cp:lastModifiedBy>高淑美</cp:lastModifiedBy>
  <cp:lastPrinted>2020-08-28T05:07:26Z</cp:lastPrinted>
  <dcterms:created xsi:type="dcterms:W3CDTF">2018-11-12T08:57:38Z</dcterms:created>
  <dcterms:modified xsi:type="dcterms:W3CDTF">2021-09-15T08:39:17Z</dcterms:modified>
  <cp:category/>
  <cp:version/>
  <cp:contentType/>
  <cp:contentStatus/>
</cp:coreProperties>
</file>