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8312" windowHeight="6936" tabRatio="598" firstSheet="1" activeTab="3"/>
  </bookViews>
  <sheets>
    <sheet name="2-1現住戶人口密度及性比例ok" sheetId="1" state="hidden" r:id="rId1"/>
    <sheet name="貳-人口" sheetId="2" r:id="rId2"/>
    <sheet name="2-1現住戶人口密度及性比例" sheetId="3" r:id="rId3"/>
    <sheet name="2-1現住戶人口密度及性比例(2)" sheetId="4" r:id="rId4"/>
    <sheet name="2-2戶籍動態" sheetId="5" r:id="rId5"/>
    <sheet name="2-3現住人口之年齡分配" sheetId="6" r:id="rId6"/>
    <sheet name="2-4教育程度" sheetId="7" r:id="rId7"/>
    <sheet name="2-5婚姻狀況" sheetId="8" r:id="rId8"/>
    <sheet name="2-6原住民戶口數" sheetId="9" r:id="rId9"/>
    <sheet name="空白頁-28" sheetId="10" r:id="rId10"/>
  </sheets>
  <definedNames>
    <definedName name="_xlnm.Print_Area" localSheetId="2">'2-1現住戶人口密度及性比例'!$A$1:$K$32</definedName>
    <definedName name="_xlnm.Print_Area" localSheetId="3">'2-1現住戶人口密度及性比例(2)'!$A$1:$K$32</definedName>
    <definedName name="_xlnm.Print_Area" localSheetId="0">'2-1現住戶人口密度及性比例ok'!$A$1:$K$69</definedName>
    <definedName name="_xlnm.Print_Area" localSheetId="4">'2-2戶籍動態'!$A$1:$AT$19</definedName>
    <definedName name="_xlnm.Print_Area" localSheetId="5">'2-3現住人口之年齡分配'!$A$1:$X$36</definedName>
    <definedName name="_xlnm.Print_Area" localSheetId="6">'2-4教育程度'!$A$1:$AA$42</definedName>
    <definedName name="_xlnm.Print_Area" localSheetId="7">'2-5婚姻狀況'!$A$1:$P$17</definedName>
    <definedName name="_xlnm.Print_Area" localSheetId="9">'空白頁-28'!$A$1:$I$17</definedName>
    <definedName name="_xlnm.Print_Area" localSheetId="1">'貳-人口'!$A$1:$I$17</definedName>
  </definedNames>
  <calcPr fullCalcOnLoad="1"/>
</workbook>
</file>

<file path=xl/sharedStrings.xml><?xml version="1.0" encoding="utf-8"?>
<sst xmlns="http://schemas.openxmlformats.org/spreadsheetml/2006/main" count="603" uniqueCount="360">
  <si>
    <t>Population</t>
  </si>
  <si>
    <t>人口</t>
  </si>
  <si>
    <t>95-99
Years</t>
  </si>
  <si>
    <t>90-94
Years</t>
  </si>
  <si>
    <t>85-89
Years</t>
  </si>
  <si>
    <t>80-84
Years</t>
  </si>
  <si>
    <t>75-79
Years</t>
  </si>
  <si>
    <t>70-74
Years</t>
  </si>
  <si>
    <t>65-69
Years</t>
  </si>
  <si>
    <t>60-64
Years</t>
  </si>
  <si>
    <t>55-59
Years</t>
  </si>
  <si>
    <t>50-54
Years</t>
  </si>
  <si>
    <t>45-49
Years</t>
  </si>
  <si>
    <t>40-44
Years</t>
  </si>
  <si>
    <t>35-39
Years</t>
  </si>
  <si>
    <t>30-34
Years</t>
  </si>
  <si>
    <t>25-29
Years</t>
  </si>
  <si>
    <t>20-24
Years</t>
  </si>
  <si>
    <t>15-19
Years</t>
  </si>
  <si>
    <t xml:space="preserve"> 10-14
Years</t>
  </si>
  <si>
    <t>5-9
Years</t>
  </si>
  <si>
    <t xml:space="preserve"> 0~4
Years</t>
  </si>
  <si>
    <r>
      <t xml:space="preserve">    </t>
    </r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Female</t>
    </r>
  </si>
  <si>
    <r>
      <t xml:space="preserve">    </t>
    </r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Male</t>
    </r>
  </si>
  <si>
    <r>
      <t xml:space="preserve"> 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Total</t>
    </r>
  </si>
  <si>
    <t>Graduated</t>
  </si>
  <si>
    <t>Graduated</t>
  </si>
  <si>
    <t>Total</t>
  </si>
  <si>
    <t>Grand Total</t>
  </si>
  <si>
    <t>Sex</t>
  </si>
  <si>
    <t xml:space="preserve">End of Year </t>
  </si>
  <si>
    <t>人口</t>
  </si>
  <si>
    <t>單位：人</t>
  </si>
  <si>
    <t>Population</t>
  </si>
  <si>
    <t>人口</t>
  </si>
  <si>
    <t xml:space="preserve"> Total</t>
  </si>
  <si>
    <t>Population</t>
  </si>
  <si>
    <t>人口</t>
  </si>
  <si>
    <t>Population</t>
  </si>
  <si>
    <r>
      <t xml:space="preserve">  </t>
    </r>
    <r>
      <rPr>
        <sz val="10"/>
        <rFont val="標楷體"/>
        <family val="4"/>
      </rPr>
      <t xml:space="preserve">年底別
</t>
    </r>
    <r>
      <rPr>
        <sz val="10"/>
        <rFont val="Times New Roman"/>
        <family val="1"/>
      </rPr>
      <t>End of Year</t>
    </r>
  </si>
  <si>
    <r>
      <rPr>
        <sz val="10"/>
        <rFont val="標楷體"/>
        <family val="4"/>
      </rPr>
      <t xml:space="preserve">面　　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平方公里</t>
    </r>
    <r>
      <rPr>
        <sz val="10"/>
        <rFont val="Times New Roman"/>
        <family val="1"/>
      </rPr>
      <t>)
Area
(Km² )</t>
    </r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</si>
  <si>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</si>
  <si>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</si>
  <si>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</si>
  <si>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 xml:space="preserve">鄰數
</t>
    </r>
    <r>
      <rPr>
        <sz val="10"/>
        <rFont val="Times New Roman"/>
        <family val="1"/>
      </rPr>
      <t>Neighborhoods</t>
    </r>
  </si>
  <si>
    <r>
      <rPr>
        <sz val="10"/>
        <rFont val="標楷體"/>
        <family val="4"/>
      </rPr>
      <t xml:space="preserve">村里數
</t>
    </r>
    <r>
      <rPr>
        <sz val="10"/>
        <rFont val="Times New Roman"/>
        <family val="1"/>
      </rPr>
      <t>Villages</t>
    </r>
  </si>
  <si>
    <r>
      <rPr>
        <sz val="10"/>
        <rFont val="標楷體"/>
        <family val="4"/>
      </rPr>
      <t>戶數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戶</t>
    </r>
    <r>
      <rPr>
        <sz val="10"/>
        <rFont val="Times New Roman"/>
        <family val="1"/>
      </rPr>
      <t xml:space="preserve">)
No. of Households(Households) </t>
    </r>
  </si>
  <si>
    <r>
      <rPr>
        <sz val="10"/>
        <rFont val="標楷體"/>
        <family val="4"/>
      </rPr>
      <t xml:space="preserve">戶量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人／戶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Mean Size of Households
(Persons/Households)</t>
    </r>
  </si>
  <si>
    <r>
      <rPr>
        <sz val="10"/>
        <rFont val="標楷體"/>
        <family val="4"/>
      </rPr>
      <t xml:space="preserve">人口密度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人／平方公里</t>
    </r>
    <r>
      <rPr>
        <sz val="10"/>
        <rFont val="Times New Roman"/>
        <family val="1"/>
      </rPr>
      <t>)
Population Density
(Persons per Km² )</t>
    </r>
  </si>
  <si>
    <r>
      <rPr>
        <sz val="10"/>
        <rFont val="標楷體"/>
        <family val="4"/>
      </rPr>
      <t>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例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每百女子所當男子數</t>
    </r>
    <r>
      <rPr>
        <sz val="10"/>
        <rFont val="Times New Roman"/>
        <family val="1"/>
      </rPr>
      <t xml:space="preserve">)
Sex Ratio
(Female=100)
</t>
    </r>
  </si>
  <si>
    <r>
      <rPr>
        <sz val="10"/>
        <rFont val="標楷體"/>
        <family val="4"/>
      </rPr>
      <t>合計</t>
    </r>
  </si>
  <si>
    <t>From Other Provinces(Cities)</t>
  </si>
  <si>
    <t xml:space="preserve"> Immigrants</t>
  </si>
  <si>
    <t>單位：人</t>
  </si>
  <si>
    <t>女
Female</t>
  </si>
  <si>
    <r>
      <rPr>
        <sz val="10"/>
        <rFont val="標楷體"/>
        <family val="4"/>
      </rPr>
      <t xml:space="preserve">往外國
</t>
    </r>
    <r>
      <rPr>
        <sz val="10"/>
        <rFont val="Times New Roman"/>
        <family val="1"/>
      </rPr>
      <t>To Foreign Countries</t>
    </r>
  </si>
  <si>
    <r>
      <rPr>
        <sz val="10"/>
        <rFont val="標楷體"/>
        <family val="4"/>
      </rPr>
      <t xml:space="preserve">新北市
</t>
    </r>
    <r>
      <rPr>
        <sz val="10"/>
        <rFont val="Times New Roman"/>
        <family val="1"/>
      </rPr>
      <t>New Taipei
City</t>
    </r>
  </si>
  <si>
    <r>
      <rPr>
        <sz val="10"/>
        <rFont val="標楷體"/>
        <family val="4"/>
      </rPr>
      <t xml:space="preserve">臺北市
</t>
    </r>
    <r>
      <rPr>
        <sz val="10"/>
        <rFont val="Times New Roman"/>
        <family val="1"/>
      </rPr>
      <t>Taipei
City</t>
    </r>
  </si>
  <si>
    <r>
      <rPr>
        <sz val="10"/>
        <rFont val="標楷體"/>
        <family val="4"/>
      </rPr>
      <t>往他省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)                      </t>
    </r>
  </si>
  <si>
    <t>To Other Provinces(Cities)</t>
  </si>
  <si>
    <t>Population</t>
  </si>
  <si>
    <r>
      <rPr>
        <sz val="10"/>
        <rFont val="標楷體"/>
        <family val="4"/>
      </rPr>
      <t>往本省他縣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
Other C. &amp; City of Prov.</t>
    </r>
  </si>
  <si>
    <r>
      <rPr>
        <sz val="10"/>
        <rFont val="標楷體"/>
        <family val="4"/>
      </rPr>
      <t xml:space="preserve">廢止戶籍
</t>
    </r>
    <r>
      <rPr>
        <sz val="10"/>
        <rFont val="Times New Roman"/>
        <family val="1"/>
      </rPr>
      <t>Deleted Reg.</t>
    </r>
  </si>
  <si>
    <r>
      <rPr>
        <sz val="10"/>
        <rFont val="標楷體"/>
        <family val="4"/>
      </rPr>
      <t xml:space="preserve">其他
</t>
    </r>
    <r>
      <rPr>
        <sz val="10"/>
        <rFont val="Times New Roman"/>
        <family val="1"/>
      </rPr>
      <t>Others</t>
    </r>
  </si>
  <si>
    <r>
      <rPr>
        <sz val="10"/>
        <rFont val="標楷體"/>
        <family val="4"/>
      </rPr>
      <t xml:space="preserve">臺南市
</t>
    </r>
    <r>
      <rPr>
        <sz val="10"/>
        <rFont val="Times New Roman"/>
        <family val="1"/>
      </rPr>
      <t>Tainan
City</t>
    </r>
  </si>
  <si>
    <r>
      <rPr>
        <sz val="10"/>
        <rFont val="標楷體"/>
        <family val="4"/>
      </rPr>
      <t xml:space="preserve">高雄市
</t>
    </r>
    <r>
      <rPr>
        <sz val="10"/>
        <rFont val="Times New Roman"/>
        <family val="1"/>
      </rPr>
      <t>Kaohsiung
City</t>
    </r>
  </si>
  <si>
    <r>
      <rPr>
        <sz val="10"/>
        <rFont val="標楷體"/>
        <family val="4"/>
      </rPr>
      <t xml:space="preserve">臺灣省
</t>
    </r>
    <r>
      <rPr>
        <sz val="10"/>
        <rFont val="Times New Roman"/>
        <family val="1"/>
      </rPr>
      <t>Taiwan Province</t>
    </r>
  </si>
  <si>
    <r>
      <rPr>
        <sz val="10"/>
        <rFont val="標楷體"/>
        <family val="4"/>
      </rPr>
      <t xml:space="preserve">福建省
</t>
    </r>
    <r>
      <rPr>
        <sz val="10"/>
        <rFont val="Times New Roman"/>
        <family val="1"/>
      </rPr>
      <t>Fuchien Province</t>
    </r>
  </si>
  <si>
    <r>
      <rPr>
        <sz val="10"/>
        <rFont val="標楷體"/>
        <family val="4"/>
      </rPr>
      <t xml:space="preserve">往本市他區
</t>
    </r>
    <r>
      <rPr>
        <sz val="10"/>
        <rFont val="Times New Roman"/>
        <family val="1"/>
      </rPr>
      <t>To Other Dist</t>
    </r>
  </si>
  <si>
    <r>
      <t xml:space="preserve">  </t>
    </r>
    <r>
      <rPr>
        <sz val="10"/>
        <rFont val="標楷體"/>
        <family val="4"/>
      </rPr>
      <t xml:space="preserve">年底別
</t>
    </r>
    <r>
      <rPr>
        <sz val="10"/>
        <rFont val="Times New Roman"/>
        <family val="1"/>
      </rPr>
      <t>End of Year</t>
    </r>
  </si>
  <si>
    <r>
      <rPr>
        <sz val="10"/>
        <rFont val="標楷體"/>
        <family val="4"/>
      </rPr>
      <t>區內之住址變更人數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>Change Residence</t>
    </r>
  </si>
  <si>
    <t>遷　入
Immigrants</t>
  </si>
  <si>
    <t>遷　出
Emigrants</t>
  </si>
  <si>
    <t>單位：人</t>
  </si>
  <si>
    <t>合計
Total</t>
  </si>
  <si>
    <t>男
Male</t>
  </si>
  <si>
    <r>
      <rPr>
        <sz val="10"/>
        <rFont val="標楷體"/>
        <family val="4"/>
      </rPr>
      <t>出生人數</t>
    </r>
    <r>
      <rPr>
        <sz val="10"/>
        <rFont val="Times New Roman"/>
        <family val="1"/>
      </rPr>
      <t xml:space="preserve">  No. of  Births</t>
    </r>
  </si>
  <si>
    <r>
      <rPr>
        <sz val="10"/>
        <rFont val="標楷體"/>
        <family val="4"/>
      </rPr>
      <t>死亡人數</t>
    </r>
    <r>
      <rPr>
        <sz val="10"/>
        <rFont val="Times New Roman"/>
        <family val="1"/>
      </rPr>
      <t xml:space="preserve">  No. of  Deaths</t>
    </r>
  </si>
  <si>
    <t>女
Female</t>
  </si>
  <si>
    <r>
      <rPr>
        <sz val="10"/>
        <rFont val="標楷體"/>
        <family val="4"/>
      </rPr>
      <t xml:space="preserve">粗死亡率
</t>
    </r>
    <r>
      <rPr>
        <sz val="10"/>
        <rFont val="Times New Roman"/>
        <family val="1"/>
      </rPr>
      <t>Crude Death
 Rate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(‰)</t>
    </r>
  </si>
  <si>
    <r>
      <rPr>
        <sz val="10"/>
        <rFont val="標楷體"/>
        <family val="4"/>
      </rPr>
      <t>結婚</t>
    </r>
    <r>
      <rPr>
        <sz val="10"/>
        <rFont val="Times New Roman"/>
        <family val="1"/>
      </rPr>
      <t xml:space="preserve"> Married</t>
    </r>
  </si>
  <si>
    <r>
      <rPr>
        <sz val="10"/>
        <rFont val="標楷體"/>
        <family val="4"/>
      </rPr>
      <t>離婚</t>
    </r>
    <r>
      <rPr>
        <sz val="10"/>
        <rFont val="Times New Roman"/>
        <family val="1"/>
      </rPr>
      <t xml:space="preserve"> Divorce</t>
    </r>
  </si>
  <si>
    <r>
      <rPr>
        <sz val="10"/>
        <rFont val="標楷體"/>
        <family val="4"/>
      </rPr>
      <t xml:space="preserve">對數
</t>
    </r>
    <r>
      <rPr>
        <sz val="10"/>
        <rFont val="Times New Roman"/>
        <family val="1"/>
      </rPr>
      <t>Couples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 xml:space="preserve">)
</t>
    </r>
  </si>
  <si>
    <r>
      <t>Note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Crude Birth (Death) Rrate = Number of Births (Deaths) /Mid-year Population * 1000.  </t>
    </r>
  </si>
  <si>
    <r>
      <rPr>
        <sz val="10"/>
        <rFont val="標楷體"/>
        <family val="4"/>
      </rPr>
      <t>戶數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戶</t>
    </r>
    <r>
      <rPr>
        <sz val="10"/>
        <rFont val="Times New Roman"/>
        <family val="1"/>
      </rPr>
      <t xml:space="preserve">)
No. of Households
(Households) </t>
    </r>
  </si>
  <si>
    <r>
      <rPr>
        <sz val="10"/>
        <rFont val="標楷體"/>
        <family val="4"/>
      </rPr>
      <t xml:space="preserve">人口密度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人／平方公里</t>
    </r>
    <r>
      <rPr>
        <sz val="10"/>
        <rFont val="Times New Roman"/>
        <family val="1"/>
      </rPr>
      <t>)
Population Density
(Persons per Km² )</t>
    </r>
  </si>
  <si>
    <t>Resedent Households and Population</t>
  </si>
  <si>
    <t>現　住　戶　口</t>
  </si>
  <si>
    <r>
      <rPr>
        <sz val="10"/>
        <rFont val="標楷體"/>
        <family val="4"/>
      </rPr>
      <t>人口數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</si>
  <si>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t>No. of Population (Persons)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</si>
  <si>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、現住戶數、人口密度及性比例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</si>
  <si>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rPr>
        <sz val="10"/>
        <rFont val="標楷體"/>
        <family val="4"/>
      </rPr>
      <t xml:space="preserve">戶量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人／戶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Mean Size of Households
(Persons/Households)</t>
    </r>
  </si>
  <si>
    <r>
      <rPr>
        <sz val="10"/>
        <rFont val="標楷體"/>
        <family val="4"/>
      </rPr>
      <t>性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例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每百女子所當男子數</t>
    </r>
    <r>
      <rPr>
        <sz val="10"/>
        <rFont val="Times New Roman"/>
        <family val="1"/>
      </rPr>
      <t xml:space="preserve">)
Sex Ratio
(Female=100)
</t>
    </r>
  </si>
  <si>
    <t>資料來源：桃園市楊梅區戶政事務所。</t>
  </si>
  <si>
    <r>
      <t>2</t>
    </r>
    <r>
      <rPr>
        <b/>
        <sz val="14"/>
        <rFont val="細明體"/>
        <family val="3"/>
      </rPr>
      <t>－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、</t>
    </r>
    <r>
      <rPr>
        <b/>
        <sz val="14"/>
        <rFont val="Times New Roman"/>
        <family val="1"/>
      </rPr>
      <t>Resident Households, Population Density and Sex Ratio(Cont. End)</t>
    </r>
  </si>
  <si>
    <t>人口</t>
  </si>
  <si>
    <r>
      <rPr>
        <sz val="10"/>
        <rFont val="標楷體"/>
        <family val="4"/>
      </rPr>
      <t>人口</t>
    </r>
  </si>
  <si>
    <r>
      <rPr>
        <sz val="10"/>
        <rFont val="標楷體"/>
        <family val="4"/>
      </rPr>
      <t>性別</t>
    </r>
  </si>
  <si>
    <r>
      <t>0-4</t>
    </r>
    <r>
      <rPr>
        <sz val="10"/>
        <rFont val="標楷體"/>
        <family val="4"/>
      </rPr>
      <t>歲</t>
    </r>
  </si>
  <si>
    <r>
      <t>5-9</t>
    </r>
    <r>
      <rPr>
        <sz val="10"/>
        <rFont val="標楷體"/>
        <family val="4"/>
      </rPr>
      <t>歲</t>
    </r>
  </si>
  <si>
    <r>
      <t>10-14</t>
    </r>
    <r>
      <rPr>
        <sz val="10"/>
        <rFont val="標楷體"/>
        <family val="4"/>
      </rPr>
      <t>歲</t>
    </r>
  </si>
  <si>
    <r>
      <t>15-19</t>
    </r>
    <r>
      <rPr>
        <sz val="10"/>
        <rFont val="標楷體"/>
        <family val="4"/>
      </rPr>
      <t>歲</t>
    </r>
  </si>
  <si>
    <r>
      <t>20-24</t>
    </r>
    <r>
      <rPr>
        <sz val="10"/>
        <rFont val="標楷體"/>
        <family val="4"/>
      </rPr>
      <t>歲</t>
    </r>
  </si>
  <si>
    <r>
      <t>25-29</t>
    </r>
    <r>
      <rPr>
        <sz val="10"/>
        <rFont val="標楷體"/>
        <family val="4"/>
      </rPr>
      <t>歲</t>
    </r>
  </si>
  <si>
    <r>
      <t>30-34</t>
    </r>
    <r>
      <rPr>
        <sz val="10"/>
        <rFont val="標楷體"/>
        <family val="4"/>
      </rPr>
      <t>歲</t>
    </r>
  </si>
  <si>
    <r>
      <t>35-39</t>
    </r>
    <r>
      <rPr>
        <sz val="10"/>
        <rFont val="標楷體"/>
        <family val="4"/>
      </rPr>
      <t>歲</t>
    </r>
  </si>
  <si>
    <r>
      <t>40-44</t>
    </r>
    <r>
      <rPr>
        <sz val="10"/>
        <rFont val="標楷體"/>
        <family val="4"/>
      </rPr>
      <t>歲</t>
    </r>
  </si>
  <si>
    <r>
      <t>45-49</t>
    </r>
    <r>
      <rPr>
        <sz val="10"/>
        <rFont val="標楷體"/>
        <family val="4"/>
      </rPr>
      <t>歲</t>
    </r>
  </si>
  <si>
    <r>
      <t>50-54</t>
    </r>
    <r>
      <rPr>
        <sz val="10"/>
        <rFont val="標楷體"/>
        <family val="4"/>
      </rPr>
      <t>歲</t>
    </r>
  </si>
  <si>
    <r>
      <t>55-59</t>
    </r>
    <r>
      <rPr>
        <sz val="10"/>
        <rFont val="標楷體"/>
        <family val="4"/>
      </rPr>
      <t>歲</t>
    </r>
  </si>
  <si>
    <r>
      <t>60-64</t>
    </r>
    <r>
      <rPr>
        <sz val="10"/>
        <rFont val="標楷體"/>
        <family val="4"/>
      </rPr>
      <t>歲</t>
    </r>
  </si>
  <si>
    <r>
      <t>65-69</t>
    </r>
    <r>
      <rPr>
        <sz val="10"/>
        <rFont val="標楷體"/>
        <family val="4"/>
      </rPr>
      <t>歲</t>
    </r>
  </si>
  <si>
    <r>
      <t>70-74</t>
    </r>
    <r>
      <rPr>
        <sz val="10"/>
        <rFont val="標楷體"/>
        <family val="4"/>
      </rPr>
      <t>歲</t>
    </r>
  </si>
  <si>
    <r>
      <t>75-79</t>
    </r>
    <r>
      <rPr>
        <sz val="10"/>
        <rFont val="標楷體"/>
        <family val="4"/>
      </rPr>
      <t>歲</t>
    </r>
  </si>
  <si>
    <r>
      <t>80-84</t>
    </r>
    <r>
      <rPr>
        <sz val="10"/>
        <rFont val="標楷體"/>
        <family val="4"/>
      </rPr>
      <t>歲</t>
    </r>
  </si>
  <si>
    <r>
      <t>85-89</t>
    </r>
    <r>
      <rPr>
        <sz val="10"/>
        <rFont val="標楷體"/>
        <family val="4"/>
      </rPr>
      <t>歲</t>
    </r>
  </si>
  <si>
    <r>
      <t>90-94</t>
    </r>
    <r>
      <rPr>
        <sz val="10"/>
        <rFont val="標楷體"/>
        <family val="4"/>
      </rPr>
      <t>歲</t>
    </r>
  </si>
  <si>
    <r>
      <t>95-99</t>
    </r>
    <r>
      <rPr>
        <sz val="10"/>
        <rFont val="標楷體"/>
        <family val="4"/>
      </rPr>
      <t>歲</t>
    </r>
  </si>
  <si>
    <r>
      <t>100</t>
    </r>
    <r>
      <rPr>
        <sz val="10"/>
        <rFont val="標楷體"/>
        <family val="4"/>
      </rPr>
      <t>歲以上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</si>
  <si>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</si>
  <si>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</si>
  <si>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Female</t>
    </r>
  </si>
  <si>
    <t>總計</t>
  </si>
  <si>
    <t xml:space="preserve"> Sex</t>
  </si>
  <si>
    <t xml:space="preserve">Grand Total </t>
  </si>
  <si>
    <t>100 Years &amp; Over</t>
  </si>
  <si>
    <t>單位：人</t>
  </si>
  <si>
    <r>
      <t xml:space="preserve">              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Persons</t>
    </r>
  </si>
  <si>
    <r>
      <rPr>
        <sz val="10"/>
        <rFont val="標楷體"/>
        <family val="4"/>
      </rPr>
      <t xml:space="preserve">年底別
</t>
    </r>
    <r>
      <rPr>
        <sz val="10"/>
        <rFont val="Times New Roman"/>
        <family val="1"/>
      </rPr>
      <t>End of Year</t>
    </r>
  </si>
  <si>
    <r>
      <rPr>
        <sz val="10"/>
        <rFont val="標楷體"/>
        <family val="4"/>
      </rPr>
      <t xml:space="preserve">鄰數
</t>
    </r>
    <r>
      <rPr>
        <sz val="10"/>
        <rFont val="Times New Roman"/>
        <family val="1"/>
      </rPr>
      <t>Neighborhoods</t>
    </r>
  </si>
  <si>
    <t>5 Years
 System</t>
  </si>
  <si>
    <t xml:space="preserve">   Junior       </t>
  </si>
  <si>
    <t>College</t>
  </si>
  <si>
    <t>First 3
Years</t>
  </si>
  <si>
    <t>Literate</t>
  </si>
  <si>
    <t>Self-study</t>
  </si>
  <si>
    <t>llliterate</t>
  </si>
  <si>
    <t>Un-
graduated</t>
  </si>
  <si>
    <r>
      <rPr>
        <sz val="10"/>
        <rFont val="標楷體"/>
        <family val="4"/>
      </rPr>
      <t>畢業</t>
    </r>
  </si>
  <si>
    <r>
      <rPr>
        <sz val="10"/>
        <rFont val="標楷體"/>
        <family val="4"/>
      </rPr>
      <t>肄業</t>
    </r>
  </si>
  <si>
    <r>
      <rPr>
        <sz val="10"/>
        <rFont val="標楷體"/>
        <family val="4"/>
      </rPr>
      <t>後二年</t>
    </r>
    <r>
      <rPr>
        <sz val="10"/>
        <rFont val="Times New Roman"/>
        <family val="1"/>
      </rPr>
      <t xml:space="preserve">      last 2 
                  Years</t>
    </r>
  </si>
  <si>
    <r>
      <rPr>
        <sz val="10"/>
        <rFont val="標楷體"/>
        <family val="4"/>
      </rPr>
      <t>五專前
三年</t>
    </r>
  </si>
  <si>
    <r>
      <rPr>
        <sz val="10"/>
        <rFont val="標楷體"/>
        <family val="4"/>
      </rPr>
      <t>識字者</t>
    </r>
  </si>
  <si>
    <r>
      <rPr>
        <sz val="10"/>
        <rFont val="標楷體"/>
        <family val="4"/>
      </rPr>
      <t>性別</t>
    </r>
  </si>
  <si>
    <r>
      <rPr>
        <sz val="10"/>
        <rFont val="標楷體"/>
        <family val="4"/>
      </rPr>
      <t>總　計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</si>
  <si>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</si>
  <si>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研究所</t>
    </r>
    <r>
      <rPr>
        <sz val="10"/>
        <rFont val="Times New Roman"/>
        <family val="1"/>
      </rPr>
      <t xml:space="preserve"> Graduate School</t>
    </r>
  </si>
  <si>
    <r>
      <rPr>
        <sz val="10"/>
        <rFont val="標楷體"/>
        <family val="4"/>
      </rPr>
      <t>專　　科</t>
    </r>
  </si>
  <si>
    <r>
      <rPr>
        <sz val="10"/>
        <rFont val="標楷體"/>
        <family val="4"/>
      </rPr>
      <t xml:space="preserve">初職
</t>
    </r>
    <r>
      <rPr>
        <sz val="10"/>
        <rFont val="Times New Roman"/>
        <family val="1"/>
      </rPr>
      <t>Junior Vocational School</t>
    </r>
  </si>
  <si>
    <r>
      <rPr>
        <sz val="10"/>
        <rFont val="標楷體"/>
        <family val="4"/>
      </rPr>
      <t xml:space="preserve">國小
</t>
    </r>
    <r>
      <rPr>
        <sz val="10"/>
        <rFont val="Times New Roman"/>
        <family val="1"/>
      </rPr>
      <t>Primary School</t>
    </r>
  </si>
  <si>
    <r>
      <rPr>
        <sz val="10"/>
        <rFont val="標楷體"/>
        <family val="4"/>
      </rPr>
      <t>自修</t>
    </r>
  </si>
  <si>
    <r>
      <rPr>
        <sz val="10"/>
        <rFont val="標楷體"/>
        <family val="4"/>
      </rPr>
      <t>博士</t>
    </r>
    <r>
      <rPr>
        <sz val="10"/>
        <rFont val="Times New Roman"/>
        <family val="1"/>
      </rPr>
      <t xml:space="preserve"> Doctor</t>
    </r>
  </si>
  <si>
    <r>
      <rPr>
        <sz val="10"/>
        <rFont val="標楷體"/>
        <family val="4"/>
      </rPr>
      <t>碩士</t>
    </r>
    <r>
      <rPr>
        <sz val="10"/>
        <rFont val="Times New Roman"/>
        <family val="1"/>
      </rPr>
      <t xml:space="preserve"> Master</t>
    </r>
  </si>
  <si>
    <r>
      <rPr>
        <sz val="10"/>
        <rFont val="標楷體"/>
        <family val="4"/>
      </rPr>
      <t xml:space="preserve">二、三年制
</t>
    </r>
    <r>
      <rPr>
        <sz val="10"/>
        <rFont val="Times New Roman"/>
        <family val="1"/>
      </rPr>
      <t>2 or 3 Years System</t>
    </r>
  </si>
  <si>
    <r>
      <rPr>
        <sz val="10"/>
        <rFont val="標楷體"/>
        <family val="4"/>
      </rPr>
      <t>五年制</t>
    </r>
  </si>
  <si>
    <r>
      <rPr>
        <sz val="10"/>
        <rFont val="標楷體"/>
        <family val="4"/>
      </rPr>
      <t>職業教育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高職</t>
    </r>
    <r>
      <rPr>
        <sz val="10"/>
        <rFont val="Times New Roman"/>
        <family val="1"/>
      </rPr>
      <t>)
Vocational High School</t>
    </r>
  </si>
  <si>
    <r>
      <rPr>
        <sz val="8"/>
        <rFont val="標楷體"/>
        <family val="4"/>
      </rPr>
      <t xml:space="preserve">肄業
</t>
    </r>
    <r>
      <rPr>
        <sz val="8"/>
        <rFont val="Times New Roman"/>
        <family val="1"/>
      </rPr>
      <t>Un-
graduated</t>
    </r>
  </si>
  <si>
    <r>
      <rPr>
        <sz val="10"/>
        <rFont val="標楷體"/>
        <family val="4"/>
      </rPr>
      <t>普通教育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高中</t>
    </r>
    <r>
      <rPr>
        <sz val="10"/>
        <rFont val="Times New Roman"/>
        <family val="1"/>
      </rPr>
      <t>)
Senior High School</t>
    </r>
  </si>
  <si>
    <t>年底別</t>
  </si>
  <si>
    <r>
      <rPr>
        <sz val="10"/>
        <rFont val="標楷體"/>
        <family val="4"/>
      </rPr>
      <t xml:space="preserve">年底別
</t>
    </r>
    <r>
      <rPr>
        <sz val="10"/>
        <rFont val="Times New Roman"/>
        <family val="1"/>
      </rPr>
      <t>End of  Year</t>
    </r>
  </si>
  <si>
    <r>
      <rPr>
        <sz val="10"/>
        <rFont val="標楷體"/>
        <family val="4"/>
      </rPr>
      <t xml:space="preserve">總計
</t>
    </r>
    <r>
      <rPr>
        <sz val="10"/>
        <rFont val="Times New Roman"/>
        <family val="1"/>
      </rPr>
      <t>Grand Total</t>
    </r>
  </si>
  <si>
    <r>
      <rPr>
        <sz val="10"/>
        <rFont val="標楷體"/>
        <family val="4"/>
      </rPr>
      <t xml:space="preserve">未婚
</t>
    </r>
    <r>
      <rPr>
        <sz val="10"/>
        <rFont val="Times New Roman"/>
        <family val="1"/>
      </rPr>
      <t>Unmarried</t>
    </r>
  </si>
  <si>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</si>
  <si>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</si>
  <si>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</si>
  <si>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 xml:space="preserve">有偶
</t>
    </r>
    <r>
      <rPr>
        <sz val="10"/>
        <rFont val="Times New Roman"/>
        <family val="1"/>
      </rPr>
      <t>Currently Married</t>
    </r>
  </si>
  <si>
    <r>
      <rPr>
        <sz val="10"/>
        <rFont val="標楷體"/>
        <family val="4"/>
      </rPr>
      <t xml:space="preserve">離婚
</t>
    </r>
    <r>
      <rPr>
        <sz val="10"/>
        <rFont val="Times New Roman"/>
        <family val="1"/>
      </rPr>
      <t>Divorced</t>
    </r>
  </si>
  <si>
    <r>
      <rPr>
        <sz val="10"/>
        <rFont val="標楷體"/>
        <family val="4"/>
      </rPr>
      <t xml:space="preserve">喪偶
</t>
    </r>
    <r>
      <rPr>
        <sz val="10"/>
        <rFont val="Times New Roman"/>
        <family val="1"/>
      </rPr>
      <t>Widowed</t>
    </r>
  </si>
  <si>
    <t>No. of Population (Persons)</t>
  </si>
  <si>
    <r>
      <rPr>
        <sz val="10"/>
        <rFont val="標楷體"/>
        <family val="4"/>
      </rPr>
      <t>合　　計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</si>
  <si>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
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</si>
  <si>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 xml:space="preserve"> Female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</si>
  <si>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
Total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</si>
  <si>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 xml:space="preserve"> 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</si>
  <si>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
Female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</si>
  <si>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Yangmei Dirtrict Household Registration office, Taoyuan City.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</si>
  <si>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Yangmei Dirtrict Household Registration office, Taoyuan City.</t>
    </r>
  </si>
  <si>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 xml:space="preserve"> Total</t>
    </r>
  </si>
  <si>
    <r>
      <rPr>
        <sz val="10"/>
        <rFont val="標楷體"/>
        <family val="4"/>
      </rPr>
      <t xml:space="preserve">臺中市
</t>
    </r>
    <r>
      <rPr>
        <sz val="10"/>
        <rFont val="Times New Roman"/>
        <family val="1"/>
      </rPr>
      <t>Taichung
City</t>
    </r>
  </si>
  <si>
    <r>
      <rPr>
        <sz val="10"/>
        <rFont val="標楷體"/>
        <family val="4"/>
      </rPr>
      <t xml:space="preserve">光華里
</t>
    </r>
    <r>
      <rPr>
        <sz val="10"/>
        <rFont val="Times New Roman"/>
        <family val="1"/>
      </rPr>
      <t>Guanghua Li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</si>
  <si>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</si>
  <si>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</si>
  <si>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</si>
  <si>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</si>
  <si>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</si>
  <si>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</si>
  <si>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</si>
  <si>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2017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</si>
  <si>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2018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</si>
  <si>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2019</t>
    </r>
  </si>
  <si>
    <r>
      <rPr>
        <sz val="10"/>
        <rFont val="標楷體"/>
        <family val="4"/>
      </rPr>
      <t xml:space="preserve">三民里
</t>
    </r>
    <r>
      <rPr>
        <sz val="10"/>
        <rFont val="Times New Roman"/>
        <family val="1"/>
      </rPr>
      <t>San-min Li</t>
    </r>
  </si>
  <si>
    <r>
      <rPr>
        <sz val="10"/>
        <rFont val="標楷體"/>
        <family val="4"/>
      </rPr>
      <t xml:space="preserve">三湖里
</t>
    </r>
    <r>
      <rPr>
        <sz val="10"/>
        <rFont val="Times New Roman"/>
        <family val="1"/>
      </rPr>
      <t>San-hu Li</t>
    </r>
  </si>
  <si>
    <r>
      <rPr>
        <sz val="10"/>
        <rFont val="標楷體"/>
        <family val="4"/>
      </rPr>
      <t xml:space="preserve">上田里
</t>
    </r>
    <r>
      <rPr>
        <sz val="10"/>
        <rFont val="Times New Roman"/>
        <family val="1"/>
      </rPr>
      <t>Shang-tien Li</t>
    </r>
  </si>
  <si>
    <r>
      <rPr>
        <sz val="10"/>
        <rFont val="標楷體"/>
        <family val="4"/>
      </rPr>
      <t xml:space="preserve">上湖里
</t>
    </r>
    <r>
      <rPr>
        <sz val="10"/>
        <rFont val="Times New Roman"/>
        <family val="1"/>
      </rPr>
      <t>Shang-hu Li</t>
    </r>
  </si>
  <si>
    <r>
      <rPr>
        <sz val="10"/>
        <rFont val="標楷體"/>
        <family val="4"/>
      </rPr>
      <t xml:space="preserve">大平里
</t>
    </r>
    <r>
      <rPr>
        <sz val="10"/>
        <rFont val="Times New Roman"/>
        <family val="1"/>
      </rPr>
      <t>Ta-ping Li</t>
    </r>
  </si>
  <si>
    <r>
      <rPr>
        <sz val="10"/>
        <rFont val="標楷體"/>
        <family val="4"/>
      </rPr>
      <t xml:space="preserve">大同里
</t>
    </r>
    <r>
      <rPr>
        <sz val="10"/>
        <rFont val="Times New Roman"/>
        <family val="1"/>
      </rPr>
      <t>Ta-tung Li</t>
    </r>
  </si>
  <si>
    <r>
      <rPr>
        <sz val="10"/>
        <rFont val="標楷體"/>
        <family val="4"/>
      </rPr>
      <t xml:space="preserve">中山里
</t>
    </r>
    <r>
      <rPr>
        <sz val="10"/>
        <rFont val="Times New Roman"/>
        <family val="1"/>
      </rPr>
      <t>Zhong-shang Li</t>
    </r>
  </si>
  <si>
    <r>
      <rPr>
        <sz val="10"/>
        <rFont val="標楷體"/>
        <family val="4"/>
      </rPr>
      <t xml:space="preserve">水美里
</t>
    </r>
    <r>
      <rPr>
        <sz val="10"/>
        <rFont val="Times New Roman"/>
        <family val="1"/>
      </rPr>
      <t>Shui-mei Li</t>
    </r>
  </si>
  <si>
    <r>
      <rPr>
        <sz val="10"/>
        <rFont val="標楷體"/>
        <family val="4"/>
      </rPr>
      <t xml:space="preserve">四維里
</t>
    </r>
    <r>
      <rPr>
        <sz val="10"/>
        <rFont val="Times New Roman"/>
        <family val="1"/>
      </rPr>
      <t>Sihwei Li</t>
    </r>
  </si>
  <si>
    <r>
      <rPr>
        <sz val="10"/>
        <rFont val="標楷體"/>
        <family val="4"/>
      </rPr>
      <t xml:space="preserve">永平里
</t>
    </r>
    <r>
      <rPr>
        <sz val="10"/>
        <rFont val="Times New Roman"/>
        <family val="1"/>
      </rPr>
      <t>Yongping Li</t>
    </r>
  </si>
  <si>
    <r>
      <rPr>
        <sz val="10"/>
        <rFont val="標楷體"/>
        <family val="4"/>
      </rPr>
      <t xml:space="preserve">永寧里
</t>
    </r>
    <r>
      <rPr>
        <sz val="10"/>
        <rFont val="Times New Roman"/>
        <family val="1"/>
      </rPr>
      <t>Yang-jiang Li</t>
    </r>
  </si>
  <si>
    <r>
      <rPr>
        <sz val="10"/>
        <rFont val="標楷體"/>
        <family val="4"/>
      </rPr>
      <t xml:space="preserve">秀才里
</t>
    </r>
    <r>
      <rPr>
        <sz val="10"/>
        <rFont val="Times New Roman"/>
        <family val="1"/>
      </rPr>
      <t>Hsio-tsai Li</t>
    </r>
  </si>
  <si>
    <r>
      <rPr>
        <sz val="10"/>
        <rFont val="標楷體"/>
        <family val="4"/>
      </rPr>
      <t xml:space="preserve">東流里
</t>
    </r>
    <r>
      <rPr>
        <sz val="10"/>
        <rFont val="Times New Roman"/>
        <family val="1"/>
      </rPr>
      <t>Tong-liu Li</t>
    </r>
  </si>
  <si>
    <r>
      <rPr>
        <sz val="10"/>
        <rFont val="標楷體"/>
        <family val="4"/>
      </rPr>
      <t xml:space="preserve">金龍里
</t>
    </r>
    <r>
      <rPr>
        <sz val="10"/>
        <rFont val="Times New Roman"/>
        <family val="1"/>
      </rPr>
      <t>Jinlong Li</t>
    </r>
  </si>
  <si>
    <r>
      <rPr>
        <sz val="10"/>
        <rFont val="標楷體"/>
        <family val="4"/>
      </rPr>
      <t xml:space="preserve">青山里
</t>
    </r>
    <r>
      <rPr>
        <sz val="10"/>
        <rFont val="Times New Roman"/>
        <family val="1"/>
      </rPr>
      <t>Cing- shan Li</t>
    </r>
  </si>
  <si>
    <r>
      <rPr>
        <sz val="10"/>
        <rFont val="標楷體"/>
        <family val="4"/>
      </rPr>
      <t xml:space="preserve">紅梅里
</t>
    </r>
    <r>
      <rPr>
        <sz val="10"/>
        <rFont val="Times New Roman"/>
        <family val="1"/>
      </rPr>
      <t>Hung-mei Li</t>
    </r>
  </si>
  <si>
    <r>
      <rPr>
        <sz val="10"/>
        <rFont val="標楷體"/>
        <family val="4"/>
      </rPr>
      <t xml:space="preserve">員本里
</t>
    </r>
    <r>
      <rPr>
        <sz val="10"/>
        <rFont val="Times New Roman"/>
        <family val="1"/>
      </rPr>
      <t>Yuan-ben Li</t>
    </r>
  </si>
  <si>
    <r>
      <rPr>
        <sz val="10"/>
        <rFont val="標楷體"/>
        <family val="4"/>
      </rPr>
      <t xml:space="preserve">埔心里
</t>
    </r>
    <r>
      <rPr>
        <sz val="10"/>
        <rFont val="Times New Roman"/>
        <family val="1"/>
      </rPr>
      <t>Pusin Li</t>
    </r>
  </si>
  <si>
    <r>
      <rPr>
        <sz val="10"/>
        <rFont val="標楷體"/>
        <family val="4"/>
      </rPr>
      <t xml:space="preserve">高上里
</t>
    </r>
    <r>
      <rPr>
        <sz val="10"/>
        <rFont val="Times New Roman"/>
        <family val="1"/>
      </rPr>
      <t>Gao-shag Li</t>
    </r>
  </si>
  <si>
    <r>
      <rPr>
        <sz val="10"/>
        <rFont val="標楷體"/>
        <family val="4"/>
      </rPr>
      <t xml:space="preserve">高山里
</t>
    </r>
    <r>
      <rPr>
        <sz val="10"/>
        <rFont val="Times New Roman"/>
        <family val="1"/>
      </rPr>
      <t>Gao-shan Li</t>
    </r>
  </si>
  <si>
    <r>
      <rPr>
        <sz val="10"/>
        <rFont val="標楷體"/>
        <family val="4"/>
      </rPr>
      <t xml:space="preserve">高榮里
</t>
    </r>
    <r>
      <rPr>
        <sz val="10"/>
        <rFont val="Times New Roman"/>
        <family val="1"/>
      </rPr>
      <t>Gao-zhong Li</t>
    </r>
  </si>
  <si>
    <r>
      <rPr>
        <sz val="10"/>
        <rFont val="標楷體"/>
        <family val="4"/>
      </rPr>
      <t xml:space="preserve">梅新里
</t>
    </r>
    <r>
      <rPr>
        <sz val="10"/>
        <rFont val="Times New Roman"/>
        <family val="1"/>
      </rPr>
      <t>Mei-hsin Li</t>
    </r>
  </si>
  <si>
    <r>
      <rPr>
        <sz val="10"/>
        <rFont val="標楷體"/>
        <family val="4"/>
      </rPr>
      <t xml:space="preserve">梅溪里
</t>
    </r>
    <r>
      <rPr>
        <sz val="10"/>
        <rFont val="Times New Roman"/>
        <family val="1"/>
      </rPr>
      <t>Meisi Li</t>
    </r>
  </si>
  <si>
    <r>
      <rPr>
        <sz val="10"/>
        <rFont val="標楷體"/>
        <family val="4"/>
      </rPr>
      <t xml:space="preserve">富岡里
</t>
    </r>
    <r>
      <rPr>
        <sz val="10"/>
        <rFont val="Times New Roman"/>
        <family val="1"/>
      </rPr>
      <t>Fu-gang Li</t>
    </r>
  </si>
  <si>
    <r>
      <rPr>
        <sz val="10"/>
        <rFont val="標楷體"/>
        <family val="4"/>
      </rPr>
      <t xml:space="preserve">富豐里
</t>
    </r>
    <r>
      <rPr>
        <sz val="10"/>
        <rFont val="Times New Roman"/>
        <family val="1"/>
      </rPr>
      <t>Fu-Fong Li</t>
    </r>
  </si>
  <si>
    <r>
      <rPr>
        <sz val="10"/>
        <rFont val="標楷體"/>
        <family val="4"/>
      </rPr>
      <t xml:space="preserve">新榮里
</t>
    </r>
    <r>
      <rPr>
        <sz val="10"/>
        <rFont val="Times New Roman"/>
        <family val="1"/>
      </rPr>
      <t>Hsin-zhong Li</t>
    </r>
  </si>
  <si>
    <r>
      <rPr>
        <sz val="10"/>
        <rFont val="標楷體"/>
        <family val="4"/>
      </rPr>
      <t xml:space="preserve">楊江里
</t>
    </r>
    <r>
      <rPr>
        <sz val="10"/>
        <rFont val="Times New Roman"/>
        <family val="1"/>
      </rPr>
      <t>Yang-jiang Li</t>
    </r>
  </si>
  <si>
    <r>
      <rPr>
        <sz val="10"/>
        <rFont val="標楷體"/>
        <family val="4"/>
      </rPr>
      <t xml:space="preserve">楊明里
</t>
    </r>
    <r>
      <rPr>
        <sz val="10"/>
        <rFont val="Times New Roman"/>
        <family val="1"/>
      </rPr>
      <t>Yangming Li</t>
    </r>
  </si>
  <si>
    <r>
      <rPr>
        <sz val="10"/>
        <rFont val="標楷體"/>
        <family val="4"/>
      </rPr>
      <t xml:space="preserve">楊梅里
</t>
    </r>
    <r>
      <rPr>
        <sz val="10"/>
        <rFont val="Times New Roman"/>
        <family val="1"/>
      </rPr>
      <t>Yang-mei Li</t>
    </r>
  </si>
  <si>
    <r>
      <rPr>
        <sz val="10"/>
        <rFont val="標楷體"/>
        <family val="4"/>
      </rPr>
      <t xml:space="preserve">瑞坪里
</t>
    </r>
    <r>
      <rPr>
        <sz val="10"/>
        <rFont val="Times New Roman"/>
        <family val="1"/>
      </rPr>
      <t>Rueiping Li</t>
    </r>
  </si>
  <si>
    <r>
      <rPr>
        <sz val="10"/>
        <rFont val="標楷體"/>
        <family val="4"/>
      </rPr>
      <t xml:space="preserve">瑞原里
</t>
    </r>
    <r>
      <rPr>
        <sz val="10"/>
        <rFont val="Times New Roman"/>
        <family val="1"/>
      </rPr>
      <t>Rey-yuan Li</t>
    </r>
  </si>
  <si>
    <r>
      <rPr>
        <sz val="10"/>
        <rFont val="標楷體"/>
        <family val="4"/>
      </rPr>
      <t xml:space="preserve">瑞塘里
</t>
    </r>
    <r>
      <rPr>
        <sz val="10"/>
        <rFont val="Times New Roman"/>
        <family val="1"/>
      </rPr>
      <t>Rueitang Li</t>
    </r>
  </si>
  <si>
    <r>
      <rPr>
        <sz val="10"/>
        <rFont val="標楷體"/>
        <family val="4"/>
      </rPr>
      <t xml:space="preserve">瑞溪里
</t>
    </r>
    <r>
      <rPr>
        <sz val="10"/>
        <rFont val="Times New Roman"/>
        <family val="1"/>
      </rPr>
      <t>Rui-si Li</t>
    </r>
  </si>
  <si>
    <r>
      <rPr>
        <sz val="10"/>
        <rFont val="標楷體"/>
        <family val="4"/>
      </rPr>
      <t xml:space="preserve">裕成里
</t>
    </r>
    <r>
      <rPr>
        <sz val="10"/>
        <rFont val="Times New Roman"/>
        <family val="1"/>
      </rPr>
      <t>Yu-cheng Li</t>
    </r>
  </si>
  <si>
    <r>
      <rPr>
        <sz val="10"/>
        <rFont val="標楷體"/>
        <family val="4"/>
      </rPr>
      <t xml:space="preserve">裕新里
</t>
    </r>
    <r>
      <rPr>
        <sz val="10"/>
        <rFont val="Times New Roman"/>
        <family val="1"/>
      </rPr>
      <t>Yu-sin Li</t>
    </r>
  </si>
  <si>
    <r>
      <rPr>
        <sz val="10"/>
        <rFont val="標楷體"/>
        <family val="4"/>
      </rPr>
      <t xml:space="preserve">頭湖里
</t>
    </r>
    <r>
      <rPr>
        <sz val="10"/>
        <rFont val="Times New Roman"/>
        <family val="1"/>
      </rPr>
      <t>Tou-hu Li</t>
    </r>
  </si>
  <si>
    <r>
      <rPr>
        <sz val="10"/>
        <rFont val="標楷體"/>
        <family val="4"/>
      </rPr>
      <t xml:space="preserve">豐野里
</t>
    </r>
    <r>
      <rPr>
        <sz val="10"/>
        <rFont val="Times New Roman"/>
        <family val="1"/>
      </rPr>
      <t>Feng-yeh Li</t>
    </r>
  </si>
  <si>
    <r>
      <rPr>
        <sz val="10"/>
        <rFont val="標楷體"/>
        <family val="4"/>
      </rPr>
      <t xml:space="preserve">雙榮里
</t>
    </r>
    <r>
      <rPr>
        <sz val="10"/>
        <rFont val="Times New Roman"/>
        <family val="1"/>
      </rPr>
      <t>Hsin-zhong Li</t>
    </r>
  </si>
  <si>
    <r>
      <rPr>
        <sz val="10"/>
        <rFont val="標楷體"/>
        <family val="4"/>
      </rPr>
      <t xml:space="preserve">金溪里
</t>
    </r>
    <r>
      <rPr>
        <sz val="10"/>
        <rFont val="Times New Roman"/>
        <family val="1"/>
      </rPr>
      <t>Jinsi Li</t>
    </r>
  </si>
  <si>
    <r>
      <rPr>
        <sz val="10"/>
        <rFont val="標楷體"/>
        <family val="4"/>
      </rPr>
      <t xml:space="preserve">仁美里
</t>
    </r>
    <r>
      <rPr>
        <sz val="10"/>
        <rFont val="Times New Roman"/>
        <family val="1"/>
      </rPr>
      <t>Renmei Li</t>
    </r>
  </si>
  <si>
    <r>
      <t xml:space="preserve">  </t>
    </r>
    <r>
      <rPr>
        <sz val="10"/>
        <rFont val="標楷體"/>
        <family val="4"/>
      </rPr>
      <t xml:space="preserve">年底及里別
</t>
    </r>
    <r>
      <rPr>
        <sz val="10"/>
        <rFont val="Times New Roman"/>
        <family val="1"/>
      </rPr>
      <t>End of Year &amp; Li</t>
    </r>
  </si>
  <si>
    <r>
      <t xml:space="preserve">  </t>
    </r>
    <r>
      <rPr>
        <sz val="10"/>
        <rFont val="標楷體"/>
        <family val="4"/>
      </rPr>
      <t xml:space="preserve">年底及里別
</t>
    </r>
    <r>
      <rPr>
        <sz val="10"/>
        <rFont val="Times New Roman"/>
        <family val="1"/>
      </rPr>
      <t>End of Year &amp; Li</t>
    </r>
  </si>
  <si>
    <t xml:space="preserve"> Table  2-1. Resident Households, Population Density and Sex Ratio</t>
  </si>
  <si>
    <t>Table 2-1. Resident Households, Population Density and Sex Ratio(Cont.)</t>
  </si>
  <si>
    <t>Table 2-2. Household Registration Movement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</si>
  <si>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persons</t>
    </r>
  </si>
  <si>
    <r>
      <rPr>
        <sz val="10"/>
        <rFont val="標楷體"/>
        <family val="4"/>
      </rPr>
      <t xml:space="preserve">初設戶籍
</t>
    </r>
    <r>
      <rPr>
        <sz val="10"/>
        <rFont val="Times New Roman"/>
        <family val="1"/>
      </rPr>
      <t>First Reg.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</si>
  <si>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2-2</t>
    </r>
    <r>
      <rPr>
        <b/>
        <sz val="16"/>
        <rFont val="標楷體"/>
        <family val="4"/>
      </rPr>
      <t>、戶籍動態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1)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</si>
  <si>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2-1</t>
    </r>
    <r>
      <rPr>
        <b/>
        <sz val="16"/>
        <rFont val="標楷體"/>
        <family val="4"/>
      </rPr>
      <t>、現住戶數、人口密度及性比例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</si>
  <si>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r>
      <t xml:space="preserve">         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2-1</t>
    </r>
    <r>
      <rPr>
        <b/>
        <sz val="16"/>
        <rFont val="標楷體"/>
        <family val="4"/>
      </rPr>
      <t>、現住戶數、人口密度及性比例</t>
    </r>
  </si>
  <si>
    <t>民國101年
2012</t>
  </si>
  <si>
    <t>民國102年
2013</t>
  </si>
  <si>
    <t>民國103年
2014</t>
  </si>
  <si>
    <t>民國104年
2015</t>
  </si>
  <si>
    <t>民國105年
2016</t>
  </si>
  <si>
    <t>民國106年
2017</t>
  </si>
  <si>
    <t>民國107年
2018</t>
  </si>
  <si>
    <t>民國108年
2019</t>
  </si>
  <si>
    <t>Table 2-2. Household Registration Movement(Cont.1)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</si>
  <si>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persons </t>
    </r>
  </si>
  <si>
    <t>Table 2-2. Household Registration Movement (Cont. 2 End)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</si>
  <si>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Persons</t>
    </r>
  </si>
  <si>
    <t>民國101年
2012</t>
  </si>
  <si>
    <t>民國102年
2013</t>
  </si>
  <si>
    <t>民國103年
2014</t>
  </si>
  <si>
    <t>民國104年
2015</t>
  </si>
  <si>
    <t>民國105年
2016</t>
  </si>
  <si>
    <t>民國106年
2017</t>
  </si>
  <si>
    <t>民國107年
2018</t>
  </si>
  <si>
    <t>民國108年
2019</t>
  </si>
  <si>
    <t>合計
Total</t>
  </si>
  <si>
    <r>
      <rPr>
        <sz val="10"/>
        <rFont val="標楷體"/>
        <family val="4"/>
      </rPr>
      <t>人口</t>
    </r>
  </si>
  <si>
    <r>
      <rPr>
        <sz val="10"/>
        <rFont val="標楷體"/>
        <family val="4"/>
      </rPr>
      <t>單位：人</t>
    </r>
  </si>
  <si>
    <r>
      <rPr>
        <sz val="10"/>
        <rFont val="標楷體"/>
        <family val="4"/>
      </rPr>
      <t>遷　　　　　入　　　　　人　　　　　數</t>
    </r>
  </si>
  <si>
    <r>
      <rPr>
        <sz val="10"/>
        <rFont val="標楷體"/>
        <family val="4"/>
      </rPr>
      <t>合計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</si>
  <si>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2-2</t>
    </r>
    <r>
      <rPr>
        <b/>
        <sz val="16"/>
        <rFont val="標楷體"/>
        <family val="4"/>
      </rPr>
      <t>、戶籍動態</t>
    </r>
  </si>
  <si>
    <r>
      <t xml:space="preserve">  </t>
    </r>
    <r>
      <rPr>
        <sz val="10"/>
        <rFont val="標楷體"/>
        <family val="4"/>
      </rPr>
      <t xml:space="preserve">年別
</t>
    </r>
    <r>
      <rPr>
        <sz val="10"/>
        <rFont val="Times New Roman"/>
        <family val="1"/>
      </rPr>
      <t>Year</t>
    </r>
  </si>
  <si>
    <r>
      <rPr>
        <sz val="10"/>
        <rFont val="標楷體"/>
        <family val="4"/>
      </rPr>
      <t xml:space="preserve">自國外
</t>
    </r>
    <r>
      <rPr>
        <sz val="10"/>
        <rFont val="Times New Roman"/>
        <family val="1"/>
      </rPr>
      <t>From Foreign Countries</t>
    </r>
  </si>
  <si>
    <r>
      <rPr>
        <sz val="10"/>
        <rFont val="標楷體"/>
        <family val="4"/>
      </rPr>
      <t>自他省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)                                                                                                   </t>
    </r>
  </si>
  <si>
    <r>
      <rPr>
        <sz val="10"/>
        <rFont val="標楷體"/>
        <family val="4"/>
      </rPr>
      <t>自本省他縣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
From Other C. &amp; City of Prov.</t>
    </r>
  </si>
  <si>
    <r>
      <rPr>
        <sz val="10"/>
        <rFont val="標楷體"/>
        <family val="4"/>
      </rPr>
      <t xml:space="preserve">自本市他區
</t>
    </r>
    <r>
      <rPr>
        <sz val="10"/>
        <rFont val="Times New Roman"/>
        <family val="1"/>
      </rPr>
      <t>From Other 
Dist.</t>
    </r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</si>
  <si>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</si>
  <si>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男
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</si>
  <si>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 xml:space="preserve">女
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</si>
  <si>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 xml:space="preserve">新北市
</t>
    </r>
    <r>
      <rPr>
        <sz val="10"/>
        <rFont val="Times New Roman"/>
        <family val="1"/>
      </rPr>
      <t>New Taipei
City</t>
    </r>
  </si>
  <si>
    <r>
      <rPr>
        <sz val="10"/>
        <rFont val="標楷體"/>
        <family val="4"/>
      </rPr>
      <t xml:space="preserve">臺北市
</t>
    </r>
    <r>
      <rPr>
        <sz val="10"/>
        <rFont val="Times New Roman"/>
        <family val="1"/>
      </rPr>
      <t>Taipei
City</t>
    </r>
  </si>
  <si>
    <r>
      <rPr>
        <sz val="10"/>
        <rFont val="標楷體"/>
        <family val="4"/>
      </rPr>
      <t xml:space="preserve">臺中市
</t>
    </r>
    <r>
      <rPr>
        <sz val="10"/>
        <rFont val="Times New Roman"/>
        <family val="1"/>
      </rPr>
      <t>Taichung
City</t>
    </r>
  </si>
  <si>
    <r>
      <rPr>
        <sz val="10"/>
        <rFont val="標楷體"/>
        <family val="4"/>
      </rPr>
      <t xml:space="preserve">臺南市
</t>
    </r>
    <r>
      <rPr>
        <sz val="10"/>
        <rFont val="Times New Roman"/>
        <family val="1"/>
      </rPr>
      <t>Tainan
City</t>
    </r>
  </si>
  <si>
    <r>
      <rPr>
        <sz val="10"/>
        <rFont val="標楷體"/>
        <family val="4"/>
      </rPr>
      <t xml:space="preserve">高雄市
</t>
    </r>
    <r>
      <rPr>
        <sz val="10"/>
        <rFont val="Times New Roman"/>
        <family val="1"/>
      </rPr>
      <t>Kaohsiung
City</t>
    </r>
  </si>
  <si>
    <r>
      <rPr>
        <sz val="10"/>
        <rFont val="標楷體"/>
        <family val="4"/>
      </rPr>
      <t xml:space="preserve">臺灣省
</t>
    </r>
    <r>
      <rPr>
        <sz val="10"/>
        <rFont val="Times New Roman"/>
        <family val="1"/>
      </rPr>
      <t>Taiwan 
Province</t>
    </r>
  </si>
  <si>
    <r>
      <rPr>
        <sz val="10"/>
        <rFont val="標楷體"/>
        <family val="4"/>
      </rPr>
      <t xml:space="preserve">福建省
</t>
    </r>
    <r>
      <rPr>
        <sz val="10"/>
        <rFont val="Times New Roman"/>
        <family val="1"/>
      </rPr>
      <t>Fuchien
Province</t>
    </r>
  </si>
  <si>
    <r>
      <rPr>
        <sz val="10"/>
        <rFont val="標楷體"/>
        <family val="4"/>
      </rPr>
      <t xml:space="preserve">年別
</t>
    </r>
    <r>
      <rPr>
        <sz val="10"/>
        <rFont val="Times New Roman"/>
        <family val="1"/>
      </rPr>
      <t xml:space="preserve">Year          </t>
    </r>
  </si>
  <si>
    <t>民國101年
2012</t>
  </si>
  <si>
    <t>民國102年
2013</t>
  </si>
  <si>
    <t>民國103年
2014</t>
  </si>
  <si>
    <t>民國104年
2015</t>
  </si>
  <si>
    <t>民國105年
2016</t>
  </si>
  <si>
    <t>民國106年
2017</t>
  </si>
  <si>
    <t>民國107年
2018</t>
  </si>
  <si>
    <t>男
Male</t>
  </si>
  <si>
    <t>遷        出        人        數</t>
  </si>
  <si>
    <t>說明：粗出生(死亡)率=出生(死亡)人口數/年中人口數*1,000。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</si>
  <si>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2-2</t>
    </r>
    <r>
      <rPr>
        <b/>
        <sz val="16"/>
        <rFont val="標楷體"/>
        <family val="4"/>
      </rPr>
      <t>、戶籍動態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完</t>
    </r>
    <r>
      <rPr>
        <b/>
        <sz val="16"/>
        <rFont val="Times New Roman"/>
        <family val="1"/>
      </rPr>
      <t>)</t>
    </r>
  </si>
  <si>
    <t xml:space="preserve"> Emigrants</t>
  </si>
  <si>
    <r>
      <rPr>
        <sz val="10"/>
        <rFont val="標楷體"/>
        <family val="4"/>
      </rPr>
      <t xml:space="preserve">其他
</t>
    </r>
    <r>
      <rPr>
        <sz val="10"/>
        <rFont val="Times New Roman"/>
        <family val="1"/>
      </rPr>
      <t>Others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</si>
  <si>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2-3</t>
    </r>
    <r>
      <rPr>
        <b/>
        <sz val="16"/>
        <rFont val="標楷體"/>
        <family val="4"/>
      </rPr>
      <t>、現住人口之年齡分配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</si>
  <si>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</si>
  <si>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</si>
  <si>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</si>
  <si>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</si>
  <si>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t>Table 2-3. Resident Population by Age Group</t>
  </si>
  <si>
    <r>
      <t xml:space="preserve">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2-4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15</t>
    </r>
    <r>
      <rPr>
        <b/>
        <sz val="16"/>
        <rFont val="標楷體"/>
        <family val="4"/>
      </rPr>
      <t>歲以上現住人口之教育程度</t>
    </r>
  </si>
  <si>
    <r>
      <rPr>
        <sz val="10"/>
        <rFont val="標楷體"/>
        <family val="4"/>
      </rPr>
      <t>大學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含獨立學院</t>
    </r>
    <r>
      <rPr>
        <sz val="10"/>
        <rFont val="Times New Roman"/>
        <family val="1"/>
      </rPr>
      <t>)
University &amp; College</t>
    </r>
  </si>
  <si>
    <r>
      <rPr>
        <sz val="10"/>
        <rFont val="標楷體"/>
        <family val="4"/>
      </rPr>
      <t>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初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中
</t>
    </r>
    <r>
      <rPr>
        <sz val="10"/>
        <rFont val="Times New Roman"/>
        <family val="1"/>
      </rPr>
      <t>Junior High  School</t>
    </r>
  </si>
  <si>
    <t>不識
字者</t>
  </si>
  <si>
    <r>
      <rPr>
        <sz val="10"/>
        <rFont val="標楷體"/>
        <family val="4"/>
      </rPr>
      <t>高級中等</t>
    </r>
    <r>
      <rPr>
        <sz val="10"/>
        <rFont val="Times New Roman"/>
        <family val="1"/>
      </rPr>
      <t xml:space="preserve"> Senior Secondary School</t>
    </r>
  </si>
  <si>
    <t>肄業</t>
  </si>
  <si>
    <r>
      <t>表</t>
    </r>
    <r>
      <rPr>
        <b/>
        <sz val="16"/>
        <rFont val="Times New Roman"/>
        <family val="1"/>
      </rPr>
      <t>2-5</t>
    </r>
    <r>
      <rPr>
        <b/>
        <sz val="16"/>
        <rFont val="標楷體"/>
        <family val="4"/>
      </rPr>
      <t>、現住人口之婚姻狀況</t>
    </r>
  </si>
  <si>
    <t xml:space="preserve">Table 2-5. Marital Status of Resident Population by Districts </t>
  </si>
  <si>
    <t>民國101年底
End of 2012</t>
  </si>
  <si>
    <t>民國102年底
End of 2013</t>
  </si>
  <si>
    <t>民國103年底
End of 2014</t>
  </si>
  <si>
    <t>民國104年底
End of 2015</t>
  </si>
  <si>
    <t>民國105年底
End of 2016</t>
  </si>
  <si>
    <t>民國106年底
End of 2017</t>
  </si>
  <si>
    <t>民國107年底
End of 2018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</si>
  <si>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Persons</t>
    </r>
  </si>
  <si>
    <t xml:space="preserve"> Table  2-1.Resident Households, Population Density and Sex Ratio</t>
  </si>
  <si>
    <t>單位：人</t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</si>
  <si>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2-6</t>
    </r>
    <r>
      <rPr>
        <b/>
        <sz val="16"/>
        <rFont val="標楷體"/>
        <family val="4"/>
      </rPr>
      <t>、現住原住民族戶口數</t>
    </r>
  </si>
  <si>
    <r>
      <rPr>
        <sz val="10"/>
        <rFont val="標楷體"/>
        <family val="4"/>
      </rPr>
      <t xml:space="preserve">年底別
</t>
    </r>
    <r>
      <rPr>
        <sz val="10"/>
        <rFont val="Times New Roman"/>
        <family val="1"/>
      </rPr>
      <t>End of Year</t>
    </r>
  </si>
  <si>
    <r>
      <rPr>
        <sz val="10"/>
        <rFont val="標楷體"/>
        <family val="4"/>
      </rPr>
      <t>戶　數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戶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N0. of Households (Households)</t>
    </r>
  </si>
  <si>
    <r>
      <rPr>
        <sz val="10"/>
        <rFont val="標楷體"/>
        <family val="4"/>
      </rPr>
      <t>人口數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</si>
  <si>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平地原住民族</t>
    </r>
  </si>
  <si>
    <r>
      <rPr>
        <sz val="10"/>
        <rFont val="標楷體"/>
        <family val="4"/>
      </rPr>
      <t>山地原住民族</t>
    </r>
  </si>
  <si>
    <r>
      <rPr>
        <sz val="10"/>
        <rFont val="標楷體"/>
        <family val="4"/>
      </rPr>
      <t>合計</t>
    </r>
    <r>
      <rPr>
        <sz val="10"/>
        <rFont val="Times New Roman"/>
        <family val="1"/>
      </rPr>
      <t xml:space="preserve">     Total</t>
    </r>
  </si>
  <si>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 xml:space="preserve"> 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</si>
  <si>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
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</si>
  <si>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
Female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</si>
  <si>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</si>
  <si>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</si>
  <si>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</si>
  <si>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</si>
  <si>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</si>
  <si>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2017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</si>
  <si>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2018</t>
    </r>
  </si>
  <si>
    <t xml:space="preserve">Table 2-6. Households and Persons of Resident Indigene   </t>
  </si>
  <si>
    <t>Indigene of Plain-land</t>
  </si>
  <si>
    <t>Indigene of Mountain</t>
  </si>
  <si>
    <r>
      <rPr>
        <sz val="10"/>
        <rFont val="標楷體"/>
        <family val="4"/>
      </rPr>
      <t>平地原住民族　</t>
    </r>
    <r>
      <rPr>
        <sz val="10"/>
        <rFont val="Times New Roman"/>
        <family val="1"/>
      </rPr>
      <t xml:space="preserve"> Indigene of Plain-land</t>
    </r>
  </si>
  <si>
    <r>
      <rPr>
        <sz val="10"/>
        <rFont val="標楷體"/>
        <family val="4"/>
      </rPr>
      <t>山地原住民族　</t>
    </r>
    <r>
      <rPr>
        <sz val="10"/>
        <rFont val="Times New Roman"/>
        <family val="1"/>
      </rPr>
      <t xml:space="preserve"> Indigene of Mountain</t>
    </r>
  </si>
  <si>
    <r>
      <t>Table 2-4</t>
    </r>
    <r>
      <rPr>
        <b/>
        <sz val="13"/>
        <rFont val="細明體"/>
        <family val="3"/>
      </rPr>
      <t>、</t>
    </r>
    <r>
      <rPr>
        <b/>
        <sz val="13"/>
        <rFont val="Times New Roman"/>
        <family val="1"/>
      </rPr>
      <t xml:space="preserve">Educational Attainments of Resident Population Aged 15 and Over by Districts </t>
    </r>
  </si>
  <si>
    <r>
      <rPr>
        <sz val="10"/>
        <rFont val="標楷體"/>
        <family val="4"/>
      </rPr>
      <t>年別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 xml:space="preserve">Year          </t>
    </r>
  </si>
  <si>
    <t>貳、人口</t>
  </si>
  <si>
    <r>
      <rPr>
        <b/>
        <sz val="30"/>
        <rFont val="細明體"/>
        <family val="3"/>
      </rPr>
      <t>Ⅱ</t>
    </r>
    <r>
      <rPr>
        <b/>
        <sz val="30"/>
        <rFont val="Times New Roman"/>
        <family val="1"/>
      </rPr>
      <t>. Population</t>
    </r>
  </si>
  <si>
    <t>資料來源：桃園市政府民政局。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</si>
  <si>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Department of Civil Affairs, Taoyuan City Gov.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</si>
  <si>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Department of Civil Affairs, Taoyuan City Gov.</t>
    </r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</si>
  <si>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109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2020</t>
    </r>
  </si>
  <si>
    <t>民國109年
2020</t>
  </si>
  <si>
    <t>資料來源：桃園市政府民政局。</t>
  </si>
  <si>
    <r>
      <rPr>
        <sz val="10"/>
        <rFont val="標楷體"/>
        <family val="4"/>
      </rPr>
      <t xml:space="preserve">粗出生率
</t>
    </r>
    <r>
      <rPr>
        <sz val="10"/>
        <rFont val="Times New Roman"/>
        <family val="1"/>
      </rPr>
      <t>Crude Birth
 Rate
(‰)</t>
    </r>
  </si>
  <si>
    <r>
      <t xml:space="preserve">    </t>
    </r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Female</t>
    </r>
  </si>
  <si>
    <t>民國108年底
End of 2019</t>
  </si>
  <si>
    <t>民國109年底
End of 2020</t>
  </si>
  <si>
    <t>民國108年底
End of 2019</t>
  </si>
  <si>
    <r>
      <rPr>
        <sz val="10"/>
        <rFont val="標楷體"/>
        <family val="4"/>
      </rPr>
      <t>民國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2021</t>
    </r>
  </si>
  <si>
    <t>民國110年
2021</t>
  </si>
  <si>
    <t>民國110年
2021</t>
  </si>
  <si>
    <t>民國110年底
End of 2021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</si>
</sst>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_-* #,##0_-;\-* #,##0_-;_-* &quot;-&quot;??_-;_-@_-"/>
    <numFmt numFmtId="179" formatCode="#,##0.00_);[Red]\(#,##0.00\)"/>
    <numFmt numFmtId="180" formatCode="#,##0.0000"/>
    <numFmt numFmtId="181" formatCode="#,##0_ "/>
    <numFmt numFmtId="182" formatCode="#,##0.0000_);[Red]\(#,##0.0000\)"/>
    <numFmt numFmtId="183" formatCode="_-* #,##0_-;\-* #,##0_-;_-* \-_-;_-@_-"/>
    <numFmt numFmtId="184" formatCode="#,##0_);[Red]\(#,##0\)"/>
    <numFmt numFmtId="185" formatCode="_(* #,##0_);_(* \(#,##0\);_(* &quot;-&quot;??_);_(@_)"/>
    <numFmt numFmtId="186" formatCode="0_);[Red]\(0\)"/>
    <numFmt numFmtId="187" formatCode="#,##0;[Red]#,##0"/>
    <numFmt numFmtId="188" formatCode="0.00_);[Red]\(0.00\)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000_-;\-* #,##0.0000_-;_-* &quot;-&quot;_-;_-@_-"/>
    <numFmt numFmtId="193" formatCode="_-* #,##0.0_-;\-* #,##0.0_-;_-* &quot;-&quot;??_-;_-@_-"/>
    <numFmt numFmtId="194" formatCode="m&quot;月&quot;d&quot;日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細明體"/>
      <family val="3"/>
    </font>
    <font>
      <b/>
      <sz val="14"/>
      <name val="Times New Roman"/>
      <family val="1"/>
    </font>
    <font>
      <b/>
      <sz val="14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b/>
      <sz val="13"/>
      <name val="Times New Roman"/>
      <family val="1"/>
    </font>
    <font>
      <b/>
      <sz val="13"/>
      <name val="細明體"/>
      <family val="3"/>
    </font>
    <font>
      <b/>
      <sz val="36"/>
      <name val="Microsoft YaHei"/>
      <family val="2"/>
    </font>
    <font>
      <b/>
      <sz val="30"/>
      <name val="Times New Roman"/>
      <family val="1"/>
    </font>
    <font>
      <b/>
      <sz val="30"/>
      <name val="細明體"/>
      <family val="3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1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17" borderId="0" applyNumberFormat="0" applyBorder="0" applyAlignment="0" applyProtection="0"/>
    <xf numFmtId="0" fontId="43" fillId="27" borderId="0" applyNumberFormat="0" applyBorder="0" applyAlignment="0" applyProtection="0"/>
    <xf numFmtId="0" fontId="11" fillId="19" borderId="0" applyNumberFormat="0" applyBorder="0" applyAlignment="0" applyProtection="0"/>
    <xf numFmtId="0" fontId="43" fillId="28" borderId="0" applyNumberFormat="0" applyBorder="0" applyAlignment="0" applyProtection="0"/>
    <xf numFmtId="0" fontId="11" fillId="29" borderId="0" applyNumberFormat="0" applyBorder="0" applyAlignment="0" applyProtection="0"/>
    <xf numFmtId="0" fontId="43" fillId="30" borderId="0" applyNumberFormat="0" applyBorder="0" applyAlignment="0" applyProtection="0"/>
    <xf numFmtId="0" fontId="11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33" borderId="0" applyNumberFormat="0" applyBorder="0" applyAlignment="0" applyProtection="0"/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  <xf numFmtId="0" fontId="12" fillId="35" borderId="0" applyNumberFormat="0" applyBorder="0" applyAlignment="0" applyProtection="0"/>
    <xf numFmtId="0" fontId="45" fillId="0" borderId="1" applyNumberFormat="0" applyFill="0" applyAlignment="0" applyProtection="0"/>
    <xf numFmtId="0" fontId="13" fillId="0" borderId="2" applyNumberFormat="0" applyFill="0" applyAlignment="0" applyProtection="0"/>
    <xf numFmtId="0" fontId="46" fillId="36" borderId="0" applyNumberFormat="0" applyBorder="0" applyAlignment="0" applyProtection="0"/>
    <xf numFmtId="0" fontId="14" fillId="7" borderId="0" applyNumberFormat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7" borderId="3" applyNumberFormat="0" applyAlignment="0" applyProtection="0"/>
    <xf numFmtId="0" fontId="15" fillId="38" borderId="4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5" applyNumberFormat="0" applyFill="0" applyAlignment="0" applyProtection="0"/>
    <xf numFmtId="0" fontId="16" fillId="0" borderId="6" applyNumberFormat="0" applyFill="0" applyAlignment="0" applyProtection="0"/>
    <xf numFmtId="0" fontId="42" fillId="39" borderId="7" applyNumberFormat="0" applyFont="0" applyAlignment="0" applyProtection="0"/>
    <xf numFmtId="0" fontId="0" fillId="40" borderId="8" applyNumberFormat="0" applyFont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11" fillId="42" borderId="0" applyNumberFormat="0" applyBorder="0" applyAlignment="0" applyProtection="0"/>
    <xf numFmtId="0" fontId="43" fillId="43" borderId="0" applyNumberFormat="0" applyBorder="0" applyAlignment="0" applyProtection="0"/>
    <xf numFmtId="0" fontId="11" fillId="44" borderId="0" applyNumberFormat="0" applyBorder="0" applyAlignment="0" applyProtection="0"/>
    <xf numFmtId="0" fontId="43" fillId="45" borderId="0" applyNumberFormat="0" applyBorder="0" applyAlignment="0" applyProtection="0"/>
    <xf numFmtId="0" fontId="11" fillId="46" borderId="0" applyNumberFormat="0" applyBorder="0" applyAlignment="0" applyProtection="0"/>
    <xf numFmtId="0" fontId="43" fillId="47" borderId="0" applyNumberFormat="0" applyBorder="0" applyAlignment="0" applyProtection="0"/>
    <xf numFmtId="0" fontId="11" fillId="29" borderId="0" applyNumberFormat="0" applyBorder="0" applyAlignment="0" applyProtection="0"/>
    <xf numFmtId="0" fontId="43" fillId="48" borderId="0" applyNumberFormat="0" applyBorder="0" applyAlignment="0" applyProtection="0"/>
    <xf numFmtId="0" fontId="11" fillId="31" borderId="0" applyNumberFormat="0" applyBorder="0" applyAlignment="0" applyProtection="0"/>
    <xf numFmtId="0" fontId="43" fillId="49" borderId="0" applyNumberFormat="0" applyBorder="0" applyAlignment="0" applyProtection="0"/>
    <xf numFmtId="0" fontId="11" fillId="5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18" fillId="0" borderId="10" applyNumberFormat="0" applyFill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0" borderId="13" applyNumberFormat="0" applyFill="0" applyAlignment="0" applyProtection="0"/>
    <xf numFmtId="0" fontId="20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51" borderId="3" applyNumberFormat="0" applyAlignment="0" applyProtection="0"/>
    <xf numFmtId="0" fontId="22" fillId="13" borderId="4" applyNumberFormat="0" applyAlignment="0" applyProtection="0"/>
    <xf numFmtId="0" fontId="55" fillId="37" borderId="15" applyNumberFormat="0" applyAlignment="0" applyProtection="0"/>
    <xf numFmtId="0" fontId="23" fillId="38" borderId="16" applyNumberFormat="0" applyAlignment="0" applyProtection="0"/>
    <xf numFmtId="0" fontId="56" fillId="52" borderId="17" applyNumberFormat="0" applyAlignment="0" applyProtection="0"/>
    <xf numFmtId="0" fontId="24" fillId="53" borderId="18" applyNumberFormat="0" applyAlignment="0" applyProtection="0"/>
    <xf numFmtId="0" fontId="57" fillId="54" borderId="0" applyNumberFormat="0" applyBorder="0" applyAlignment="0" applyProtection="0"/>
    <xf numFmtId="0" fontId="25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8" fontId="2" fillId="0" borderId="0" xfId="55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178" fontId="5" fillId="0" borderId="0" xfId="5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5" fillId="0" borderId="19" xfId="55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8" fontId="2" fillId="0" borderId="0" xfId="55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181" fontId="4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3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left" vertical="center"/>
    </xf>
    <xf numFmtId="41" fontId="5" fillId="0" borderId="0" xfId="0" applyNumberFormat="1" applyFont="1" applyFill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41" fontId="5" fillId="0" borderId="0" xfId="55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distributed" vertical="distributed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 wrapText="1"/>
    </xf>
    <xf numFmtId="0" fontId="5" fillId="0" borderId="33" xfId="0" applyFont="1" applyBorder="1" applyAlignment="1" quotePrefix="1">
      <alignment horizontal="center" vertical="center"/>
    </xf>
    <xf numFmtId="0" fontId="5" fillId="0" borderId="34" xfId="0" applyFont="1" applyBorder="1" applyAlignment="1" quotePrefix="1">
      <alignment horizontal="lef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 quotePrefix="1">
      <alignment horizontal="distributed" vertical="center"/>
    </xf>
    <xf numFmtId="0" fontId="8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185" fontId="4" fillId="0" borderId="0" xfId="55" applyNumberFormat="1" applyFont="1" applyAlignment="1">
      <alignment vertical="center"/>
    </xf>
    <xf numFmtId="3" fontId="4" fillId="0" borderId="0" xfId="57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185" fontId="4" fillId="0" borderId="0" xfId="55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" fontId="4" fillId="0" borderId="0" xfId="57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0" fontId="4" fillId="0" borderId="0" xfId="0" applyFont="1" applyAlignment="1" quotePrefix="1">
      <alignment horizontal="centerContinuous" vertical="center"/>
    </xf>
    <xf numFmtId="3" fontId="4" fillId="0" borderId="0" xfId="57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19" xfId="57" applyNumberFormat="1" applyFont="1" applyBorder="1" applyAlignment="1">
      <alignment vertical="center"/>
    </xf>
    <xf numFmtId="185" fontId="5" fillId="0" borderId="19" xfId="55" applyNumberFormat="1" applyFont="1" applyBorder="1" applyAlignment="1">
      <alignment horizontal="right" vertical="center"/>
    </xf>
    <xf numFmtId="185" fontId="8" fillId="0" borderId="19" xfId="55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3" fontId="5" fillId="0" borderId="0" xfId="57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86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6" fontId="4" fillId="0" borderId="0" xfId="0" applyNumberFormat="1" applyFont="1" applyFill="1" applyBorder="1" applyAlignment="1">
      <alignment horizontal="right" vertical="center"/>
    </xf>
    <xf numFmtId="9" fontId="4" fillId="0" borderId="0" xfId="66" applyFont="1" applyFill="1" applyBorder="1" applyAlignment="1">
      <alignment vertical="center"/>
    </xf>
    <xf numFmtId="187" fontId="4" fillId="0" borderId="0" xfId="0" applyNumberFormat="1" applyFont="1" applyFill="1" applyBorder="1" applyAlignment="1" quotePrefix="1">
      <alignment horizontal="right" vertical="center"/>
    </xf>
    <xf numFmtId="184" fontId="4" fillId="0" borderId="0" xfId="0" applyNumberFormat="1" applyFont="1" applyFill="1" applyAlignment="1">
      <alignment vertical="center"/>
    </xf>
    <xf numFmtId="178" fontId="4" fillId="0" borderId="0" xfId="55" applyNumberFormat="1" applyFont="1" applyFill="1" applyAlignment="1">
      <alignment vertical="center"/>
    </xf>
    <xf numFmtId="186" fontId="5" fillId="0" borderId="0" xfId="0" applyNumberFormat="1" applyFont="1" applyFill="1" applyBorder="1" applyAlignment="1">
      <alignment horizontal="right" vertical="center"/>
    </xf>
    <xf numFmtId="9" fontId="5" fillId="0" borderId="0" xfId="66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Continuous" vertical="center"/>
    </xf>
    <xf numFmtId="186" fontId="5" fillId="0" borderId="0" xfId="0" applyNumberFormat="1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1" fontId="5" fillId="0" borderId="0" xfId="0" applyNumberFormat="1" applyFont="1" applyBorder="1" applyAlignment="1">
      <alignment vertical="center"/>
    </xf>
    <xf numFmtId="0" fontId="5" fillId="0" borderId="36" xfId="0" applyFont="1" applyFill="1" applyBorder="1" applyAlignment="1">
      <alignment horizontal="left" vertical="center"/>
    </xf>
    <xf numFmtId="41" fontId="59" fillId="0" borderId="28" xfId="0" applyNumberFormat="1" applyFont="1" applyBorder="1" applyAlignment="1">
      <alignment vertical="center"/>
    </xf>
    <xf numFmtId="41" fontId="59" fillId="0" borderId="19" xfId="0" applyNumberFormat="1" applyFont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 applyProtection="1">
      <alignment vertical="center"/>
      <protection locked="0"/>
    </xf>
    <xf numFmtId="41" fontId="5" fillId="0" borderId="19" xfId="0" applyNumberFormat="1" applyFont="1" applyBorder="1" applyAlignment="1" applyProtection="1">
      <alignment vertical="center"/>
      <protection locked="0"/>
    </xf>
    <xf numFmtId="41" fontId="59" fillId="0" borderId="19" xfId="0" applyNumberFormat="1" applyFont="1" applyBorder="1" applyAlignment="1" applyProtection="1">
      <alignment vertical="center"/>
      <protection locked="0"/>
    </xf>
    <xf numFmtId="41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1" fontId="5" fillId="0" borderId="0" xfId="55" applyNumberFormat="1" applyFont="1" applyFill="1" applyBorder="1" applyAlignment="1">
      <alignment vertical="center"/>
    </xf>
    <xf numFmtId="41" fontId="59" fillId="0" borderId="0" xfId="0" applyNumberFormat="1" applyFont="1" applyAlignment="1">
      <alignment vertical="center"/>
    </xf>
    <xf numFmtId="41" fontId="5" fillId="0" borderId="0" xfId="55" applyNumberFormat="1" applyFont="1" applyFill="1" applyBorder="1" applyAlignment="1">
      <alignment horizontal="center" vertical="center"/>
    </xf>
    <xf numFmtId="41" fontId="59" fillId="0" borderId="0" xfId="0" applyNumberFormat="1" applyFont="1" applyFill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92" fontId="5" fillId="0" borderId="36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3" fontId="5" fillId="0" borderId="19" xfId="0" applyNumberFormat="1" applyFont="1" applyFill="1" applyBorder="1" applyAlignment="1">
      <alignment vertical="center"/>
    </xf>
    <xf numFmtId="41" fontId="5" fillId="0" borderId="19" xfId="55" applyNumberFormat="1" applyFont="1" applyFill="1" applyBorder="1" applyAlignment="1">
      <alignment vertical="center"/>
    </xf>
    <xf numFmtId="190" fontId="5" fillId="0" borderId="19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0" xfId="55" applyNumberFormat="1" applyFont="1" applyFill="1" applyBorder="1" applyAlignment="1" applyProtection="1">
      <alignment vertical="center"/>
      <protection locked="0"/>
    </xf>
    <xf numFmtId="41" fontId="59" fillId="0" borderId="0" xfId="0" applyNumberFormat="1" applyFont="1" applyFill="1" applyAlignment="1" applyProtection="1">
      <alignment vertical="center"/>
      <protection locked="0"/>
    </xf>
    <xf numFmtId="41" fontId="5" fillId="0" borderId="0" xfId="55" applyNumberFormat="1" applyFont="1" applyFill="1" applyBorder="1" applyAlignment="1" applyProtection="1">
      <alignment horizontal="center" vertical="center"/>
      <protection locked="0"/>
    </xf>
    <xf numFmtId="190" fontId="5" fillId="0" borderId="0" xfId="0" applyNumberFormat="1" applyFont="1" applyFill="1" applyBorder="1" applyAlignment="1" applyProtection="1">
      <alignment vertical="center"/>
      <protection/>
    </xf>
    <xf numFmtId="178" fontId="5" fillId="0" borderId="0" xfId="55" applyNumberFormat="1" applyFont="1" applyFill="1" applyBorder="1" applyAlignment="1" applyProtection="1">
      <alignment vertical="center"/>
      <protection locked="0"/>
    </xf>
    <xf numFmtId="178" fontId="5" fillId="0" borderId="19" xfId="55" applyNumberFormat="1" applyFont="1" applyFill="1" applyBorder="1" applyAlignment="1" applyProtection="1">
      <alignment vertical="center"/>
      <protection locked="0"/>
    </xf>
    <xf numFmtId="41" fontId="5" fillId="0" borderId="19" xfId="55" applyNumberFormat="1" applyFont="1" applyFill="1" applyBorder="1" applyAlignment="1" applyProtection="1">
      <alignment vertical="center"/>
      <protection locked="0"/>
    </xf>
    <xf numFmtId="179" fontId="5" fillId="0" borderId="36" xfId="0" applyNumberFormat="1" applyFont="1" applyFill="1" applyBorder="1" applyAlignment="1" applyProtection="1">
      <alignment vertical="center"/>
      <protection locked="0"/>
    </xf>
    <xf numFmtId="179" fontId="5" fillId="0" borderId="19" xfId="0" applyNumberFormat="1" applyFont="1" applyFill="1" applyBorder="1" applyAlignment="1" applyProtection="1">
      <alignment vertical="center"/>
      <protection locked="0"/>
    </xf>
    <xf numFmtId="190" fontId="5" fillId="0" borderId="36" xfId="0" applyNumberFormat="1" applyFont="1" applyFill="1" applyBorder="1" applyAlignment="1" applyProtection="1">
      <alignment vertical="center"/>
      <protection locked="0"/>
    </xf>
    <xf numFmtId="190" fontId="5" fillId="0" borderId="28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Border="1" applyAlignment="1">
      <alignment horizontal="center" vertical="center" wrapText="1"/>
    </xf>
    <xf numFmtId="41" fontId="5" fillId="0" borderId="0" xfId="55" applyNumberFormat="1" applyFont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55" applyNumberFormat="1" applyFont="1" applyFill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5" fillId="0" borderId="19" xfId="0" applyNumberFormat="1" applyFont="1" applyBorder="1" applyAlignment="1">
      <alignment vertical="center"/>
    </xf>
    <xf numFmtId="41" fontId="5" fillId="0" borderId="0" xfId="55" applyNumberFormat="1" applyFont="1" applyBorder="1" applyAlignment="1">
      <alignment vertical="center" wrapText="1"/>
    </xf>
    <xf numFmtId="41" fontId="5" fillId="0" borderId="36" xfId="0" applyNumberFormat="1" applyFont="1" applyFill="1" applyBorder="1" applyAlignment="1">
      <alignment horizontal="center" vertical="center" wrapText="1"/>
    </xf>
    <xf numFmtId="41" fontId="5" fillId="0" borderId="28" xfId="0" applyNumberFormat="1" applyFont="1" applyFill="1" applyBorder="1" applyAlignment="1">
      <alignment horizontal="center" vertical="center" wrapText="1"/>
    </xf>
    <xf numFmtId="41" fontId="5" fillId="0" borderId="19" xfId="0" applyNumberFormat="1" applyFont="1" applyFill="1" applyBorder="1" applyAlignment="1">
      <alignment horizontal="center" vertical="center" wrapText="1"/>
    </xf>
    <xf numFmtId="41" fontId="4" fillId="0" borderId="20" xfId="55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Alignment="1">
      <alignment horizontal="right" vertical="center"/>
    </xf>
    <xf numFmtId="41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40" xfId="0" applyNumberFormat="1" applyFont="1" applyFill="1" applyBorder="1" applyAlignment="1">
      <alignment vertical="center" wrapText="1"/>
    </xf>
    <xf numFmtId="3" fontId="5" fillId="0" borderId="41" xfId="0" applyNumberFormat="1" applyFont="1" applyFill="1" applyBorder="1" applyAlignment="1">
      <alignment vertical="center" wrapText="1"/>
    </xf>
    <xf numFmtId="41" fontId="5" fillId="0" borderId="19" xfId="0" applyNumberFormat="1" applyFont="1" applyFill="1" applyBorder="1" applyAlignment="1" applyProtection="1">
      <alignment horizontal="right" vertical="center"/>
      <protection/>
    </xf>
    <xf numFmtId="190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 wrapText="1"/>
    </xf>
    <xf numFmtId="41" fontId="5" fillId="0" borderId="36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/>
    </xf>
    <xf numFmtId="3" fontId="34" fillId="0" borderId="31" xfId="0" applyNumberFormat="1" applyFont="1" applyBorder="1" applyAlignment="1">
      <alignment horizontal="center" vertical="center" wrapText="1"/>
    </xf>
    <xf numFmtId="3" fontId="34" fillId="0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 quotePrefix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 quotePrefix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41" fontId="5" fillId="0" borderId="36" xfId="0" applyNumberFormat="1" applyFont="1" applyFill="1" applyBorder="1" applyAlignment="1">
      <alignment horizontal="right" vertical="center"/>
    </xf>
    <xf numFmtId="41" fontId="59" fillId="0" borderId="36" xfId="0" applyNumberFormat="1" applyFont="1" applyBorder="1" applyAlignment="1">
      <alignment vertical="center"/>
    </xf>
    <xf numFmtId="41" fontId="59" fillId="0" borderId="0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Continuous" vertical="center"/>
    </xf>
    <xf numFmtId="3" fontId="5" fillId="0" borderId="33" xfId="0" applyNumberFormat="1" applyFont="1" applyBorder="1" applyAlignment="1">
      <alignment horizontal="centerContinuous" vertical="center"/>
    </xf>
    <xf numFmtId="3" fontId="5" fillId="0" borderId="23" xfId="0" applyNumberFormat="1" applyFont="1" applyFill="1" applyBorder="1" applyAlignment="1" quotePrefix="1">
      <alignment horizontal="center" vertical="center" wrapText="1"/>
    </xf>
    <xf numFmtId="3" fontId="5" fillId="0" borderId="38" xfId="0" applyNumberFormat="1" applyFont="1" applyFill="1" applyBorder="1" applyAlignment="1" quotePrefix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41" fontId="5" fillId="0" borderId="36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41" fontId="8" fillId="0" borderId="29" xfId="0" applyNumberFormat="1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 wrapText="1"/>
    </xf>
    <xf numFmtId="184" fontId="6" fillId="0" borderId="2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vertical="center"/>
    </xf>
    <xf numFmtId="0" fontId="5" fillId="0" borderId="35" xfId="0" applyFont="1" applyFill="1" applyBorder="1" applyAlignment="1" quotePrefix="1">
      <alignment horizontal="distributed" vertical="center"/>
    </xf>
    <xf numFmtId="41" fontId="8" fillId="0" borderId="19" xfId="0" applyNumberFormat="1" applyFont="1" applyFill="1" applyBorder="1" applyAlignment="1">
      <alignment horizontal="center" vertical="center" wrapText="1"/>
    </xf>
    <xf numFmtId="181" fontId="5" fillId="55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0" xfId="55" applyNumberFormat="1" applyFont="1" applyBorder="1" applyAlignment="1" applyProtection="1">
      <alignment vertical="center" wrapText="1"/>
      <protection locked="0"/>
    </xf>
    <xf numFmtId="41" fontId="5" fillId="0" borderId="0" xfId="55" applyNumberFormat="1" applyFont="1" applyBorder="1" applyAlignment="1" applyProtection="1">
      <alignment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/>
    </xf>
    <xf numFmtId="190" fontId="5" fillId="0" borderId="0" xfId="0" applyNumberFormat="1" applyFont="1" applyFill="1" applyBorder="1" applyAlignment="1" applyProtection="1">
      <alignment vertical="center"/>
      <protection locked="0"/>
    </xf>
    <xf numFmtId="184" fontId="6" fillId="0" borderId="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left" vertical="center"/>
    </xf>
    <xf numFmtId="41" fontId="59" fillId="0" borderId="0" xfId="0" applyNumberFormat="1" applyFont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>
      <alignment horizontal="center" vertical="center" wrapText="1"/>
    </xf>
    <xf numFmtId="3" fontId="8" fillId="0" borderId="49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4" fontId="5" fillId="0" borderId="25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78" fontId="4" fillId="0" borderId="20" xfId="55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80" fontId="5" fillId="0" borderId="43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1" fontId="6" fillId="0" borderId="2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3" fontId="5" fillId="0" borderId="56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 wrapText="1"/>
    </xf>
    <xf numFmtId="3" fontId="8" fillId="0" borderId="4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3" fontId="8" fillId="0" borderId="46" xfId="0" applyNumberFormat="1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181" fontId="5" fillId="0" borderId="29" xfId="0" applyNumberFormat="1" applyFont="1" applyFill="1" applyBorder="1" applyAlignment="1">
      <alignment horizontal="center" vertical="center" wrapText="1"/>
    </xf>
    <xf numFmtId="181" fontId="9" fillId="0" borderId="0" xfId="0" applyNumberFormat="1" applyFont="1" applyFill="1" applyBorder="1" applyAlignment="1">
      <alignment horizontal="center" vertical="center"/>
    </xf>
    <xf numFmtId="181" fontId="5" fillId="0" borderId="34" xfId="0" applyNumberFormat="1" applyFont="1" applyFill="1" applyBorder="1" applyAlignment="1">
      <alignment horizontal="center" vertical="center" wrapText="1"/>
    </xf>
    <xf numFmtId="181" fontId="5" fillId="0" borderId="35" xfId="0" applyNumberFormat="1" applyFont="1" applyFill="1" applyBorder="1" applyAlignment="1">
      <alignment horizontal="center" vertical="center" wrapText="1"/>
    </xf>
    <xf numFmtId="181" fontId="5" fillId="0" borderId="29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3" fontId="5" fillId="0" borderId="19" xfId="0" applyNumberFormat="1" applyFont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 quotePrefix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3" fontId="8" fillId="0" borderId="44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 wrapText="1"/>
    </xf>
    <xf numFmtId="3" fontId="5" fillId="0" borderId="58" xfId="0" applyNumberFormat="1" applyFont="1" applyFill="1" applyBorder="1" applyAlignment="1">
      <alignment horizontal="center" vertical="center" wrapText="1"/>
    </xf>
    <xf numFmtId="3" fontId="5" fillId="0" borderId="59" xfId="0" applyNumberFormat="1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8" xfId="54"/>
    <cellStyle name="Comma" xfId="55"/>
    <cellStyle name="千分位 2" xfId="56"/>
    <cellStyle name="Comma [0]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百分比 2" xfId="65"/>
    <cellStyle name="百分比 3" xfId="66"/>
    <cellStyle name="計算方式" xfId="67"/>
    <cellStyle name="計算方式 2" xfId="68"/>
    <cellStyle name="Currency" xfId="69"/>
    <cellStyle name="Currency [0]" xfId="70"/>
    <cellStyle name="連結的儲存格" xfId="71"/>
    <cellStyle name="連結的儲存格 2" xfId="72"/>
    <cellStyle name="備註" xfId="73"/>
    <cellStyle name="備註 2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0</xdr:rowOff>
    </xdr:from>
    <xdr:to>
      <xdr:col>1</xdr:col>
      <xdr:colOff>114300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38175" y="2724150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8" name="AutoShape 26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9" name="AutoShape 27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0" name="AutoShape 28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1" name="AutoShape 29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2" name="AutoShape 30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3" name="AutoShape 31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4" name="AutoShape 42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5" name="AutoShape 43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6" name="AutoShape 44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7" name="AutoShape 45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8" name="AutoShape 46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9" name="AutoShape 47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0" name="AutoShape 54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1" name="AutoShape 55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2" name="AutoShape 58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3" name="AutoShape 59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4" name="AutoShape 60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5" name="AutoShape 61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6" name="AutoShape 66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7" name="AutoShape 67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8" name="AutoShape 68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9" name="AutoShape 69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0" name="AutoShape 70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1" name="AutoShape 71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2" name="AutoShape 72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3" name="AutoShape 73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4" name="AutoShape 74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5" name="AutoShape 75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6" name="AutoShape 76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7" name="AutoShape 77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8" name="AutoShape 78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9" name="AutoShape 79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0" name="AutoShape 80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1" name="AutoShape 81"/>
        <xdr:cNvSpPr>
          <a:spLocks/>
        </xdr:cNvSpPr>
      </xdr:nvSpPr>
      <xdr:spPr>
        <a:xfrm>
          <a:off x="657225" y="272415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42" name="AutoShape 130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43" name="AutoShape 131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44" name="AutoShape 132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45" name="AutoShape 133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46" name="AutoShape 134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47" name="AutoShape 135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48" name="AutoShape 136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49" name="AutoShape 137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50" name="AutoShape 138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51" name="AutoShape 139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52" name="AutoShape 140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53" name="AutoShape 141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54" name="AutoShape 142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55" name="AutoShape 143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56" name="AutoShape 144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57" name="AutoShape 145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58" name="AutoShape 146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59" name="AutoShape 147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60" name="AutoShape 148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61" name="AutoShape 149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62" name="AutoShape 151"/>
        <xdr:cNvSpPr>
          <a:spLocks/>
        </xdr:cNvSpPr>
      </xdr:nvSpPr>
      <xdr:spPr>
        <a:xfrm>
          <a:off x="657225" y="8972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63" name="AutoShape 152"/>
        <xdr:cNvSpPr>
          <a:spLocks/>
        </xdr:cNvSpPr>
      </xdr:nvSpPr>
      <xdr:spPr>
        <a:xfrm>
          <a:off x="657225" y="8972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64" name="AutoShape 153"/>
        <xdr:cNvSpPr>
          <a:spLocks/>
        </xdr:cNvSpPr>
      </xdr:nvSpPr>
      <xdr:spPr>
        <a:xfrm>
          <a:off x="657225" y="8972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65" name="AutoShape 154"/>
        <xdr:cNvSpPr>
          <a:spLocks/>
        </xdr:cNvSpPr>
      </xdr:nvSpPr>
      <xdr:spPr>
        <a:xfrm>
          <a:off x="657225" y="8972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66" name="AutoShape 155"/>
        <xdr:cNvSpPr>
          <a:spLocks/>
        </xdr:cNvSpPr>
      </xdr:nvSpPr>
      <xdr:spPr>
        <a:xfrm>
          <a:off x="657225" y="8972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67" name="AutoShape 156"/>
        <xdr:cNvSpPr>
          <a:spLocks/>
        </xdr:cNvSpPr>
      </xdr:nvSpPr>
      <xdr:spPr>
        <a:xfrm>
          <a:off x="657225" y="8972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68" name="AutoShape 157"/>
        <xdr:cNvSpPr>
          <a:spLocks/>
        </xdr:cNvSpPr>
      </xdr:nvSpPr>
      <xdr:spPr>
        <a:xfrm>
          <a:off x="657225" y="8972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69" name="AutoShape 158"/>
        <xdr:cNvSpPr>
          <a:spLocks/>
        </xdr:cNvSpPr>
      </xdr:nvSpPr>
      <xdr:spPr>
        <a:xfrm>
          <a:off x="657225" y="8972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70" name="AutoShape 160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71" name="AutoShape 161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72" name="AutoShape 162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73" name="AutoShape 163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74" name="AutoShape 164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75" name="AutoShape 165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76" name="AutoShape 166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77" name="AutoShape 167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78" name="AutoShape 168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79" name="AutoShape 169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80" name="AutoShape 252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81" name="AutoShape 253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82" name="AutoShape 254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83" name="AutoShape 255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84" name="AutoShape 256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85" name="AutoShape 257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86" name="AutoShape 258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87" name="AutoShape 259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88" name="AutoShape 260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89" name="AutoShape 261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90" name="AutoShape 262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91" name="AutoShape 263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92" name="AutoShape 264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93" name="AutoShape 265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94" name="AutoShape 266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95" name="AutoShape 267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96" name="AutoShape 268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97" name="AutoShape 269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98" name="AutoShape 270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99" name="AutoShape 271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00" name="AutoShape 272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01" name="AutoShape 273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02" name="AutoShape 274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03" name="AutoShape 275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04" name="AutoShape 276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05" name="AutoShape 277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06" name="AutoShape 278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07" name="AutoShape 279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08" name="AutoShape 280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09" name="AutoShape 281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10" name="AutoShape 150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11" name="AutoShape 151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12" name="AutoShape 152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13" name="AutoShape 153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14" name="AutoShape 154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15" name="AutoShape 155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16" name="AutoShape 156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17" name="AutoShape 157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18" name="AutoShape 158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19" name="AutoShape 159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20" name="AutoShape 150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21" name="AutoShape 151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22" name="AutoShape 152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23" name="AutoShape 153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24" name="AutoShape 154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25" name="AutoShape 155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26" name="AutoShape 156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27" name="AutoShape 157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28" name="AutoShape 158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29" name="AutoShape 159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30" name="AutoShape 150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31" name="AutoShape 151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32" name="AutoShape 152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33" name="AutoShape 153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34" name="AutoShape 154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35" name="AutoShape 155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36" name="AutoShape 156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37" name="AutoShape 157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38" name="AutoShape 158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39" name="AutoShape 159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0" name="AutoShape 140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1" name="AutoShape 141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2" name="AutoShape 142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3" name="AutoShape 143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4" name="AutoShape 144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5" name="AutoShape 145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6" name="AutoShape 146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7" name="AutoShape 147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8" name="AutoShape 148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9" name="AutoShape 149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50" name="AutoShape 150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51" name="AutoShape 151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52" name="AutoShape 152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53" name="AutoShape 153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54" name="AutoShape 154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55" name="AutoShape 155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56" name="AutoShape 156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57" name="AutoShape 157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58" name="AutoShape 158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59" name="AutoShape 159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0" name="AutoShape 160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1" name="AutoShape 161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2" name="AutoShape 162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3" name="AutoShape 163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4" name="AutoShape 164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5" name="AutoShape 165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6" name="AutoShape 166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7" name="AutoShape 167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8" name="AutoShape 168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9" name="AutoShape 169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70" name="AutoShape 262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71" name="AutoShape 263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72" name="AutoShape 264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73" name="AutoShape 265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74" name="AutoShape 266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75" name="AutoShape 267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76" name="AutoShape 268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77" name="AutoShape 269"/>
        <xdr:cNvSpPr>
          <a:spLocks/>
        </xdr:cNvSpPr>
      </xdr:nvSpPr>
      <xdr:spPr>
        <a:xfrm>
          <a:off x="657225" y="34861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78" name="AutoShape 272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79" name="AutoShape 273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80" name="AutoShape 274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81" name="AutoShape 275"/>
        <xdr:cNvSpPr>
          <a:spLocks/>
        </xdr:cNvSpPr>
      </xdr:nvSpPr>
      <xdr:spPr>
        <a:xfrm>
          <a:off x="657225" y="2800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82" name="AutoShape 150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83" name="AutoShape 151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84" name="AutoShape 152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85" name="AutoShape 153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86" name="AutoShape 154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87" name="AutoShape 155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88" name="AutoShape 156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89" name="AutoShape 157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90" name="AutoShape 158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91" name="AutoShape 159"/>
        <xdr:cNvSpPr>
          <a:spLocks/>
        </xdr:cNvSpPr>
      </xdr:nvSpPr>
      <xdr:spPr>
        <a:xfrm>
          <a:off x="657225" y="4171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2" name="AutoShape 150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3" name="AutoShape 151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4" name="AutoShape 152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5" name="AutoShape 153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6" name="AutoShape 154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7" name="AutoShape 155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8" name="AutoShape 156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9" name="AutoShape 157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200" name="AutoShape 158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201" name="AutoShape 159"/>
        <xdr:cNvSpPr>
          <a:spLocks/>
        </xdr:cNvSpPr>
      </xdr:nvSpPr>
      <xdr:spPr>
        <a:xfrm>
          <a:off x="657225" y="55435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02" name="AutoShape 150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03" name="AutoShape 151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04" name="AutoShape 152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05" name="AutoShape 153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06" name="AutoShape 154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07" name="AutoShape 155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08" name="AutoShape 156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09" name="AutoShape 157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10" name="AutoShape 158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11" name="AutoShape 159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12" name="AutoShape 150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13" name="AutoShape 151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14" name="AutoShape 152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15" name="AutoShape 153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16" name="AutoShape 154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17" name="AutoShape 155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18" name="AutoShape 156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19" name="AutoShape 157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20" name="AutoShape 158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21" name="AutoShape 159"/>
        <xdr:cNvSpPr>
          <a:spLocks/>
        </xdr:cNvSpPr>
      </xdr:nvSpPr>
      <xdr:spPr>
        <a:xfrm>
          <a:off x="657225" y="4857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22" name="AutoShape 150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23" name="AutoShape 151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24" name="AutoShape 152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25" name="AutoShape 153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26" name="AutoShape 154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27" name="AutoShape 155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28" name="AutoShape 156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29" name="AutoShape 157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30" name="AutoShape 158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31" name="AutoShape 159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32" name="AutoShape 150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33" name="AutoShape 151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34" name="AutoShape 152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35" name="AutoShape 153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36" name="AutoShape 154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37" name="AutoShape 155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38" name="AutoShape 156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39" name="AutoShape 157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40" name="AutoShape 158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41" name="AutoShape 159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42" name="AutoShape 150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43" name="AutoShape 151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44" name="AutoShape 152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45" name="AutoShape 153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46" name="AutoShape 154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47" name="AutoShape 155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48" name="AutoShape 156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49" name="AutoShape 157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50" name="AutoShape 158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51" name="AutoShape 159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52" name="AutoShape 150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53" name="AutoShape 151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54" name="AutoShape 152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55" name="AutoShape 153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56" name="AutoShape 154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57" name="AutoShape 155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58" name="AutoShape 156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59" name="AutoShape 157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60" name="AutoShape 158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61" name="AutoShape 159"/>
        <xdr:cNvSpPr>
          <a:spLocks/>
        </xdr:cNvSpPr>
      </xdr:nvSpPr>
      <xdr:spPr>
        <a:xfrm>
          <a:off x="657225" y="62293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62" name="AutoShape 151"/>
        <xdr:cNvSpPr>
          <a:spLocks/>
        </xdr:cNvSpPr>
      </xdr:nvSpPr>
      <xdr:spPr>
        <a:xfrm>
          <a:off x="657225" y="6915150"/>
          <a:ext cx="85725" cy="523875"/>
        </a:xfrm>
        <a:prstGeom prst="leftBrace">
          <a:avLst>
            <a:gd name="adj" fmla="val -41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63" name="AutoShape 152"/>
        <xdr:cNvSpPr>
          <a:spLocks/>
        </xdr:cNvSpPr>
      </xdr:nvSpPr>
      <xdr:spPr>
        <a:xfrm>
          <a:off x="657225" y="6915150"/>
          <a:ext cx="85725" cy="523875"/>
        </a:xfrm>
        <a:prstGeom prst="leftBrace">
          <a:avLst>
            <a:gd name="adj" fmla="val -41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64" name="AutoShape 153"/>
        <xdr:cNvSpPr>
          <a:spLocks/>
        </xdr:cNvSpPr>
      </xdr:nvSpPr>
      <xdr:spPr>
        <a:xfrm>
          <a:off x="657225" y="6915150"/>
          <a:ext cx="85725" cy="523875"/>
        </a:xfrm>
        <a:prstGeom prst="leftBrace">
          <a:avLst>
            <a:gd name="adj" fmla="val -41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65" name="AutoShape 154"/>
        <xdr:cNvSpPr>
          <a:spLocks/>
        </xdr:cNvSpPr>
      </xdr:nvSpPr>
      <xdr:spPr>
        <a:xfrm>
          <a:off x="657225" y="6915150"/>
          <a:ext cx="85725" cy="523875"/>
        </a:xfrm>
        <a:prstGeom prst="leftBrace">
          <a:avLst>
            <a:gd name="adj" fmla="val -41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66" name="AutoShape 155"/>
        <xdr:cNvSpPr>
          <a:spLocks/>
        </xdr:cNvSpPr>
      </xdr:nvSpPr>
      <xdr:spPr>
        <a:xfrm>
          <a:off x="657225" y="6915150"/>
          <a:ext cx="85725" cy="523875"/>
        </a:xfrm>
        <a:prstGeom prst="leftBrace">
          <a:avLst>
            <a:gd name="adj" fmla="val -41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67" name="AutoShape 156"/>
        <xdr:cNvSpPr>
          <a:spLocks/>
        </xdr:cNvSpPr>
      </xdr:nvSpPr>
      <xdr:spPr>
        <a:xfrm>
          <a:off x="657225" y="6915150"/>
          <a:ext cx="85725" cy="523875"/>
        </a:xfrm>
        <a:prstGeom prst="leftBrace">
          <a:avLst>
            <a:gd name="adj" fmla="val -41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68" name="AutoShape 157"/>
        <xdr:cNvSpPr>
          <a:spLocks/>
        </xdr:cNvSpPr>
      </xdr:nvSpPr>
      <xdr:spPr>
        <a:xfrm>
          <a:off x="657225" y="6915150"/>
          <a:ext cx="85725" cy="523875"/>
        </a:xfrm>
        <a:prstGeom prst="leftBrace">
          <a:avLst>
            <a:gd name="adj" fmla="val -41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69" name="AutoShape 158"/>
        <xdr:cNvSpPr>
          <a:spLocks/>
        </xdr:cNvSpPr>
      </xdr:nvSpPr>
      <xdr:spPr>
        <a:xfrm>
          <a:off x="657225" y="6915150"/>
          <a:ext cx="85725" cy="523875"/>
        </a:xfrm>
        <a:prstGeom prst="leftBrace">
          <a:avLst>
            <a:gd name="adj" fmla="val -4115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70" name="AutoShape 151"/>
        <xdr:cNvSpPr>
          <a:spLocks/>
        </xdr:cNvSpPr>
      </xdr:nvSpPr>
      <xdr:spPr>
        <a:xfrm>
          <a:off x="657225" y="7600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71" name="AutoShape 152"/>
        <xdr:cNvSpPr>
          <a:spLocks/>
        </xdr:cNvSpPr>
      </xdr:nvSpPr>
      <xdr:spPr>
        <a:xfrm>
          <a:off x="657225" y="7600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72" name="AutoShape 153"/>
        <xdr:cNvSpPr>
          <a:spLocks/>
        </xdr:cNvSpPr>
      </xdr:nvSpPr>
      <xdr:spPr>
        <a:xfrm>
          <a:off x="657225" y="7600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73" name="AutoShape 154"/>
        <xdr:cNvSpPr>
          <a:spLocks/>
        </xdr:cNvSpPr>
      </xdr:nvSpPr>
      <xdr:spPr>
        <a:xfrm>
          <a:off x="657225" y="7600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74" name="AutoShape 155"/>
        <xdr:cNvSpPr>
          <a:spLocks/>
        </xdr:cNvSpPr>
      </xdr:nvSpPr>
      <xdr:spPr>
        <a:xfrm>
          <a:off x="657225" y="7600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75" name="AutoShape 156"/>
        <xdr:cNvSpPr>
          <a:spLocks/>
        </xdr:cNvSpPr>
      </xdr:nvSpPr>
      <xdr:spPr>
        <a:xfrm>
          <a:off x="657225" y="7600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76" name="AutoShape 157"/>
        <xdr:cNvSpPr>
          <a:spLocks/>
        </xdr:cNvSpPr>
      </xdr:nvSpPr>
      <xdr:spPr>
        <a:xfrm>
          <a:off x="657225" y="7600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77" name="AutoShape 158"/>
        <xdr:cNvSpPr>
          <a:spLocks/>
        </xdr:cNvSpPr>
      </xdr:nvSpPr>
      <xdr:spPr>
        <a:xfrm>
          <a:off x="657225" y="76009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78" name="AutoShape 151"/>
        <xdr:cNvSpPr>
          <a:spLocks/>
        </xdr:cNvSpPr>
      </xdr:nvSpPr>
      <xdr:spPr>
        <a:xfrm>
          <a:off x="657225" y="8286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79" name="AutoShape 152"/>
        <xdr:cNvSpPr>
          <a:spLocks/>
        </xdr:cNvSpPr>
      </xdr:nvSpPr>
      <xdr:spPr>
        <a:xfrm>
          <a:off x="657225" y="8286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80" name="AutoShape 153"/>
        <xdr:cNvSpPr>
          <a:spLocks/>
        </xdr:cNvSpPr>
      </xdr:nvSpPr>
      <xdr:spPr>
        <a:xfrm>
          <a:off x="657225" y="8286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81" name="AutoShape 154"/>
        <xdr:cNvSpPr>
          <a:spLocks/>
        </xdr:cNvSpPr>
      </xdr:nvSpPr>
      <xdr:spPr>
        <a:xfrm>
          <a:off x="657225" y="8286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82" name="AutoShape 155"/>
        <xdr:cNvSpPr>
          <a:spLocks/>
        </xdr:cNvSpPr>
      </xdr:nvSpPr>
      <xdr:spPr>
        <a:xfrm>
          <a:off x="657225" y="8286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83" name="AutoShape 156"/>
        <xdr:cNvSpPr>
          <a:spLocks/>
        </xdr:cNvSpPr>
      </xdr:nvSpPr>
      <xdr:spPr>
        <a:xfrm>
          <a:off x="657225" y="8286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84" name="AutoShape 157"/>
        <xdr:cNvSpPr>
          <a:spLocks/>
        </xdr:cNvSpPr>
      </xdr:nvSpPr>
      <xdr:spPr>
        <a:xfrm>
          <a:off x="657225" y="8286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85" name="AutoShape 158"/>
        <xdr:cNvSpPr>
          <a:spLocks/>
        </xdr:cNvSpPr>
      </xdr:nvSpPr>
      <xdr:spPr>
        <a:xfrm>
          <a:off x="657225" y="8286750"/>
          <a:ext cx="85725" cy="523875"/>
        </a:xfrm>
        <a:prstGeom prst="leftBrace">
          <a:avLst>
            <a:gd name="adj" fmla="val -41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7"/>
  <sheetViews>
    <sheetView zoomScaleSheetLayoutView="100" workbookViewId="0" topLeftCell="A1">
      <selection activeCell="J1" sqref="J1:J16384"/>
    </sheetView>
  </sheetViews>
  <sheetFormatPr defaultColWidth="9.00390625" defaultRowHeight="16.5"/>
  <cols>
    <col min="1" max="1" width="13.75390625" style="5" customWidth="1"/>
    <col min="2" max="2" width="13.375" style="1" customWidth="1"/>
    <col min="3" max="3" width="13.375" style="4" customWidth="1"/>
    <col min="4" max="4" width="12.875" style="4" customWidth="1"/>
    <col min="5" max="5" width="18.25390625" style="4" customWidth="1"/>
    <col min="6" max="6" width="14.00390625" style="4" customWidth="1"/>
    <col min="7" max="8" width="16.50390625" style="4" customWidth="1"/>
    <col min="9" max="9" width="18.00390625" style="3" customWidth="1"/>
    <col min="10" max="10" width="15.375" style="3" customWidth="1"/>
    <col min="11" max="11" width="18.00390625" style="2" customWidth="1"/>
    <col min="12" max="16384" width="9.00390625" style="1" customWidth="1"/>
  </cols>
  <sheetData>
    <row r="1" spans="1:11" s="6" customFormat="1" ht="15.75" customHeight="1">
      <c r="A1" s="17" t="s">
        <v>95</v>
      </c>
      <c r="C1" s="16"/>
      <c r="D1" s="16"/>
      <c r="E1" s="16"/>
      <c r="F1" s="16"/>
      <c r="G1" s="16"/>
      <c r="H1" s="16"/>
      <c r="I1" s="15"/>
      <c r="J1" s="10"/>
      <c r="K1" s="14" t="s">
        <v>0</v>
      </c>
    </row>
    <row r="2" spans="1:11" s="6" customFormat="1" ht="21" customHeight="1">
      <c r="A2" s="270" t="s">
        <v>239</v>
      </c>
      <c r="B2" s="270"/>
      <c r="C2" s="270"/>
      <c r="D2" s="270"/>
      <c r="E2" s="270"/>
      <c r="F2" s="270"/>
      <c r="G2" s="271" t="s">
        <v>317</v>
      </c>
      <c r="H2" s="271"/>
      <c r="I2" s="271"/>
      <c r="J2" s="271"/>
      <c r="K2" s="271"/>
    </row>
    <row r="3" spans="1:11" s="6" customFormat="1" ht="15.75" customHeight="1" thickBot="1">
      <c r="A3" s="22"/>
      <c r="B3" s="13"/>
      <c r="C3" s="13"/>
      <c r="D3" s="13"/>
      <c r="E3" s="13"/>
      <c r="F3" s="12"/>
      <c r="G3" s="12"/>
      <c r="H3" s="12"/>
      <c r="I3" s="12"/>
      <c r="J3" s="12"/>
      <c r="K3" s="21"/>
    </row>
    <row r="4" spans="1:11" s="10" customFormat="1" ht="22.5" customHeight="1">
      <c r="A4" s="272" t="s">
        <v>69</v>
      </c>
      <c r="B4" s="275" t="s">
        <v>40</v>
      </c>
      <c r="C4" s="278" t="s">
        <v>45</v>
      </c>
      <c r="D4" s="280" t="s">
        <v>129</v>
      </c>
      <c r="E4" s="255" t="s">
        <v>87</v>
      </c>
      <c r="F4" s="259"/>
      <c r="G4" s="264" t="s">
        <v>86</v>
      </c>
      <c r="H4" s="265"/>
      <c r="I4" s="283" t="s">
        <v>91</v>
      </c>
      <c r="J4" s="283" t="s">
        <v>85</v>
      </c>
      <c r="K4" s="261" t="s">
        <v>92</v>
      </c>
    </row>
    <row r="5" spans="1:11" s="10" customFormat="1" ht="22.5" customHeight="1">
      <c r="A5" s="273"/>
      <c r="B5" s="276"/>
      <c r="C5" s="279"/>
      <c r="D5" s="281"/>
      <c r="E5" s="257" t="s">
        <v>84</v>
      </c>
      <c r="F5" s="192" t="s">
        <v>88</v>
      </c>
      <c r="G5" s="266" t="s">
        <v>89</v>
      </c>
      <c r="H5" s="267"/>
      <c r="I5" s="284"/>
      <c r="J5" s="284"/>
      <c r="K5" s="262"/>
    </row>
    <row r="6" spans="1:11" s="10" customFormat="1" ht="27" customHeight="1" thickBot="1">
      <c r="A6" s="274"/>
      <c r="B6" s="277"/>
      <c r="C6" s="258"/>
      <c r="D6" s="282"/>
      <c r="E6" s="258"/>
      <c r="F6" s="154" t="s">
        <v>41</v>
      </c>
      <c r="G6" s="155" t="s">
        <v>42</v>
      </c>
      <c r="H6" s="42" t="s">
        <v>43</v>
      </c>
      <c r="I6" s="285"/>
      <c r="J6" s="285"/>
      <c r="K6" s="263"/>
    </row>
    <row r="7" spans="1:11" s="6" customFormat="1" ht="24.75" customHeight="1">
      <c r="A7" s="72" t="s">
        <v>180</v>
      </c>
      <c r="B7" s="162">
        <v>89.1229</v>
      </c>
      <c r="C7" s="157">
        <v>41</v>
      </c>
      <c r="D7" s="157">
        <v>945</v>
      </c>
      <c r="E7" s="157">
        <v>48756</v>
      </c>
      <c r="F7" s="157">
        <v>150926</v>
      </c>
      <c r="G7" s="157">
        <v>76705</v>
      </c>
      <c r="H7" s="157">
        <v>74221</v>
      </c>
      <c r="I7" s="161">
        <f>F7/E7</f>
        <v>3.095536959553696</v>
      </c>
      <c r="J7" s="161">
        <f>F7/B7</f>
        <v>1693.4592568240037</v>
      </c>
      <c r="K7" s="161">
        <f>G7/H7*100</f>
        <v>103.34676169817168</v>
      </c>
    </row>
    <row r="8" spans="1:11" s="6" customFormat="1" ht="24.75" customHeight="1">
      <c r="A8" s="72" t="s">
        <v>181</v>
      </c>
      <c r="B8" s="162">
        <v>89.1229</v>
      </c>
      <c r="C8" s="157">
        <v>41</v>
      </c>
      <c r="D8" s="157">
        <v>945</v>
      </c>
      <c r="E8" s="157">
        <v>50043</v>
      </c>
      <c r="F8" s="157">
        <v>152441</v>
      </c>
      <c r="G8" s="157">
        <v>77475</v>
      </c>
      <c r="H8" s="157">
        <v>74966</v>
      </c>
      <c r="I8" s="161">
        <f aca="true" t="shared" si="0" ref="I8:I16">F8/E8</f>
        <v>3.046200267769718</v>
      </c>
      <c r="J8" s="161">
        <f>F8/B8</f>
        <v>1710.45825483686</v>
      </c>
      <c r="K8" s="161">
        <f aca="true" t="shared" si="1" ref="K8:K16">G8/H8*100</f>
        <v>103.34685057225943</v>
      </c>
    </row>
    <row r="9" spans="1:11" s="6" customFormat="1" ht="24.75" customHeight="1">
      <c r="A9" s="72" t="s">
        <v>182</v>
      </c>
      <c r="B9" s="162">
        <v>89.1229</v>
      </c>
      <c r="C9" s="157">
        <v>41</v>
      </c>
      <c r="D9" s="157">
        <v>948</v>
      </c>
      <c r="E9" s="157">
        <v>51368</v>
      </c>
      <c r="F9" s="157">
        <v>154324</v>
      </c>
      <c r="G9" s="157">
        <v>78292</v>
      </c>
      <c r="H9" s="157">
        <v>76032</v>
      </c>
      <c r="I9" s="161">
        <f t="shared" si="0"/>
        <v>3.004282821990344</v>
      </c>
      <c r="J9" s="161">
        <f aca="true" t="shared" si="2" ref="J9:J16">F9/B9</f>
        <v>1731.5863824000342</v>
      </c>
      <c r="K9" s="161">
        <f t="shared" si="1"/>
        <v>102.97243265993265</v>
      </c>
    </row>
    <row r="10" spans="1:11" s="6" customFormat="1" ht="24.75" customHeight="1">
      <c r="A10" s="72" t="s">
        <v>183</v>
      </c>
      <c r="B10" s="163">
        <v>89.1229</v>
      </c>
      <c r="C10" s="157">
        <v>41</v>
      </c>
      <c r="D10" s="157">
        <v>948</v>
      </c>
      <c r="E10" s="157">
        <v>52488</v>
      </c>
      <c r="F10" s="157">
        <f>G10+H10</f>
        <v>155754</v>
      </c>
      <c r="G10" s="157">
        <v>79079</v>
      </c>
      <c r="H10" s="157">
        <v>76675</v>
      </c>
      <c r="I10" s="161">
        <f t="shared" si="0"/>
        <v>2.9674211248285323</v>
      </c>
      <c r="J10" s="161">
        <f t="shared" si="2"/>
        <v>1747.631641250453</v>
      </c>
      <c r="K10" s="161">
        <f t="shared" si="1"/>
        <v>103.13531137919792</v>
      </c>
    </row>
    <row r="11" spans="1:11" s="6" customFormat="1" ht="24.75" customHeight="1">
      <c r="A11" s="72" t="s">
        <v>184</v>
      </c>
      <c r="B11" s="163">
        <v>89.1229</v>
      </c>
      <c r="C11" s="157">
        <v>41</v>
      </c>
      <c r="D11" s="157">
        <v>977</v>
      </c>
      <c r="E11" s="157">
        <v>53679</v>
      </c>
      <c r="F11" s="158">
        <v>157200</v>
      </c>
      <c r="G11" s="158">
        <v>79758</v>
      </c>
      <c r="H11" s="159">
        <v>77442</v>
      </c>
      <c r="I11" s="161">
        <f t="shared" si="0"/>
        <v>2.9285195327781812</v>
      </c>
      <c r="J11" s="161">
        <f t="shared" si="2"/>
        <v>1763.8564274726248</v>
      </c>
      <c r="K11" s="161">
        <f t="shared" si="1"/>
        <v>102.99062524211668</v>
      </c>
    </row>
    <row r="12" spans="1:11" s="6" customFormat="1" ht="22.5" customHeight="1">
      <c r="A12" s="72" t="s">
        <v>185</v>
      </c>
      <c r="B12" s="163">
        <v>89.1229</v>
      </c>
      <c r="C12" s="157">
        <v>41</v>
      </c>
      <c r="D12" s="157">
        <v>977</v>
      </c>
      <c r="E12" s="157">
        <v>56006</v>
      </c>
      <c r="F12" s="158">
        <v>163107</v>
      </c>
      <c r="G12" s="158">
        <v>82435</v>
      </c>
      <c r="H12" s="159">
        <v>80672</v>
      </c>
      <c r="I12" s="161">
        <f t="shared" si="0"/>
        <v>2.9123129664678786</v>
      </c>
      <c r="J12" s="161">
        <f t="shared" si="2"/>
        <v>1830.1356890316629</v>
      </c>
      <c r="K12" s="161">
        <f t="shared" si="1"/>
        <v>102.185392701309</v>
      </c>
    </row>
    <row r="13" spans="1:11" s="6" customFormat="1" ht="22.5" customHeight="1">
      <c r="A13" s="72" t="s">
        <v>186</v>
      </c>
      <c r="B13" s="163">
        <v>89.1229</v>
      </c>
      <c r="C13" s="157">
        <v>41</v>
      </c>
      <c r="D13" s="157">
        <v>988</v>
      </c>
      <c r="E13" s="157">
        <v>56367</v>
      </c>
      <c r="F13" s="158">
        <v>163959</v>
      </c>
      <c r="G13" s="158">
        <v>82792</v>
      </c>
      <c r="H13" s="159">
        <v>81167</v>
      </c>
      <c r="I13" s="161">
        <f t="shared" si="0"/>
        <v>2.9087764117302677</v>
      </c>
      <c r="J13" s="161">
        <f t="shared" si="2"/>
        <v>1839.695521577507</v>
      </c>
      <c r="K13" s="161">
        <f t="shared" si="1"/>
        <v>102.00204516613896</v>
      </c>
    </row>
    <row r="14" spans="1:11" s="6" customFormat="1" ht="22.5" customHeight="1">
      <c r="A14" s="72" t="s">
        <v>187</v>
      </c>
      <c r="B14" s="163">
        <v>89.1229</v>
      </c>
      <c r="C14" s="157">
        <v>41</v>
      </c>
      <c r="D14" s="157">
        <v>973</v>
      </c>
      <c r="E14" s="157">
        <v>58089</v>
      </c>
      <c r="F14" s="158">
        <v>167639</v>
      </c>
      <c r="G14" s="158">
        <v>84468</v>
      </c>
      <c r="H14" s="159">
        <v>83171</v>
      </c>
      <c r="I14" s="161">
        <f t="shared" si="0"/>
        <v>2.8858992236051577</v>
      </c>
      <c r="J14" s="161">
        <f t="shared" si="2"/>
        <v>1880.9868170806828</v>
      </c>
      <c r="K14" s="161">
        <f t="shared" si="1"/>
        <v>101.5594377848048</v>
      </c>
    </row>
    <row r="15" spans="1:11" s="6" customFormat="1" ht="22.5" customHeight="1">
      <c r="A15" s="72" t="s">
        <v>188</v>
      </c>
      <c r="B15" s="163">
        <v>89.1229</v>
      </c>
      <c r="C15" s="157">
        <v>41</v>
      </c>
      <c r="D15" s="157">
        <v>972</v>
      </c>
      <c r="E15" s="157">
        <v>59375</v>
      </c>
      <c r="F15" s="158">
        <v>170380</v>
      </c>
      <c r="G15" s="158">
        <v>85737</v>
      </c>
      <c r="H15" s="159">
        <v>84643</v>
      </c>
      <c r="I15" s="161">
        <f t="shared" si="0"/>
        <v>2.8695578947368423</v>
      </c>
      <c r="J15" s="161">
        <f t="shared" si="2"/>
        <v>1911.7420999541082</v>
      </c>
      <c r="K15" s="161">
        <f t="shared" si="1"/>
        <v>101.29248727006367</v>
      </c>
    </row>
    <row r="16" spans="1:11" s="6" customFormat="1" ht="22.5" customHeight="1">
      <c r="A16" s="72" t="s">
        <v>189</v>
      </c>
      <c r="B16" s="168">
        <v>89.1229</v>
      </c>
      <c r="C16" s="169">
        <v>41</v>
      </c>
      <c r="D16" s="169">
        <v>1000</v>
      </c>
      <c r="E16" s="169">
        <v>61075</v>
      </c>
      <c r="F16" s="160">
        <f>G16+H16</f>
        <v>173049</v>
      </c>
      <c r="G16" s="170">
        <v>86976</v>
      </c>
      <c r="H16" s="171">
        <v>86073</v>
      </c>
      <c r="I16" s="172">
        <f t="shared" si="0"/>
        <v>2.8333851821530907</v>
      </c>
      <c r="J16" s="172">
        <f t="shared" si="2"/>
        <v>1941.6895096546455</v>
      </c>
      <c r="K16" s="172">
        <f t="shared" si="1"/>
        <v>101.04910947683943</v>
      </c>
    </row>
    <row r="17" spans="1:11" s="6" customFormat="1" ht="24" customHeight="1">
      <c r="A17" s="112" t="s">
        <v>190</v>
      </c>
      <c r="B17" s="176">
        <v>1</v>
      </c>
      <c r="C17" s="173">
        <v>1</v>
      </c>
      <c r="D17" s="173">
        <v>18</v>
      </c>
      <c r="E17" s="7">
        <v>1513</v>
      </c>
      <c r="F17" s="7">
        <f>G17+H17</f>
        <v>4518</v>
      </c>
      <c r="G17" s="7">
        <v>2161</v>
      </c>
      <c r="H17" s="7">
        <v>2357</v>
      </c>
      <c r="I17" s="164">
        <f>F17/E17</f>
        <v>2.9861202908129543</v>
      </c>
      <c r="J17" s="164">
        <f>F17/B17</f>
        <v>4518</v>
      </c>
      <c r="K17" s="164">
        <f aca="true" t="shared" si="3" ref="K17:K30">G17/H17*100</f>
        <v>91.68434450572762</v>
      </c>
    </row>
    <row r="18" spans="1:11" s="6" customFormat="1" ht="24" customHeight="1">
      <c r="A18" s="112" t="s">
        <v>191</v>
      </c>
      <c r="B18" s="176">
        <v>4</v>
      </c>
      <c r="C18" s="173">
        <v>1</v>
      </c>
      <c r="D18" s="173">
        <v>15</v>
      </c>
      <c r="E18" s="7">
        <v>1038</v>
      </c>
      <c r="F18" s="7">
        <f aca="true" t="shared" si="4" ref="F18:F31">G18+H18</f>
        <v>3212</v>
      </c>
      <c r="G18" s="7">
        <v>1653</v>
      </c>
      <c r="H18" s="7">
        <v>1559</v>
      </c>
      <c r="I18" s="164">
        <f aca="true" t="shared" si="5" ref="I18:I30">F18/E18</f>
        <v>3.0944123314065513</v>
      </c>
      <c r="J18" s="164">
        <f aca="true" t="shared" si="6" ref="J18:J30">F18/B18</f>
        <v>803</v>
      </c>
      <c r="K18" s="164">
        <f t="shared" si="3"/>
        <v>106.02950609364979</v>
      </c>
    </row>
    <row r="19" spans="1:11" s="6" customFormat="1" ht="24" customHeight="1">
      <c r="A19" s="112" t="s">
        <v>192</v>
      </c>
      <c r="B19" s="176">
        <v>5.4</v>
      </c>
      <c r="C19" s="173">
        <v>1</v>
      </c>
      <c r="D19" s="173">
        <v>18</v>
      </c>
      <c r="E19" s="7">
        <v>967</v>
      </c>
      <c r="F19" s="7">
        <f t="shared" si="4"/>
        <v>3029</v>
      </c>
      <c r="G19" s="7">
        <v>1617</v>
      </c>
      <c r="H19" s="7">
        <v>1412</v>
      </c>
      <c r="I19" s="164">
        <f t="shared" si="5"/>
        <v>3.1323681489141677</v>
      </c>
      <c r="J19" s="164">
        <f t="shared" si="6"/>
        <v>560.9259259259259</v>
      </c>
      <c r="K19" s="164">
        <f t="shared" si="3"/>
        <v>114.51841359773371</v>
      </c>
    </row>
    <row r="20" spans="1:11" s="6" customFormat="1" ht="24" customHeight="1">
      <c r="A20" s="112" t="s">
        <v>193</v>
      </c>
      <c r="B20" s="176">
        <v>6.8</v>
      </c>
      <c r="C20" s="173">
        <v>1</v>
      </c>
      <c r="D20" s="173">
        <v>29</v>
      </c>
      <c r="E20" s="7">
        <v>2393</v>
      </c>
      <c r="F20" s="7">
        <f t="shared" si="4"/>
        <v>6609</v>
      </c>
      <c r="G20" s="7">
        <v>3381</v>
      </c>
      <c r="H20" s="7">
        <v>3228</v>
      </c>
      <c r="I20" s="164">
        <f t="shared" si="5"/>
        <v>2.761805265357292</v>
      </c>
      <c r="J20" s="164">
        <f t="shared" si="6"/>
        <v>971.9117647058824</v>
      </c>
      <c r="K20" s="164">
        <f t="shared" si="3"/>
        <v>104.73977695167287</v>
      </c>
    </row>
    <row r="21" spans="1:11" s="6" customFormat="1" ht="24" customHeight="1">
      <c r="A21" s="112" t="s">
        <v>194</v>
      </c>
      <c r="B21" s="176">
        <v>2</v>
      </c>
      <c r="C21" s="173">
        <v>1</v>
      </c>
      <c r="D21" s="173">
        <v>34</v>
      </c>
      <c r="E21" s="7">
        <v>1183</v>
      </c>
      <c r="F21" s="7">
        <f t="shared" si="4"/>
        <v>3801</v>
      </c>
      <c r="G21" s="7">
        <v>1959</v>
      </c>
      <c r="H21" s="7">
        <v>1842</v>
      </c>
      <c r="I21" s="164">
        <f t="shared" si="5"/>
        <v>3.21301775147929</v>
      </c>
      <c r="J21" s="164">
        <f t="shared" si="6"/>
        <v>1900.5</v>
      </c>
      <c r="K21" s="164">
        <f t="shared" si="3"/>
        <v>106.35179153094462</v>
      </c>
    </row>
    <row r="22" spans="1:11" s="6" customFormat="1" ht="24" customHeight="1">
      <c r="A22" s="112" t="s">
        <v>195</v>
      </c>
      <c r="B22" s="176">
        <v>1.51</v>
      </c>
      <c r="C22" s="173">
        <v>1</v>
      </c>
      <c r="D22" s="173">
        <v>25</v>
      </c>
      <c r="E22" s="7">
        <v>1257</v>
      </c>
      <c r="F22" s="7">
        <f t="shared" si="4"/>
        <v>4029</v>
      </c>
      <c r="G22" s="7">
        <v>2042</v>
      </c>
      <c r="H22" s="7">
        <v>1987</v>
      </c>
      <c r="I22" s="164">
        <f t="shared" si="5"/>
        <v>3.2052505966587113</v>
      </c>
      <c r="J22" s="164">
        <f t="shared" si="6"/>
        <v>2668.2119205298013</v>
      </c>
      <c r="K22" s="164">
        <f t="shared" si="3"/>
        <v>102.7679919476598</v>
      </c>
    </row>
    <row r="23" spans="1:11" s="6" customFormat="1" ht="24" customHeight="1">
      <c r="A23" s="112" t="s">
        <v>196</v>
      </c>
      <c r="B23" s="176">
        <v>0.81</v>
      </c>
      <c r="C23" s="173">
        <v>1</v>
      </c>
      <c r="D23" s="173">
        <v>23</v>
      </c>
      <c r="E23" s="7">
        <v>1281</v>
      </c>
      <c r="F23" s="7">
        <f t="shared" si="4"/>
        <v>3791</v>
      </c>
      <c r="G23" s="7">
        <v>1814</v>
      </c>
      <c r="H23" s="7">
        <v>1977</v>
      </c>
      <c r="I23" s="164">
        <f t="shared" si="5"/>
        <v>2.959406713505074</v>
      </c>
      <c r="J23" s="164">
        <f t="shared" si="6"/>
        <v>4680.246913580247</v>
      </c>
      <c r="K23" s="164">
        <f t="shared" si="3"/>
        <v>91.75518462316641</v>
      </c>
    </row>
    <row r="24" spans="1:11" s="6" customFormat="1" ht="24" customHeight="1">
      <c r="A24" s="112" t="s">
        <v>229</v>
      </c>
      <c r="B24" s="176">
        <v>0.46</v>
      </c>
      <c r="C24" s="173">
        <v>1</v>
      </c>
      <c r="D24" s="173">
        <v>33</v>
      </c>
      <c r="E24" s="7">
        <v>1601</v>
      </c>
      <c r="F24" s="7">
        <f t="shared" si="4"/>
        <v>4526</v>
      </c>
      <c r="G24" s="7">
        <v>2282</v>
      </c>
      <c r="H24" s="7">
        <v>2244</v>
      </c>
      <c r="I24" s="164">
        <f t="shared" si="5"/>
        <v>2.8269831355402872</v>
      </c>
      <c r="J24" s="164">
        <f t="shared" si="6"/>
        <v>9839.130434782608</v>
      </c>
      <c r="K24" s="164">
        <f t="shared" si="3"/>
        <v>101.6934046345811</v>
      </c>
    </row>
    <row r="25" spans="1:11" s="6" customFormat="1" ht="24" customHeight="1">
      <c r="A25" s="112" t="s">
        <v>197</v>
      </c>
      <c r="B25" s="176">
        <v>7</v>
      </c>
      <c r="C25" s="173">
        <v>1</v>
      </c>
      <c r="D25" s="173">
        <v>31</v>
      </c>
      <c r="E25" s="7">
        <v>1529</v>
      </c>
      <c r="F25" s="7">
        <f t="shared" si="4"/>
        <v>4885</v>
      </c>
      <c r="G25" s="7">
        <v>2539</v>
      </c>
      <c r="H25" s="7">
        <v>2346</v>
      </c>
      <c r="I25" s="164">
        <f t="shared" si="5"/>
        <v>3.194898626553303</v>
      </c>
      <c r="J25" s="164">
        <f t="shared" si="6"/>
        <v>697.8571428571429</v>
      </c>
      <c r="K25" s="164">
        <f t="shared" si="3"/>
        <v>108.22676896845695</v>
      </c>
    </row>
    <row r="26" spans="1:11" s="6" customFormat="1" ht="24" customHeight="1">
      <c r="A26" s="112" t="s">
        <v>198</v>
      </c>
      <c r="B26" s="176">
        <v>0.24</v>
      </c>
      <c r="C26" s="173">
        <v>1</v>
      </c>
      <c r="D26" s="173">
        <v>29</v>
      </c>
      <c r="E26" s="7">
        <v>1970</v>
      </c>
      <c r="F26" s="7">
        <f t="shared" si="4"/>
        <v>5388</v>
      </c>
      <c r="G26" s="7">
        <v>2702</v>
      </c>
      <c r="H26" s="7">
        <v>2686</v>
      </c>
      <c r="I26" s="164">
        <f t="shared" si="5"/>
        <v>2.7350253807106597</v>
      </c>
      <c r="J26" s="164">
        <f t="shared" si="6"/>
        <v>22450</v>
      </c>
      <c r="K26" s="164">
        <f t="shared" si="3"/>
        <v>100.59568131049888</v>
      </c>
    </row>
    <row r="27" spans="1:11" s="6" customFormat="1" ht="24" customHeight="1">
      <c r="A27" s="112" t="s">
        <v>199</v>
      </c>
      <c r="B27" s="176">
        <v>1.5</v>
      </c>
      <c r="C27" s="173">
        <v>1</v>
      </c>
      <c r="D27" s="173">
        <v>18</v>
      </c>
      <c r="E27" s="7">
        <v>871</v>
      </c>
      <c r="F27" s="7">
        <f t="shared" si="4"/>
        <v>2330</v>
      </c>
      <c r="G27" s="7">
        <v>1185</v>
      </c>
      <c r="H27" s="7">
        <v>1145</v>
      </c>
      <c r="I27" s="164">
        <f t="shared" si="5"/>
        <v>2.675086107921929</v>
      </c>
      <c r="J27" s="164">
        <f t="shared" si="6"/>
        <v>1553.3333333333333</v>
      </c>
      <c r="K27" s="164">
        <f t="shared" si="3"/>
        <v>103.4934497816594</v>
      </c>
    </row>
    <row r="28" spans="1:11" s="6" customFormat="1" ht="24" customHeight="1">
      <c r="A28" s="112" t="s">
        <v>200</v>
      </c>
      <c r="B28" s="176">
        <v>5.59</v>
      </c>
      <c r="C28" s="173">
        <v>1</v>
      </c>
      <c r="D28" s="173">
        <v>37</v>
      </c>
      <c r="E28" s="7">
        <v>3553</v>
      </c>
      <c r="F28" s="7">
        <f t="shared" si="4"/>
        <v>9004</v>
      </c>
      <c r="G28" s="7">
        <v>4585</v>
      </c>
      <c r="H28" s="7">
        <v>4419</v>
      </c>
      <c r="I28" s="164">
        <f t="shared" si="5"/>
        <v>2.5341964537010977</v>
      </c>
      <c r="J28" s="164">
        <f t="shared" si="6"/>
        <v>1610.7334525939177</v>
      </c>
      <c r="K28" s="164">
        <f t="shared" si="3"/>
        <v>103.75650599683186</v>
      </c>
    </row>
    <row r="29" spans="1:11" s="6" customFormat="1" ht="24" customHeight="1">
      <c r="A29" s="112" t="s">
        <v>179</v>
      </c>
      <c r="B29" s="176">
        <v>0.21</v>
      </c>
      <c r="C29" s="173">
        <v>1</v>
      </c>
      <c r="D29" s="173">
        <v>31</v>
      </c>
      <c r="E29" s="7">
        <v>1371</v>
      </c>
      <c r="F29" s="7">
        <f t="shared" si="4"/>
        <v>3775</v>
      </c>
      <c r="G29" s="7">
        <v>1854</v>
      </c>
      <c r="H29" s="7">
        <v>1921</v>
      </c>
      <c r="I29" s="164">
        <f t="shared" si="5"/>
        <v>2.7534646243617797</v>
      </c>
      <c r="J29" s="164">
        <f t="shared" si="6"/>
        <v>17976.190476190477</v>
      </c>
      <c r="K29" s="164">
        <f t="shared" si="3"/>
        <v>96.51223321186882</v>
      </c>
    </row>
    <row r="30" spans="1:11" s="6" customFormat="1" ht="24" customHeight="1">
      <c r="A30" s="112" t="s">
        <v>201</v>
      </c>
      <c r="B30" s="176">
        <v>3</v>
      </c>
      <c r="C30" s="173">
        <v>1</v>
      </c>
      <c r="D30" s="173">
        <v>30</v>
      </c>
      <c r="E30" s="7">
        <v>1200</v>
      </c>
      <c r="F30" s="7">
        <f t="shared" si="4"/>
        <v>3981</v>
      </c>
      <c r="G30" s="7">
        <v>2053</v>
      </c>
      <c r="H30" s="7">
        <v>1928</v>
      </c>
      <c r="I30" s="164">
        <f t="shared" si="5"/>
        <v>3.3175</v>
      </c>
      <c r="J30" s="164">
        <f t="shared" si="6"/>
        <v>1327</v>
      </c>
      <c r="K30" s="164">
        <f t="shared" si="3"/>
        <v>106.48340248962656</v>
      </c>
    </row>
    <row r="31" spans="1:11" s="6" customFormat="1" ht="24" customHeight="1" thickBot="1">
      <c r="A31" s="111" t="s">
        <v>202</v>
      </c>
      <c r="B31" s="177">
        <v>3</v>
      </c>
      <c r="C31" s="174">
        <v>1</v>
      </c>
      <c r="D31" s="173">
        <v>22</v>
      </c>
      <c r="E31" s="7">
        <v>1266</v>
      </c>
      <c r="F31" s="7">
        <f t="shared" si="4"/>
        <v>3448</v>
      </c>
      <c r="G31" s="7">
        <v>1814</v>
      </c>
      <c r="H31" s="9">
        <v>1634</v>
      </c>
      <c r="I31" s="165">
        <v>2.7235387045813586</v>
      </c>
      <c r="J31" s="165">
        <v>1149.3333333333333</v>
      </c>
      <c r="K31" s="165">
        <v>111.015911872705</v>
      </c>
    </row>
    <row r="32" spans="1:11" s="6" customFormat="1" ht="15.75" customHeight="1">
      <c r="A32" s="201" t="s">
        <v>93</v>
      </c>
      <c r="B32" s="19"/>
      <c r="C32" s="19"/>
      <c r="D32" s="19"/>
      <c r="E32" s="19"/>
      <c r="F32" s="19"/>
      <c r="G32" s="260" t="s">
        <v>175</v>
      </c>
      <c r="H32" s="260"/>
      <c r="I32" s="260"/>
      <c r="J32" s="260"/>
      <c r="K32" s="18"/>
    </row>
    <row r="33" spans="1:11" s="6" customFormat="1" ht="15.75" customHeight="1">
      <c r="A33" s="8"/>
      <c r="B33" s="8"/>
      <c r="C33" s="8"/>
      <c r="D33" s="8"/>
      <c r="E33" s="8"/>
      <c r="F33" s="8"/>
      <c r="G33" s="8"/>
      <c r="H33" s="16"/>
      <c r="I33" s="15"/>
      <c r="J33" s="15"/>
      <c r="K33" s="18"/>
    </row>
    <row r="34" spans="1:11" s="6" customFormat="1" ht="15.75" customHeight="1">
      <c r="A34" s="229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s="6" customFormat="1" ht="15.75" customHeight="1">
      <c r="A35" s="17" t="s">
        <v>31</v>
      </c>
      <c r="C35" s="16"/>
      <c r="D35" s="16"/>
      <c r="E35" s="16"/>
      <c r="F35" s="16"/>
      <c r="G35" s="16"/>
      <c r="H35" s="16"/>
      <c r="I35" s="15"/>
      <c r="J35" s="10"/>
      <c r="K35" s="14" t="s">
        <v>0</v>
      </c>
    </row>
    <row r="36" spans="1:11" s="6" customFormat="1" ht="21" customHeight="1">
      <c r="A36" s="270" t="s">
        <v>90</v>
      </c>
      <c r="B36" s="270"/>
      <c r="C36" s="270"/>
      <c r="D36" s="270"/>
      <c r="E36" s="270"/>
      <c r="F36" s="270"/>
      <c r="G36" s="271" t="s">
        <v>94</v>
      </c>
      <c r="H36" s="271"/>
      <c r="I36" s="271"/>
      <c r="J36" s="271"/>
      <c r="K36" s="271"/>
    </row>
    <row r="37" spans="1:11" s="6" customFormat="1" ht="15.75" customHeight="1" thickBot="1">
      <c r="A37" s="156"/>
      <c r="B37" s="13"/>
      <c r="C37" s="13"/>
      <c r="D37" s="13"/>
      <c r="E37" s="13"/>
      <c r="F37" s="12"/>
      <c r="G37" s="12"/>
      <c r="H37" s="12"/>
      <c r="I37" s="12"/>
      <c r="J37" s="12"/>
      <c r="K37" s="11"/>
    </row>
    <row r="38" spans="1:11" s="10" customFormat="1" ht="22.5" customHeight="1">
      <c r="A38" s="272" t="s">
        <v>39</v>
      </c>
      <c r="B38" s="275" t="s">
        <v>40</v>
      </c>
      <c r="C38" s="278" t="s">
        <v>45</v>
      </c>
      <c r="D38" s="280" t="s">
        <v>44</v>
      </c>
      <c r="E38" s="255" t="s">
        <v>87</v>
      </c>
      <c r="F38" s="256"/>
      <c r="G38" s="264" t="s">
        <v>86</v>
      </c>
      <c r="H38" s="265"/>
      <c r="I38" s="261" t="s">
        <v>47</v>
      </c>
      <c r="J38" s="261" t="s">
        <v>48</v>
      </c>
      <c r="K38" s="261" t="s">
        <v>49</v>
      </c>
    </row>
    <row r="39" spans="1:11" s="10" customFormat="1" ht="22.5" customHeight="1">
      <c r="A39" s="273"/>
      <c r="B39" s="276"/>
      <c r="C39" s="279"/>
      <c r="D39" s="281"/>
      <c r="E39" s="257" t="s">
        <v>46</v>
      </c>
      <c r="F39" s="192" t="s">
        <v>88</v>
      </c>
      <c r="G39" s="266" t="s">
        <v>89</v>
      </c>
      <c r="H39" s="267"/>
      <c r="I39" s="262"/>
      <c r="J39" s="262"/>
      <c r="K39" s="262"/>
    </row>
    <row r="40" spans="1:11" s="6" customFormat="1" ht="27" customHeight="1" thickBot="1">
      <c r="A40" s="274"/>
      <c r="B40" s="277"/>
      <c r="C40" s="258"/>
      <c r="D40" s="282"/>
      <c r="E40" s="258"/>
      <c r="F40" s="154" t="s">
        <v>41</v>
      </c>
      <c r="G40" s="155" t="s">
        <v>42</v>
      </c>
      <c r="H40" s="42" t="s">
        <v>43</v>
      </c>
      <c r="I40" s="263"/>
      <c r="J40" s="263"/>
      <c r="K40" s="263"/>
    </row>
    <row r="41" spans="1:11" s="6" customFormat="1" ht="23.25" customHeight="1">
      <c r="A41" s="232" t="s">
        <v>228</v>
      </c>
      <c r="B41" s="178">
        <v>1.09</v>
      </c>
      <c r="C41" s="169">
        <v>1</v>
      </c>
      <c r="D41" s="169">
        <v>20</v>
      </c>
      <c r="E41" s="157">
        <v>1879</v>
      </c>
      <c r="F41" s="157">
        <f>G41+H41</f>
        <v>5048</v>
      </c>
      <c r="G41" s="157">
        <v>2443</v>
      </c>
      <c r="H41" s="157">
        <v>2605</v>
      </c>
      <c r="I41" s="161">
        <f aca="true" t="shared" si="7" ref="I41:I66">F41/E41</f>
        <v>2.6865353911655134</v>
      </c>
      <c r="J41" s="161">
        <f aca="true" t="shared" si="8" ref="J41:J66">F41/B41</f>
        <v>4631.192660550459</v>
      </c>
      <c r="K41" s="161">
        <f aca="true" t="shared" si="9" ref="K41:K66">G41/H41*100</f>
        <v>93.78119001919386</v>
      </c>
    </row>
    <row r="42" spans="1:11" s="6" customFormat="1" ht="23.25" customHeight="1">
      <c r="A42" s="232" t="s">
        <v>203</v>
      </c>
      <c r="B42" s="178">
        <v>0.35</v>
      </c>
      <c r="C42" s="169">
        <v>1</v>
      </c>
      <c r="D42" s="169">
        <v>27</v>
      </c>
      <c r="E42" s="157">
        <v>596</v>
      </c>
      <c r="F42" s="157">
        <f aca="true" t="shared" si="10" ref="F42:F66">G42+H42</f>
        <v>1424</v>
      </c>
      <c r="G42" s="157">
        <v>673</v>
      </c>
      <c r="H42" s="157">
        <v>751</v>
      </c>
      <c r="I42" s="161">
        <f t="shared" si="7"/>
        <v>2.389261744966443</v>
      </c>
      <c r="J42" s="161">
        <f t="shared" si="8"/>
        <v>4068.571428571429</v>
      </c>
      <c r="K42" s="161">
        <f t="shared" si="9"/>
        <v>89.61384820239681</v>
      </c>
    </row>
    <row r="43" spans="1:11" s="6" customFormat="1" ht="23.25" customHeight="1">
      <c r="A43" s="232" t="s">
        <v>204</v>
      </c>
      <c r="B43" s="178">
        <v>0.38</v>
      </c>
      <c r="C43" s="169">
        <v>1</v>
      </c>
      <c r="D43" s="169">
        <v>33</v>
      </c>
      <c r="E43" s="157">
        <v>2234</v>
      </c>
      <c r="F43" s="157">
        <f t="shared" si="10"/>
        <v>4972</v>
      </c>
      <c r="G43" s="157">
        <v>2428</v>
      </c>
      <c r="H43" s="157">
        <v>2544</v>
      </c>
      <c r="I43" s="161">
        <f t="shared" si="7"/>
        <v>2.225604297224709</v>
      </c>
      <c r="J43" s="161">
        <f t="shared" si="8"/>
        <v>13084.21052631579</v>
      </c>
      <c r="K43" s="161">
        <f t="shared" si="9"/>
        <v>95.44025157232704</v>
      </c>
    </row>
    <row r="44" spans="1:11" s="6" customFormat="1" ht="23.25" customHeight="1">
      <c r="A44" s="232" t="s">
        <v>205</v>
      </c>
      <c r="B44" s="178">
        <v>0.19</v>
      </c>
      <c r="C44" s="169">
        <v>1</v>
      </c>
      <c r="D44" s="169">
        <v>23</v>
      </c>
      <c r="E44" s="157">
        <v>1060</v>
      </c>
      <c r="F44" s="157">
        <f t="shared" si="10"/>
        <v>3130</v>
      </c>
      <c r="G44" s="157">
        <v>1590</v>
      </c>
      <c r="H44" s="157">
        <v>1540</v>
      </c>
      <c r="I44" s="161">
        <f t="shared" si="7"/>
        <v>2.952830188679245</v>
      </c>
      <c r="J44" s="161">
        <f t="shared" si="8"/>
        <v>16473.684210526317</v>
      </c>
      <c r="K44" s="161">
        <f t="shared" si="9"/>
        <v>103.24675324675326</v>
      </c>
    </row>
    <row r="45" spans="1:11" s="6" customFormat="1" ht="23.25" customHeight="1">
      <c r="A45" s="232" t="s">
        <v>206</v>
      </c>
      <c r="B45" s="178">
        <v>1.2</v>
      </c>
      <c r="C45" s="169">
        <v>1</v>
      </c>
      <c r="D45" s="169">
        <v>21</v>
      </c>
      <c r="E45" s="157">
        <v>1150</v>
      </c>
      <c r="F45" s="157">
        <f t="shared" si="10"/>
        <v>3338</v>
      </c>
      <c r="G45" s="157">
        <v>1771</v>
      </c>
      <c r="H45" s="157">
        <v>1567</v>
      </c>
      <c r="I45" s="161">
        <f t="shared" si="7"/>
        <v>2.902608695652174</v>
      </c>
      <c r="J45" s="161">
        <f t="shared" si="8"/>
        <v>2781.666666666667</v>
      </c>
      <c r="K45" s="161">
        <f t="shared" si="9"/>
        <v>113.01850670070198</v>
      </c>
    </row>
    <row r="46" spans="1:11" s="6" customFormat="1" ht="23.25" customHeight="1">
      <c r="A46" s="232" t="s">
        <v>207</v>
      </c>
      <c r="B46" s="178">
        <v>0.12</v>
      </c>
      <c r="C46" s="169">
        <v>1</v>
      </c>
      <c r="D46" s="169">
        <v>17</v>
      </c>
      <c r="E46" s="157">
        <v>568</v>
      </c>
      <c r="F46" s="157">
        <f t="shared" si="10"/>
        <v>1649</v>
      </c>
      <c r="G46" s="157">
        <v>829</v>
      </c>
      <c r="H46" s="157">
        <v>820</v>
      </c>
      <c r="I46" s="161">
        <f t="shared" si="7"/>
        <v>2.903169014084507</v>
      </c>
      <c r="J46" s="161">
        <f t="shared" si="8"/>
        <v>13741.666666666668</v>
      </c>
      <c r="K46" s="161">
        <f t="shared" si="9"/>
        <v>101.09756097560975</v>
      </c>
    </row>
    <row r="47" spans="1:11" s="6" customFormat="1" ht="23.25" customHeight="1">
      <c r="A47" s="232" t="s">
        <v>208</v>
      </c>
      <c r="B47" s="178">
        <v>4.48</v>
      </c>
      <c r="C47" s="169">
        <v>1</v>
      </c>
      <c r="D47" s="169">
        <v>18</v>
      </c>
      <c r="E47" s="157">
        <v>1039</v>
      </c>
      <c r="F47" s="157">
        <f t="shared" si="10"/>
        <v>3274</v>
      </c>
      <c r="G47" s="157">
        <v>1749</v>
      </c>
      <c r="H47" s="157">
        <v>1525</v>
      </c>
      <c r="I47" s="161">
        <f t="shared" si="7"/>
        <v>3.1511068334937438</v>
      </c>
      <c r="J47" s="161">
        <f t="shared" si="8"/>
        <v>730.8035714285713</v>
      </c>
      <c r="K47" s="161">
        <f t="shared" si="9"/>
        <v>114.68852459016394</v>
      </c>
    </row>
    <row r="48" spans="1:11" s="6" customFormat="1" ht="23.25" customHeight="1">
      <c r="A48" s="232" t="s">
        <v>209</v>
      </c>
      <c r="B48" s="178">
        <v>3</v>
      </c>
      <c r="C48" s="169">
        <v>1</v>
      </c>
      <c r="D48" s="169">
        <v>19</v>
      </c>
      <c r="E48" s="157">
        <v>1658</v>
      </c>
      <c r="F48" s="157">
        <f t="shared" si="10"/>
        <v>4621</v>
      </c>
      <c r="G48" s="157">
        <v>2273</v>
      </c>
      <c r="H48" s="157">
        <v>2348</v>
      </c>
      <c r="I48" s="161">
        <f t="shared" si="7"/>
        <v>2.787092882991556</v>
      </c>
      <c r="J48" s="161">
        <f t="shared" si="8"/>
        <v>1540.3333333333333</v>
      </c>
      <c r="K48" s="161">
        <f t="shared" si="9"/>
        <v>96.80579216354343</v>
      </c>
    </row>
    <row r="49" spans="1:11" ht="23.25" customHeight="1">
      <c r="A49" s="232" t="s">
        <v>210</v>
      </c>
      <c r="B49" s="178">
        <v>7.32</v>
      </c>
      <c r="C49" s="169">
        <v>1</v>
      </c>
      <c r="D49" s="169">
        <v>21</v>
      </c>
      <c r="E49" s="157">
        <v>1428</v>
      </c>
      <c r="F49" s="157">
        <f t="shared" si="10"/>
        <v>4205</v>
      </c>
      <c r="G49" s="157">
        <v>2133</v>
      </c>
      <c r="H49" s="157">
        <v>2072</v>
      </c>
      <c r="I49" s="161">
        <f t="shared" si="7"/>
        <v>2.9446778711484596</v>
      </c>
      <c r="J49" s="161">
        <f t="shared" si="8"/>
        <v>574.4535519125683</v>
      </c>
      <c r="K49" s="161">
        <f t="shared" si="9"/>
        <v>102.94401544401543</v>
      </c>
    </row>
    <row r="50" spans="1:11" s="6" customFormat="1" ht="23.25" customHeight="1">
      <c r="A50" s="232" t="s">
        <v>211</v>
      </c>
      <c r="B50" s="178">
        <v>0.15</v>
      </c>
      <c r="C50" s="169">
        <v>1</v>
      </c>
      <c r="D50" s="169">
        <v>20</v>
      </c>
      <c r="E50" s="157">
        <v>792</v>
      </c>
      <c r="F50" s="157">
        <f t="shared" si="10"/>
        <v>2408</v>
      </c>
      <c r="G50" s="157">
        <v>1195</v>
      </c>
      <c r="H50" s="157">
        <v>1213</v>
      </c>
      <c r="I50" s="161">
        <f t="shared" si="7"/>
        <v>3.04040404040404</v>
      </c>
      <c r="J50" s="161">
        <f t="shared" si="8"/>
        <v>16053.333333333334</v>
      </c>
      <c r="K50" s="161">
        <f t="shared" si="9"/>
        <v>98.51607584501237</v>
      </c>
    </row>
    <row r="51" spans="1:11" ht="23.25" customHeight="1">
      <c r="A51" s="232" t="s">
        <v>212</v>
      </c>
      <c r="B51" s="178">
        <v>0.4</v>
      </c>
      <c r="C51" s="169">
        <v>1</v>
      </c>
      <c r="D51" s="169">
        <v>20</v>
      </c>
      <c r="E51" s="157">
        <v>1926</v>
      </c>
      <c r="F51" s="157">
        <f t="shared" si="10"/>
        <v>5074</v>
      </c>
      <c r="G51" s="157">
        <v>2523</v>
      </c>
      <c r="H51" s="157">
        <v>2551</v>
      </c>
      <c r="I51" s="161">
        <f t="shared" si="7"/>
        <v>2.6344755970924196</v>
      </c>
      <c r="J51" s="161">
        <f t="shared" si="8"/>
        <v>12685</v>
      </c>
      <c r="K51" s="161">
        <f t="shared" si="9"/>
        <v>98.90239121912975</v>
      </c>
    </row>
    <row r="52" spans="1:11" ht="23.25" customHeight="1">
      <c r="A52" s="232" t="s">
        <v>213</v>
      </c>
      <c r="B52" s="178">
        <v>3.17</v>
      </c>
      <c r="C52" s="169">
        <v>1</v>
      </c>
      <c r="D52" s="169">
        <v>18</v>
      </c>
      <c r="E52" s="157">
        <v>754</v>
      </c>
      <c r="F52" s="157">
        <f t="shared" si="10"/>
        <v>2183</v>
      </c>
      <c r="G52" s="157">
        <v>1104</v>
      </c>
      <c r="H52" s="157">
        <v>1079</v>
      </c>
      <c r="I52" s="161">
        <f t="shared" si="7"/>
        <v>2.8952254641909816</v>
      </c>
      <c r="J52" s="161">
        <f t="shared" si="8"/>
        <v>688.6435331230284</v>
      </c>
      <c r="K52" s="161">
        <f t="shared" si="9"/>
        <v>102.31696014828545</v>
      </c>
    </row>
    <row r="53" spans="1:11" ht="24" customHeight="1">
      <c r="A53" s="232" t="s">
        <v>214</v>
      </c>
      <c r="B53" s="178">
        <v>5</v>
      </c>
      <c r="C53" s="169">
        <v>1</v>
      </c>
      <c r="D53" s="169">
        <v>23</v>
      </c>
      <c r="E53" s="157">
        <v>1203</v>
      </c>
      <c r="F53" s="157">
        <f t="shared" si="10"/>
        <v>3472</v>
      </c>
      <c r="G53" s="157">
        <v>1846</v>
      </c>
      <c r="H53" s="157">
        <v>1626</v>
      </c>
      <c r="I53" s="161">
        <f t="shared" si="7"/>
        <v>2.886118038237739</v>
      </c>
      <c r="J53" s="161">
        <f t="shared" si="8"/>
        <v>694.4</v>
      </c>
      <c r="K53" s="161">
        <f t="shared" si="9"/>
        <v>113.53013530135301</v>
      </c>
    </row>
    <row r="54" spans="1:11" ht="23.25" customHeight="1">
      <c r="A54" s="232" t="s">
        <v>215</v>
      </c>
      <c r="B54" s="178">
        <v>2.41</v>
      </c>
      <c r="C54" s="169">
        <v>1</v>
      </c>
      <c r="D54" s="169">
        <v>23</v>
      </c>
      <c r="E54" s="157">
        <v>1403</v>
      </c>
      <c r="F54" s="157">
        <f t="shared" si="10"/>
        <v>4370</v>
      </c>
      <c r="G54" s="157">
        <v>2122</v>
      </c>
      <c r="H54" s="157">
        <v>2248</v>
      </c>
      <c r="I54" s="161">
        <f t="shared" si="7"/>
        <v>3.1147540983606556</v>
      </c>
      <c r="J54" s="161">
        <f t="shared" si="8"/>
        <v>1813.2780082987551</v>
      </c>
      <c r="K54" s="161">
        <f t="shared" si="9"/>
        <v>94.3950177935943</v>
      </c>
    </row>
    <row r="55" spans="1:11" ht="23.25" customHeight="1">
      <c r="A55" s="232" t="s">
        <v>216</v>
      </c>
      <c r="B55" s="178">
        <v>0.06</v>
      </c>
      <c r="C55" s="169">
        <v>1</v>
      </c>
      <c r="D55" s="169">
        <v>17</v>
      </c>
      <c r="E55" s="157">
        <v>440</v>
      </c>
      <c r="F55" s="157">
        <f t="shared" si="10"/>
        <v>1291</v>
      </c>
      <c r="G55" s="157">
        <v>642</v>
      </c>
      <c r="H55" s="157">
        <v>649</v>
      </c>
      <c r="I55" s="161">
        <f t="shared" si="7"/>
        <v>2.934090909090909</v>
      </c>
      <c r="J55" s="161">
        <f t="shared" si="8"/>
        <v>21516.666666666668</v>
      </c>
      <c r="K55" s="161">
        <f t="shared" si="9"/>
        <v>98.92141756548536</v>
      </c>
    </row>
    <row r="56" spans="1:11" ht="23.25" customHeight="1">
      <c r="A56" s="232" t="s">
        <v>217</v>
      </c>
      <c r="B56" s="178">
        <v>0.98</v>
      </c>
      <c r="C56" s="169">
        <v>1</v>
      </c>
      <c r="D56" s="169">
        <v>43</v>
      </c>
      <c r="E56" s="157">
        <v>3491</v>
      </c>
      <c r="F56" s="157">
        <f t="shared" si="10"/>
        <v>8997</v>
      </c>
      <c r="G56" s="157">
        <v>4399</v>
      </c>
      <c r="H56" s="157">
        <v>4598</v>
      </c>
      <c r="I56" s="161">
        <f t="shared" si="7"/>
        <v>2.5771985104554567</v>
      </c>
      <c r="J56" s="161">
        <f t="shared" si="8"/>
        <v>9180.612244897959</v>
      </c>
      <c r="K56" s="161">
        <f t="shared" si="9"/>
        <v>95.67203131796434</v>
      </c>
    </row>
    <row r="57" spans="1:11" ht="23.25" customHeight="1">
      <c r="A57" s="232" t="s">
        <v>218</v>
      </c>
      <c r="B57" s="178">
        <v>1</v>
      </c>
      <c r="C57" s="169">
        <v>1</v>
      </c>
      <c r="D57" s="169">
        <v>32</v>
      </c>
      <c r="E57" s="157">
        <v>1559</v>
      </c>
      <c r="F57" s="157">
        <f t="shared" si="10"/>
        <v>4694</v>
      </c>
      <c r="G57" s="157">
        <v>2349</v>
      </c>
      <c r="H57" s="157">
        <v>2345</v>
      </c>
      <c r="I57" s="161">
        <f t="shared" si="7"/>
        <v>3.0109044259140476</v>
      </c>
      <c r="J57" s="161">
        <f t="shared" si="8"/>
        <v>4694</v>
      </c>
      <c r="K57" s="161">
        <f t="shared" si="9"/>
        <v>100.17057569296375</v>
      </c>
    </row>
    <row r="58" spans="1:11" ht="23.25" customHeight="1">
      <c r="A58" s="232" t="s">
        <v>219</v>
      </c>
      <c r="B58" s="178">
        <v>1.5</v>
      </c>
      <c r="C58" s="169">
        <v>1</v>
      </c>
      <c r="D58" s="169">
        <v>36</v>
      </c>
      <c r="E58" s="157">
        <v>2473</v>
      </c>
      <c r="F58" s="157">
        <f t="shared" si="10"/>
        <v>7336</v>
      </c>
      <c r="G58" s="157">
        <v>3668</v>
      </c>
      <c r="H58" s="157">
        <v>3668</v>
      </c>
      <c r="I58" s="161">
        <f t="shared" si="7"/>
        <v>2.966437525272948</v>
      </c>
      <c r="J58" s="161">
        <f t="shared" si="8"/>
        <v>4890.666666666667</v>
      </c>
      <c r="K58" s="161">
        <f t="shared" si="9"/>
        <v>100</v>
      </c>
    </row>
    <row r="59" spans="1:11" ht="23.25" customHeight="1">
      <c r="A59" s="232" t="s">
        <v>220</v>
      </c>
      <c r="B59" s="178">
        <v>8</v>
      </c>
      <c r="C59" s="169">
        <v>1</v>
      </c>
      <c r="D59" s="169">
        <v>26</v>
      </c>
      <c r="E59" s="157">
        <v>1392</v>
      </c>
      <c r="F59" s="157">
        <f t="shared" si="10"/>
        <v>4407</v>
      </c>
      <c r="G59" s="157">
        <v>2325</v>
      </c>
      <c r="H59" s="157">
        <v>2082</v>
      </c>
      <c r="I59" s="161">
        <f t="shared" si="7"/>
        <v>3.165948275862069</v>
      </c>
      <c r="J59" s="161">
        <f t="shared" si="8"/>
        <v>550.875</v>
      </c>
      <c r="K59" s="161">
        <f t="shared" si="9"/>
        <v>111.671469740634</v>
      </c>
    </row>
    <row r="60" spans="1:11" ht="23.25" customHeight="1">
      <c r="A60" s="232" t="s">
        <v>221</v>
      </c>
      <c r="B60" s="178">
        <v>1</v>
      </c>
      <c r="C60" s="169">
        <v>1</v>
      </c>
      <c r="D60" s="169">
        <v>35</v>
      </c>
      <c r="E60" s="157">
        <v>2572</v>
      </c>
      <c r="F60" s="157">
        <f t="shared" si="10"/>
        <v>7021</v>
      </c>
      <c r="G60" s="157">
        <v>3414</v>
      </c>
      <c r="H60" s="157">
        <v>3607</v>
      </c>
      <c r="I60" s="161">
        <f t="shared" si="7"/>
        <v>2.729782270606532</v>
      </c>
      <c r="J60" s="161">
        <f t="shared" si="8"/>
        <v>7021</v>
      </c>
      <c r="K60" s="161">
        <f t="shared" si="9"/>
        <v>94.64929304130857</v>
      </c>
    </row>
    <row r="61" spans="1:11" ht="23.25" customHeight="1">
      <c r="A61" s="232" t="s">
        <v>222</v>
      </c>
      <c r="B61" s="178">
        <v>0.12</v>
      </c>
      <c r="C61" s="169">
        <v>1</v>
      </c>
      <c r="D61" s="169">
        <v>17</v>
      </c>
      <c r="E61" s="157">
        <v>1766</v>
      </c>
      <c r="F61" s="157">
        <f t="shared" si="10"/>
        <v>4582</v>
      </c>
      <c r="G61" s="157">
        <v>2186</v>
      </c>
      <c r="H61" s="157">
        <v>2396</v>
      </c>
      <c r="I61" s="161">
        <f t="shared" si="7"/>
        <v>2.594563986409966</v>
      </c>
      <c r="J61" s="161">
        <f t="shared" si="8"/>
        <v>38183.333333333336</v>
      </c>
      <c r="K61" s="161">
        <f t="shared" si="9"/>
        <v>91.23539232053423</v>
      </c>
    </row>
    <row r="62" spans="1:11" ht="23.25" customHeight="1">
      <c r="A62" s="232" t="s">
        <v>223</v>
      </c>
      <c r="B62" s="178">
        <v>1</v>
      </c>
      <c r="C62" s="169">
        <v>1</v>
      </c>
      <c r="D62" s="169">
        <v>22</v>
      </c>
      <c r="E62" s="157">
        <v>1443</v>
      </c>
      <c r="F62" s="157">
        <f t="shared" si="10"/>
        <v>3918</v>
      </c>
      <c r="G62" s="157">
        <v>1943</v>
      </c>
      <c r="H62" s="157">
        <v>1975</v>
      </c>
      <c r="I62" s="161">
        <f t="shared" si="7"/>
        <v>2.715176715176715</v>
      </c>
      <c r="J62" s="161">
        <f t="shared" si="8"/>
        <v>3918</v>
      </c>
      <c r="K62" s="161">
        <f t="shared" si="9"/>
        <v>98.37974683544304</v>
      </c>
    </row>
    <row r="63" spans="1:11" ht="23.25" customHeight="1">
      <c r="A63" s="232" t="s">
        <v>224</v>
      </c>
      <c r="B63" s="178">
        <v>0.5</v>
      </c>
      <c r="C63" s="169">
        <v>1</v>
      </c>
      <c r="D63" s="169">
        <v>12</v>
      </c>
      <c r="E63" s="157">
        <v>1202</v>
      </c>
      <c r="F63" s="157">
        <f t="shared" si="10"/>
        <v>3005</v>
      </c>
      <c r="G63" s="157">
        <v>1516</v>
      </c>
      <c r="H63" s="157">
        <v>1489</v>
      </c>
      <c r="I63" s="161">
        <f t="shared" si="7"/>
        <v>2.5</v>
      </c>
      <c r="J63" s="161">
        <f t="shared" si="8"/>
        <v>6010</v>
      </c>
      <c r="K63" s="161">
        <f t="shared" si="9"/>
        <v>101.81329751511082</v>
      </c>
    </row>
    <row r="64" spans="1:11" ht="23.25" customHeight="1">
      <c r="A64" s="232" t="s">
        <v>225</v>
      </c>
      <c r="B64" s="178">
        <v>0.5</v>
      </c>
      <c r="C64" s="169">
        <v>1</v>
      </c>
      <c r="D64" s="169">
        <v>13</v>
      </c>
      <c r="E64" s="157">
        <v>1281</v>
      </c>
      <c r="F64" s="157">
        <f t="shared" si="10"/>
        <v>3530</v>
      </c>
      <c r="G64" s="157">
        <v>1740</v>
      </c>
      <c r="H64" s="157">
        <v>1790</v>
      </c>
      <c r="I64" s="161">
        <f t="shared" si="7"/>
        <v>2.7556596409055425</v>
      </c>
      <c r="J64" s="161">
        <f t="shared" si="8"/>
        <v>7060</v>
      </c>
      <c r="K64" s="161">
        <f t="shared" si="9"/>
        <v>97.20670391061452</v>
      </c>
    </row>
    <row r="65" spans="1:11" ht="25.5" customHeight="1">
      <c r="A65" s="232" t="s">
        <v>226</v>
      </c>
      <c r="B65" s="178">
        <v>1.4</v>
      </c>
      <c r="C65" s="169">
        <v>1</v>
      </c>
      <c r="D65" s="169">
        <v>31</v>
      </c>
      <c r="E65" s="157">
        <v>1464</v>
      </c>
      <c r="F65" s="157">
        <f t="shared" si="10"/>
        <v>4642</v>
      </c>
      <c r="G65" s="157">
        <v>2402</v>
      </c>
      <c r="H65" s="157">
        <v>2240</v>
      </c>
      <c r="I65" s="161">
        <f t="shared" si="7"/>
        <v>3.170765027322404</v>
      </c>
      <c r="J65" s="161">
        <f t="shared" si="8"/>
        <v>3315.714285714286</v>
      </c>
      <c r="K65" s="161">
        <f t="shared" si="9"/>
        <v>107.23214285714286</v>
      </c>
    </row>
    <row r="66" spans="1:11" ht="24.75" customHeight="1" thickBot="1">
      <c r="A66" s="233" t="s">
        <v>227</v>
      </c>
      <c r="B66" s="179">
        <v>1.25</v>
      </c>
      <c r="C66" s="175">
        <v>1</v>
      </c>
      <c r="D66" s="175">
        <v>20</v>
      </c>
      <c r="E66" s="166">
        <v>1309</v>
      </c>
      <c r="F66" s="166">
        <f t="shared" si="10"/>
        <v>4132</v>
      </c>
      <c r="G66" s="166">
        <v>2072</v>
      </c>
      <c r="H66" s="166">
        <v>2060</v>
      </c>
      <c r="I66" s="167">
        <f t="shared" si="7"/>
        <v>3.1566080977845683</v>
      </c>
      <c r="J66" s="167">
        <f t="shared" si="8"/>
        <v>3305.6</v>
      </c>
      <c r="K66" s="167">
        <f t="shared" si="9"/>
        <v>100.58252427184466</v>
      </c>
    </row>
    <row r="67" spans="1:11" ht="15.75" customHeight="1">
      <c r="A67" s="269" t="s">
        <v>93</v>
      </c>
      <c r="B67" s="269"/>
      <c r="C67" s="269"/>
      <c r="D67" s="269"/>
      <c r="E67" s="7"/>
      <c r="F67" s="7"/>
      <c r="G67" s="268" t="s">
        <v>176</v>
      </c>
      <c r="H67" s="268"/>
      <c r="I67" s="268"/>
      <c r="J67" s="268"/>
      <c r="K67" s="268"/>
    </row>
    <row r="68" ht="15.75" customHeight="1"/>
    <row r="69" ht="15.75" customHeight="1"/>
  </sheetData>
  <sheetProtection password="CCF7" sheet="1"/>
  <mergeCells count="29">
    <mergeCell ref="A38:A40"/>
    <mergeCell ref="B38:B40"/>
    <mergeCell ref="C38:C40"/>
    <mergeCell ref="K38:K40"/>
    <mergeCell ref="E39:E40"/>
    <mergeCell ref="D4:D6"/>
    <mergeCell ref="I4:I6"/>
    <mergeCell ref="J4:J6"/>
    <mergeCell ref="K4:K6"/>
    <mergeCell ref="D38:D40"/>
    <mergeCell ref="G67:K67"/>
    <mergeCell ref="A67:D67"/>
    <mergeCell ref="A2:F2"/>
    <mergeCell ref="G2:K2"/>
    <mergeCell ref="A36:F36"/>
    <mergeCell ref="G36:K36"/>
    <mergeCell ref="G38:H38"/>
    <mergeCell ref="A4:A6"/>
    <mergeCell ref="B4:B6"/>
    <mergeCell ref="C4:C6"/>
    <mergeCell ref="E38:F38"/>
    <mergeCell ref="E5:E6"/>
    <mergeCell ref="E4:F4"/>
    <mergeCell ref="G32:J32"/>
    <mergeCell ref="I38:I40"/>
    <mergeCell ref="J38:J40"/>
    <mergeCell ref="G4:H4"/>
    <mergeCell ref="G5:H5"/>
    <mergeCell ref="G39:H39"/>
  </mergeCells>
  <printOptions/>
  <pageMargins left="0.7480314960629921" right="0.7480314960629921" top="0.7874015748031497" bottom="0.5905511811023623" header="0.5118110236220472" footer="0.5118110236220472"/>
  <pageSetup firstPageNumber="10" useFirstPageNumber="1" horizontalDpi="600" verticalDpi="600" orientation="portrait" paperSize="9" r:id="rId1"/>
  <headerFooter scaleWithDoc="0">
    <oddFooter>&amp;C&amp;"標楷體,粗體"-&amp;P&amp;[-</oddFooter>
  </headerFooter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7">
      <selection activeCell="J5" sqref="J5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ht="51" customHeight="1"/>
    <row r="7" ht="51" customHeight="1"/>
    <row r="8" ht="51" customHeight="1"/>
    <row r="9" ht="51" customHeight="1"/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 password="CCF7" sheet="1"/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scaleWithDoc="0">
    <oddFooter>&amp;C&amp;"標楷體,粗體"-&amp;P&amp;[-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I8"/>
  <sheetViews>
    <sheetView view="pageBreakPreview" zoomScale="60" zoomScalePageLayoutView="0" workbookViewId="0" topLeftCell="A1">
      <selection activeCell="D16" sqref="D16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ht="51" customHeight="1"/>
    <row r="7" spans="1:9" ht="51" customHeight="1">
      <c r="A7" s="286" t="s">
        <v>343</v>
      </c>
      <c r="B7" s="286"/>
      <c r="C7" s="286"/>
      <c r="D7" s="286"/>
      <c r="E7" s="286"/>
      <c r="F7" s="286"/>
      <c r="G7" s="286"/>
      <c r="H7" s="286"/>
      <c r="I7" s="286"/>
    </row>
    <row r="8" spans="1:9" ht="51" customHeight="1">
      <c r="A8" s="287" t="s">
        <v>344</v>
      </c>
      <c r="B8" s="287"/>
      <c r="C8" s="287"/>
      <c r="D8" s="287"/>
      <c r="E8" s="287"/>
      <c r="F8" s="287"/>
      <c r="G8" s="287"/>
      <c r="H8" s="287"/>
      <c r="I8" s="287"/>
    </row>
    <row r="9" ht="51" customHeight="1"/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/>
  <mergeCells count="2">
    <mergeCell ref="A7:I7"/>
    <mergeCell ref="A8:I8"/>
  </mergeCells>
  <printOptions/>
  <pageMargins left="0.7480314960629921" right="0.7480314960629921" top="0.7874015748031497" bottom="0.5905511811023623" header="0.5118110236220472" footer="0.5118110236220472"/>
  <pageSetup firstPageNumber="9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32"/>
  <sheetViews>
    <sheetView view="pageBreakPreview" zoomScaleSheetLayoutView="100" workbookViewId="0" topLeftCell="A25">
      <selection activeCell="E33" sqref="E33"/>
    </sheetView>
  </sheetViews>
  <sheetFormatPr defaultColWidth="9.00390625" defaultRowHeight="16.5"/>
  <cols>
    <col min="1" max="1" width="14.125" style="5" customWidth="1"/>
    <col min="2" max="2" width="13.375" style="1" customWidth="1"/>
    <col min="3" max="3" width="13.375" style="4" customWidth="1"/>
    <col min="4" max="4" width="12.875" style="4" customWidth="1"/>
    <col min="5" max="5" width="18.25390625" style="4" customWidth="1"/>
    <col min="6" max="6" width="14.00390625" style="4" customWidth="1"/>
    <col min="7" max="8" width="16.875" style="4" customWidth="1"/>
    <col min="9" max="9" width="18.625" style="3" customWidth="1"/>
    <col min="10" max="10" width="15.625" style="3" customWidth="1"/>
    <col min="11" max="11" width="18.125" style="2" customWidth="1"/>
    <col min="12" max="16384" width="9.00390625" style="1" customWidth="1"/>
  </cols>
  <sheetData>
    <row r="1" spans="1:11" s="6" customFormat="1" ht="15.75" customHeight="1">
      <c r="A1" s="17" t="s">
        <v>1</v>
      </c>
      <c r="C1" s="16"/>
      <c r="D1" s="16"/>
      <c r="E1" s="16"/>
      <c r="F1" s="16"/>
      <c r="G1" s="16"/>
      <c r="H1" s="16"/>
      <c r="I1" s="15"/>
      <c r="J1" s="10"/>
      <c r="K1" s="14" t="s">
        <v>0</v>
      </c>
    </row>
    <row r="2" spans="1:11" s="6" customFormat="1" ht="21" customHeight="1">
      <c r="A2" s="270" t="s">
        <v>239</v>
      </c>
      <c r="B2" s="270"/>
      <c r="C2" s="270"/>
      <c r="D2" s="270"/>
      <c r="E2" s="270"/>
      <c r="F2" s="270"/>
      <c r="G2" s="271" t="s">
        <v>232</v>
      </c>
      <c r="H2" s="271"/>
      <c r="I2" s="271"/>
      <c r="J2" s="271"/>
      <c r="K2" s="271"/>
    </row>
    <row r="3" spans="1:11" s="6" customFormat="1" ht="15.75" customHeight="1" thickBot="1">
      <c r="A3" s="22"/>
      <c r="B3" s="13"/>
      <c r="C3" s="13"/>
      <c r="D3" s="13"/>
      <c r="E3" s="13"/>
      <c r="F3" s="12"/>
      <c r="G3" s="12"/>
      <c r="H3" s="12"/>
      <c r="I3" s="12"/>
      <c r="J3" s="12"/>
      <c r="K3" s="21"/>
    </row>
    <row r="4" spans="1:11" s="10" customFormat="1" ht="19.5" customHeight="1">
      <c r="A4" s="272" t="s">
        <v>230</v>
      </c>
      <c r="B4" s="275" t="s">
        <v>40</v>
      </c>
      <c r="C4" s="278" t="s">
        <v>45</v>
      </c>
      <c r="D4" s="280" t="s">
        <v>129</v>
      </c>
      <c r="E4" s="255" t="s">
        <v>87</v>
      </c>
      <c r="F4" s="259"/>
      <c r="G4" s="264" t="s">
        <v>86</v>
      </c>
      <c r="H4" s="265"/>
      <c r="I4" s="283" t="s">
        <v>47</v>
      </c>
      <c r="J4" s="283" t="s">
        <v>48</v>
      </c>
      <c r="K4" s="261" t="s">
        <v>49</v>
      </c>
    </row>
    <row r="5" spans="1:11" s="10" customFormat="1" ht="19.5" customHeight="1">
      <c r="A5" s="273"/>
      <c r="B5" s="276"/>
      <c r="C5" s="279"/>
      <c r="D5" s="281"/>
      <c r="E5" s="257" t="s">
        <v>84</v>
      </c>
      <c r="F5" s="192" t="s">
        <v>88</v>
      </c>
      <c r="G5" s="266" t="s">
        <v>89</v>
      </c>
      <c r="H5" s="267"/>
      <c r="I5" s="284"/>
      <c r="J5" s="284"/>
      <c r="K5" s="262"/>
    </row>
    <row r="6" spans="1:11" s="10" customFormat="1" ht="27" customHeight="1" thickBot="1">
      <c r="A6" s="274"/>
      <c r="B6" s="277"/>
      <c r="C6" s="258"/>
      <c r="D6" s="282"/>
      <c r="E6" s="258"/>
      <c r="F6" s="154" t="s">
        <v>41</v>
      </c>
      <c r="G6" s="155" t="s">
        <v>42</v>
      </c>
      <c r="H6" s="42" t="s">
        <v>43</v>
      </c>
      <c r="I6" s="285"/>
      <c r="J6" s="285"/>
      <c r="K6" s="263"/>
    </row>
    <row r="7" spans="1:11" s="6" customFormat="1" ht="24" customHeight="1">
      <c r="A7" s="72" t="s">
        <v>182</v>
      </c>
      <c r="B7" s="162">
        <v>89.1229</v>
      </c>
      <c r="C7" s="157">
        <v>41</v>
      </c>
      <c r="D7" s="157">
        <v>948</v>
      </c>
      <c r="E7" s="157">
        <v>51368</v>
      </c>
      <c r="F7" s="157">
        <v>154324</v>
      </c>
      <c r="G7" s="157">
        <v>78292</v>
      </c>
      <c r="H7" s="157">
        <v>76032</v>
      </c>
      <c r="I7" s="161">
        <f aca="true" t="shared" si="0" ref="I7:I16">F7/E7</f>
        <v>3.004282821990344</v>
      </c>
      <c r="J7" s="161">
        <f aca="true" t="shared" si="1" ref="J7:J16">F7/B7</f>
        <v>1731.5863824000342</v>
      </c>
      <c r="K7" s="161">
        <f aca="true" t="shared" si="2" ref="K7:K30">G7/H7*100</f>
        <v>102.97243265993265</v>
      </c>
    </row>
    <row r="8" spans="1:11" s="6" customFormat="1" ht="24" customHeight="1">
      <c r="A8" s="72" t="s">
        <v>183</v>
      </c>
      <c r="B8" s="163">
        <v>89.1229</v>
      </c>
      <c r="C8" s="157">
        <v>41</v>
      </c>
      <c r="D8" s="157">
        <v>948</v>
      </c>
      <c r="E8" s="157">
        <v>52488</v>
      </c>
      <c r="F8" s="157">
        <f>G8+H8</f>
        <v>155754</v>
      </c>
      <c r="G8" s="157">
        <v>79079</v>
      </c>
      <c r="H8" s="157">
        <v>76675</v>
      </c>
      <c r="I8" s="161">
        <f t="shared" si="0"/>
        <v>2.9674211248285323</v>
      </c>
      <c r="J8" s="161">
        <f t="shared" si="1"/>
        <v>1747.631641250453</v>
      </c>
      <c r="K8" s="161">
        <f t="shared" si="2"/>
        <v>103.13531137919792</v>
      </c>
    </row>
    <row r="9" spans="1:11" s="6" customFormat="1" ht="24" customHeight="1">
      <c r="A9" s="72" t="s">
        <v>184</v>
      </c>
      <c r="B9" s="163">
        <v>89.1229</v>
      </c>
      <c r="C9" s="157">
        <v>41</v>
      </c>
      <c r="D9" s="157">
        <v>977</v>
      </c>
      <c r="E9" s="157">
        <v>53679</v>
      </c>
      <c r="F9" s="158">
        <v>157200</v>
      </c>
      <c r="G9" s="158">
        <v>79758</v>
      </c>
      <c r="H9" s="159">
        <v>77442</v>
      </c>
      <c r="I9" s="161">
        <f t="shared" si="0"/>
        <v>2.9285195327781812</v>
      </c>
      <c r="J9" s="161">
        <f t="shared" si="1"/>
        <v>1763.8564274726248</v>
      </c>
      <c r="K9" s="161">
        <f t="shared" si="2"/>
        <v>102.99062524211668</v>
      </c>
    </row>
    <row r="10" spans="1:11" s="6" customFormat="1" ht="24" customHeight="1">
      <c r="A10" s="72" t="s">
        <v>185</v>
      </c>
      <c r="B10" s="163">
        <v>89.1229</v>
      </c>
      <c r="C10" s="157">
        <v>41</v>
      </c>
      <c r="D10" s="157">
        <v>977</v>
      </c>
      <c r="E10" s="157">
        <v>56006</v>
      </c>
      <c r="F10" s="158">
        <v>163107</v>
      </c>
      <c r="G10" s="158">
        <v>82435</v>
      </c>
      <c r="H10" s="159">
        <v>80672</v>
      </c>
      <c r="I10" s="161">
        <f t="shared" si="0"/>
        <v>2.9123129664678786</v>
      </c>
      <c r="J10" s="161">
        <f t="shared" si="1"/>
        <v>1830.1356890316629</v>
      </c>
      <c r="K10" s="161">
        <f t="shared" si="2"/>
        <v>102.185392701309</v>
      </c>
    </row>
    <row r="11" spans="1:11" s="6" customFormat="1" ht="24" customHeight="1">
      <c r="A11" s="72" t="s">
        <v>186</v>
      </c>
      <c r="B11" s="163">
        <v>89.1229</v>
      </c>
      <c r="C11" s="157">
        <v>41</v>
      </c>
      <c r="D11" s="157">
        <v>988</v>
      </c>
      <c r="E11" s="157">
        <v>56367</v>
      </c>
      <c r="F11" s="158">
        <v>163959</v>
      </c>
      <c r="G11" s="158">
        <v>82792</v>
      </c>
      <c r="H11" s="159">
        <v>81167</v>
      </c>
      <c r="I11" s="161">
        <f t="shared" si="0"/>
        <v>2.9087764117302677</v>
      </c>
      <c r="J11" s="161">
        <f t="shared" si="1"/>
        <v>1839.695521577507</v>
      </c>
      <c r="K11" s="161">
        <f t="shared" si="2"/>
        <v>102.00204516613896</v>
      </c>
    </row>
    <row r="12" spans="1:11" s="6" customFormat="1" ht="24" customHeight="1">
      <c r="A12" s="72" t="s">
        <v>187</v>
      </c>
      <c r="B12" s="163">
        <v>89.1229</v>
      </c>
      <c r="C12" s="157">
        <v>41</v>
      </c>
      <c r="D12" s="157">
        <v>973</v>
      </c>
      <c r="E12" s="157">
        <v>58089</v>
      </c>
      <c r="F12" s="158">
        <v>167639</v>
      </c>
      <c r="G12" s="158">
        <v>84468</v>
      </c>
      <c r="H12" s="159">
        <v>83171</v>
      </c>
      <c r="I12" s="161">
        <f t="shared" si="0"/>
        <v>2.8858992236051577</v>
      </c>
      <c r="J12" s="161">
        <f t="shared" si="1"/>
        <v>1880.9868170806828</v>
      </c>
      <c r="K12" s="161">
        <f t="shared" si="2"/>
        <v>101.5594377848048</v>
      </c>
    </row>
    <row r="13" spans="1:11" s="6" customFormat="1" ht="24" customHeight="1">
      <c r="A13" s="72" t="s">
        <v>188</v>
      </c>
      <c r="B13" s="163">
        <v>89.1229</v>
      </c>
      <c r="C13" s="157">
        <v>41</v>
      </c>
      <c r="D13" s="157">
        <v>972</v>
      </c>
      <c r="E13" s="157">
        <v>59375</v>
      </c>
      <c r="F13" s="158">
        <v>170380</v>
      </c>
      <c r="G13" s="158">
        <v>85737</v>
      </c>
      <c r="H13" s="159">
        <v>84643</v>
      </c>
      <c r="I13" s="161">
        <f t="shared" si="0"/>
        <v>2.8695578947368423</v>
      </c>
      <c r="J13" s="161">
        <f t="shared" si="1"/>
        <v>1911.7420999541082</v>
      </c>
      <c r="K13" s="161">
        <f t="shared" si="2"/>
        <v>101.29248727006367</v>
      </c>
    </row>
    <row r="14" spans="1:11" s="6" customFormat="1" ht="24" customHeight="1">
      <c r="A14" s="72" t="s">
        <v>189</v>
      </c>
      <c r="B14" s="168">
        <v>89.1229</v>
      </c>
      <c r="C14" s="169">
        <v>41</v>
      </c>
      <c r="D14" s="169">
        <v>1000</v>
      </c>
      <c r="E14" s="169">
        <v>61075</v>
      </c>
      <c r="F14" s="160">
        <f>G14+H14</f>
        <v>173049</v>
      </c>
      <c r="G14" s="170">
        <v>86976</v>
      </c>
      <c r="H14" s="171">
        <v>86073</v>
      </c>
      <c r="I14" s="172">
        <f t="shared" si="0"/>
        <v>2.8333851821530907</v>
      </c>
      <c r="J14" s="172">
        <f t="shared" si="1"/>
        <v>1941.6895096546455</v>
      </c>
      <c r="K14" s="172">
        <f t="shared" si="2"/>
        <v>101.04910947683943</v>
      </c>
    </row>
    <row r="15" spans="1:11" s="6" customFormat="1" ht="24" customHeight="1">
      <c r="A15" s="72" t="s">
        <v>348</v>
      </c>
      <c r="B15" s="168">
        <v>89.1229</v>
      </c>
      <c r="C15" s="169">
        <v>41</v>
      </c>
      <c r="D15" s="169">
        <v>1004</v>
      </c>
      <c r="E15" s="169">
        <v>62603</v>
      </c>
      <c r="F15" s="160">
        <v>175142</v>
      </c>
      <c r="G15" s="170">
        <v>87889</v>
      </c>
      <c r="H15" s="171">
        <v>87253</v>
      </c>
      <c r="I15" s="172">
        <f>F15/E15</f>
        <v>2.7976614539239333</v>
      </c>
      <c r="J15" s="172">
        <f>F15/B15</f>
        <v>1965.1739339720768</v>
      </c>
      <c r="K15" s="172">
        <f>G15/H15*100</f>
        <v>100.72891476510837</v>
      </c>
    </row>
    <row r="16" spans="1:11" s="6" customFormat="1" ht="24" customHeight="1">
      <c r="A16" s="251" t="s">
        <v>356</v>
      </c>
      <c r="B16" s="168">
        <v>89.1229</v>
      </c>
      <c r="C16" s="169">
        <v>41</v>
      </c>
      <c r="D16" s="169">
        <v>1004</v>
      </c>
      <c r="E16" s="169">
        <v>64358</v>
      </c>
      <c r="F16" s="160">
        <v>176757</v>
      </c>
      <c r="G16" s="170">
        <v>88596</v>
      </c>
      <c r="H16" s="171">
        <v>88161</v>
      </c>
      <c r="I16" s="172">
        <f t="shared" si="0"/>
        <v>2.7464650859256037</v>
      </c>
      <c r="J16" s="172">
        <f t="shared" si="1"/>
        <v>1983.294978058389</v>
      </c>
      <c r="K16" s="172">
        <f t="shared" si="2"/>
        <v>100.4934154558138</v>
      </c>
    </row>
    <row r="17" spans="1:11" s="6" customFormat="1" ht="24.75" customHeight="1">
      <c r="A17" s="112" t="s">
        <v>190</v>
      </c>
      <c r="B17" s="176">
        <v>1</v>
      </c>
      <c r="C17" s="173">
        <v>1</v>
      </c>
      <c r="D17" s="173">
        <v>18</v>
      </c>
      <c r="E17" s="7">
        <v>1569</v>
      </c>
      <c r="F17" s="7">
        <v>4573</v>
      </c>
      <c r="G17" s="7">
        <v>2188</v>
      </c>
      <c r="H17" s="7">
        <v>2385</v>
      </c>
      <c r="I17" s="164">
        <f>F17/E17</f>
        <v>2.91459528362014</v>
      </c>
      <c r="J17" s="164">
        <f>F17/B17</f>
        <v>4573</v>
      </c>
      <c r="K17" s="164">
        <f t="shared" si="2"/>
        <v>91.74004192872117</v>
      </c>
    </row>
    <row r="18" spans="1:11" s="6" customFormat="1" ht="24.75" customHeight="1">
      <c r="A18" s="112" t="s">
        <v>191</v>
      </c>
      <c r="B18" s="176">
        <v>4</v>
      </c>
      <c r="C18" s="173">
        <v>1</v>
      </c>
      <c r="D18" s="173">
        <v>15</v>
      </c>
      <c r="E18" s="7">
        <v>1141</v>
      </c>
      <c r="F18" s="7">
        <v>3375</v>
      </c>
      <c r="G18" s="7">
        <v>1728</v>
      </c>
      <c r="H18" s="7">
        <v>1647</v>
      </c>
      <c r="I18" s="164">
        <f aca="true" t="shared" si="3" ref="I18:I30">F18/E18</f>
        <v>2.957931638913234</v>
      </c>
      <c r="J18" s="164">
        <f aca="true" t="shared" si="4" ref="J18:J30">F18/B18</f>
        <v>843.75</v>
      </c>
      <c r="K18" s="164">
        <f t="shared" si="2"/>
        <v>104.91803278688525</v>
      </c>
    </row>
    <row r="19" spans="1:11" s="6" customFormat="1" ht="27" customHeight="1">
      <c r="A19" s="112" t="s">
        <v>192</v>
      </c>
      <c r="B19" s="176">
        <v>5.4</v>
      </c>
      <c r="C19" s="173">
        <v>1</v>
      </c>
      <c r="D19" s="173">
        <v>18</v>
      </c>
      <c r="E19" s="7">
        <v>1009</v>
      </c>
      <c r="F19" s="7">
        <v>3012</v>
      </c>
      <c r="G19" s="7">
        <v>1588</v>
      </c>
      <c r="H19" s="7">
        <v>1424</v>
      </c>
      <c r="I19" s="164">
        <f t="shared" si="3"/>
        <v>2.985133795837463</v>
      </c>
      <c r="J19" s="164">
        <f t="shared" si="4"/>
        <v>557.7777777777777</v>
      </c>
      <c r="K19" s="164">
        <f t="shared" si="2"/>
        <v>111.51685393258425</v>
      </c>
    </row>
    <row r="20" spans="1:11" s="6" customFormat="1" ht="27" customHeight="1">
      <c r="A20" s="112" t="s">
        <v>193</v>
      </c>
      <c r="B20" s="176">
        <v>6.8</v>
      </c>
      <c r="C20" s="173">
        <v>1</v>
      </c>
      <c r="D20" s="173">
        <v>29</v>
      </c>
      <c r="E20" s="7">
        <v>2556</v>
      </c>
      <c r="F20" s="7">
        <v>6856</v>
      </c>
      <c r="G20" s="7">
        <v>3518</v>
      </c>
      <c r="H20" s="7">
        <v>3338</v>
      </c>
      <c r="I20" s="164">
        <f t="shared" si="3"/>
        <v>2.6823161189358373</v>
      </c>
      <c r="J20" s="164">
        <f t="shared" si="4"/>
        <v>1008.2352941176471</v>
      </c>
      <c r="K20" s="164">
        <f t="shared" si="2"/>
        <v>105.39245056920312</v>
      </c>
    </row>
    <row r="21" spans="1:11" s="6" customFormat="1" ht="27" customHeight="1">
      <c r="A21" s="112" t="s">
        <v>194</v>
      </c>
      <c r="B21" s="176">
        <v>2</v>
      </c>
      <c r="C21" s="173">
        <v>1</v>
      </c>
      <c r="D21" s="173">
        <v>34</v>
      </c>
      <c r="E21" s="7">
        <v>1172</v>
      </c>
      <c r="F21" s="7">
        <v>3642</v>
      </c>
      <c r="G21" s="7">
        <v>1887</v>
      </c>
      <c r="H21" s="7">
        <v>1755</v>
      </c>
      <c r="I21" s="164">
        <f t="shared" si="3"/>
        <v>3.1075085324232083</v>
      </c>
      <c r="J21" s="164">
        <f t="shared" si="4"/>
        <v>1821</v>
      </c>
      <c r="K21" s="164">
        <f t="shared" si="2"/>
        <v>107.52136752136752</v>
      </c>
    </row>
    <row r="22" spans="1:11" s="6" customFormat="1" ht="27" customHeight="1">
      <c r="A22" s="112" t="s">
        <v>195</v>
      </c>
      <c r="B22" s="176">
        <v>1.51</v>
      </c>
      <c r="C22" s="173">
        <v>1</v>
      </c>
      <c r="D22" s="173">
        <v>25</v>
      </c>
      <c r="E22" s="7">
        <v>1440</v>
      </c>
      <c r="F22" s="7">
        <v>4301</v>
      </c>
      <c r="G22" s="7">
        <v>2155</v>
      </c>
      <c r="H22" s="7">
        <v>2146</v>
      </c>
      <c r="I22" s="164">
        <f t="shared" si="3"/>
        <v>2.9868055555555557</v>
      </c>
      <c r="J22" s="164">
        <f t="shared" si="4"/>
        <v>2848.344370860927</v>
      </c>
      <c r="K22" s="164">
        <f t="shared" si="2"/>
        <v>100.41938490214352</v>
      </c>
    </row>
    <row r="23" spans="1:11" s="6" customFormat="1" ht="27" customHeight="1">
      <c r="A23" s="112" t="s">
        <v>196</v>
      </c>
      <c r="B23" s="176">
        <v>0.81</v>
      </c>
      <c r="C23" s="173">
        <v>1</v>
      </c>
      <c r="D23" s="173">
        <v>23</v>
      </c>
      <c r="E23" s="7">
        <v>1275</v>
      </c>
      <c r="F23" s="7">
        <v>3727</v>
      </c>
      <c r="G23" s="7">
        <v>1785</v>
      </c>
      <c r="H23" s="7">
        <v>1942</v>
      </c>
      <c r="I23" s="164">
        <f t="shared" si="3"/>
        <v>2.923137254901961</v>
      </c>
      <c r="J23" s="164">
        <f t="shared" si="4"/>
        <v>4601.234567901234</v>
      </c>
      <c r="K23" s="164">
        <f t="shared" si="2"/>
        <v>91.9155509783728</v>
      </c>
    </row>
    <row r="24" spans="1:11" s="6" customFormat="1" ht="27" customHeight="1">
      <c r="A24" s="112" t="s">
        <v>229</v>
      </c>
      <c r="B24" s="176">
        <v>0.46</v>
      </c>
      <c r="C24" s="173">
        <v>1</v>
      </c>
      <c r="D24" s="173">
        <v>33</v>
      </c>
      <c r="E24" s="7">
        <v>1607</v>
      </c>
      <c r="F24" s="7">
        <v>4362</v>
      </c>
      <c r="G24" s="7">
        <v>2198</v>
      </c>
      <c r="H24" s="7">
        <v>2164</v>
      </c>
      <c r="I24" s="164">
        <f t="shared" si="3"/>
        <v>2.7143746110765403</v>
      </c>
      <c r="J24" s="164">
        <f t="shared" si="4"/>
        <v>9482.608695652174</v>
      </c>
      <c r="K24" s="164">
        <f t="shared" si="2"/>
        <v>101.57116451016637</v>
      </c>
    </row>
    <row r="25" spans="1:11" s="6" customFormat="1" ht="27" customHeight="1">
      <c r="A25" s="112" t="s">
        <v>197</v>
      </c>
      <c r="B25" s="176">
        <v>7</v>
      </c>
      <c r="C25" s="173">
        <v>1</v>
      </c>
      <c r="D25" s="173">
        <v>31</v>
      </c>
      <c r="E25" s="7">
        <v>1562</v>
      </c>
      <c r="F25" s="7">
        <v>4824</v>
      </c>
      <c r="G25" s="7">
        <v>2501</v>
      </c>
      <c r="H25" s="7">
        <v>2323</v>
      </c>
      <c r="I25" s="164">
        <f t="shared" si="3"/>
        <v>3.088348271446863</v>
      </c>
      <c r="J25" s="164">
        <f t="shared" si="4"/>
        <v>689.1428571428571</v>
      </c>
      <c r="K25" s="164">
        <f t="shared" si="2"/>
        <v>107.66250538097289</v>
      </c>
    </row>
    <row r="26" spans="1:11" s="6" customFormat="1" ht="27" customHeight="1">
      <c r="A26" s="112" t="s">
        <v>198</v>
      </c>
      <c r="B26" s="176">
        <v>0.24</v>
      </c>
      <c r="C26" s="173">
        <v>1</v>
      </c>
      <c r="D26" s="173">
        <v>29</v>
      </c>
      <c r="E26" s="7">
        <v>2205</v>
      </c>
      <c r="F26" s="7">
        <v>5822</v>
      </c>
      <c r="G26" s="7">
        <v>2885</v>
      </c>
      <c r="H26" s="7">
        <v>2937</v>
      </c>
      <c r="I26" s="164">
        <f t="shared" si="3"/>
        <v>2.640362811791383</v>
      </c>
      <c r="J26" s="164">
        <f t="shared" si="4"/>
        <v>24258.333333333336</v>
      </c>
      <c r="K26" s="164">
        <f t="shared" si="2"/>
        <v>98.2294858699353</v>
      </c>
    </row>
    <row r="27" spans="1:11" s="6" customFormat="1" ht="27" customHeight="1">
      <c r="A27" s="112" t="s">
        <v>199</v>
      </c>
      <c r="B27" s="176">
        <v>1.5</v>
      </c>
      <c r="C27" s="173">
        <v>1</v>
      </c>
      <c r="D27" s="173">
        <v>18</v>
      </c>
      <c r="E27" s="7">
        <v>916</v>
      </c>
      <c r="F27" s="7">
        <v>2332</v>
      </c>
      <c r="G27" s="7">
        <v>1199</v>
      </c>
      <c r="H27" s="7">
        <v>1133</v>
      </c>
      <c r="I27" s="164">
        <f t="shared" si="3"/>
        <v>2.5458515283842793</v>
      </c>
      <c r="J27" s="164">
        <f t="shared" si="4"/>
        <v>1554.6666666666667</v>
      </c>
      <c r="K27" s="164">
        <f t="shared" si="2"/>
        <v>105.8252427184466</v>
      </c>
    </row>
    <row r="28" spans="1:11" s="6" customFormat="1" ht="27" customHeight="1">
      <c r="A28" s="112" t="s">
        <v>200</v>
      </c>
      <c r="B28" s="176">
        <v>5.59</v>
      </c>
      <c r="C28" s="173">
        <v>1</v>
      </c>
      <c r="D28" s="173">
        <v>37</v>
      </c>
      <c r="E28" s="7">
        <v>3798</v>
      </c>
      <c r="F28" s="7">
        <v>9448</v>
      </c>
      <c r="G28" s="7">
        <v>4813</v>
      </c>
      <c r="H28" s="7">
        <v>4635</v>
      </c>
      <c r="I28" s="164">
        <f t="shared" si="3"/>
        <v>2.487625065824118</v>
      </c>
      <c r="J28" s="164">
        <f t="shared" si="4"/>
        <v>1690.1610017889088</v>
      </c>
      <c r="K28" s="164">
        <f t="shared" si="2"/>
        <v>103.8403451995685</v>
      </c>
    </row>
    <row r="29" spans="1:11" s="6" customFormat="1" ht="27" customHeight="1">
      <c r="A29" s="112" t="s">
        <v>179</v>
      </c>
      <c r="B29" s="176">
        <v>0.21</v>
      </c>
      <c r="C29" s="173">
        <v>1</v>
      </c>
      <c r="D29" s="173">
        <v>31</v>
      </c>
      <c r="E29" s="7">
        <v>1375</v>
      </c>
      <c r="F29" s="7">
        <v>3690</v>
      </c>
      <c r="G29" s="7">
        <v>1815</v>
      </c>
      <c r="H29" s="7">
        <v>1875</v>
      </c>
      <c r="I29" s="164">
        <f t="shared" si="3"/>
        <v>2.6836363636363636</v>
      </c>
      <c r="J29" s="164">
        <f t="shared" si="4"/>
        <v>17571.428571428572</v>
      </c>
      <c r="K29" s="164">
        <f t="shared" si="2"/>
        <v>96.8</v>
      </c>
    </row>
    <row r="30" spans="1:11" s="6" customFormat="1" ht="27" customHeight="1">
      <c r="A30" s="112" t="s">
        <v>201</v>
      </c>
      <c r="B30" s="176">
        <v>3</v>
      </c>
      <c r="C30" s="173">
        <v>1</v>
      </c>
      <c r="D30" s="173">
        <v>30</v>
      </c>
      <c r="E30" s="7">
        <v>1207</v>
      </c>
      <c r="F30" s="7">
        <v>3895</v>
      </c>
      <c r="G30" s="7">
        <v>2014</v>
      </c>
      <c r="H30" s="7">
        <v>1881</v>
      </c>
      <c r="I30" s="164">
        <f t="shared" si="3"/>
        <v>3.2270091135045567</v>
      </c>
      <c r="J30" s="164">
        <f t="shared" si="4"/>
        <v>1298.3333333333333</v>
      </c>
      <c r="K30" s="164">
        <f t="shared" si="2"/>
        <v>107.07070707070707</v>
      </c>
    </row>
    <row r="31" spans="1:11" s="6" customFormat="1" ht="27" customHeight="1" thickBot="1">
      <c r="A31" s="111" t="s">
        <v>202</v>
      </c>
      <c r="B31" s="177">
        <v>3</v>
      </c>
      <c r="C31" s="174">
        <v>1</v>
      </c>
      <c r="D31" s="173">
        <v>22</v>
      </c>
      <c r="E31" s="7">
        <v>1274</v>
      </c>
      <c r="F31" s="7">
        <v>3420</v>
      </c>
      <c r="G31" s="7">
        <v>1784</v>
      </c>
      <c r="H31" s="9">
        <v>1636</v>
      </c>
      <c r="I31" s="165">
        <v>2.7235387045813586</v>
      </c>
      <c r="J31" s="165">
        <v>1149.3333333333333</v>
      </c>
      <c r="K31" s="165">
        <v>111.015911872705</v>
      </c>
    </row>
    <row r="32" spans="1:11" s="6" customFormat="1" ht="15.75" customHeight="1">
      <c r="A32" s="201" t="s">
        <v>93</v>
      </c>
      <c r="B32" s="19"/>
      <c r="C32" s="19"/>
      <c r="D32" s="19"/>
      <c r="E32" s="19"/>
      <c r="F32" s="19"/>
      <c r="G32" s="260" t="s">
        <v>175</v>
      </c>
      <c r="H32" s="260"/>
      <c r="I32" s="260"/>
      <c r="J32" s="260"/>
      <c r="K32" s="18"/>
    </row>
  </sheetData>
  <sheetProtection password="CB76" sheet="1"/>
  <mergeCells count="14">
    <mergeCell ref="J4:J6"/>
    <mergeCell ref="K4:K6"/>
    <mergeCell ref="E5:E6"/>
    <mergeCell ref="G5:H5"/>
    <mergeCell ref="G32:J32"/>
    <mergeCell ref="A2:F2"/>
    <mergeCell ref="G2:K2"/>
    <mergeCell ref="A4:A6"/>
    <mergeCell ref="B4:B6"/>
    <mergeCell ref="C4:C6"/>
    <mergeCell ref="D4:D6"/>
    <mergeCell ref="E4:F4"/>
    <mergeCell ref="G4:H4"/>
    <mergeCell ref="I4:I6"/>
  </mergeCells>
  <printOptions/>
  <pageMargins left="0.7480314960629921" right="0.7480314960629921" top="0.7874015748031497" bottom="0.5905511811023623" header="0.5118110236220472" footer="0.5118110236220472"/>
  <pageSetup firstPageNumber="9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33"/>
  <sheetViews>
    <sheetView tabSelected="1" view="pageBreakPreview" zoomScaleSheetLayoutView="100" workbookViewId="0" topLeftCell="A9">
      <selection activeCell="D16" sqref="D16"/>
    </sheetView>
  </sheetViews>
  <sheetFormatPr defaultColWidth="9.00390625" defaultRowHeight="16.5"/>
  <cols>
    <col min="1" max="1" width="13.75390625" style="5" customWidth="1"/>
    <col min="2" max="2" width="13.375" style="1" customWidth="1"/>
    <col min="3" max="3" width="13.375" style="4" customWidth="1"/>
    <col min="4" max="4" width="12.875" style="4" customWidth="1"/>
    <col min="5" max="5" width="18.625" style="4" customWidth="1"/>
    <col min="6" max="6" width="13.75390625" style="4" customWidth="1"/>
    <col min="7" max="8" width="16.625" style="4" customWidth="1"/>
    <col min="9" max="9" width="18.125" style="3" customWidth="1"/>
    <col min="10" max="10" width="15.625" style="3" customWidth="1"/>
    <col min="11" max="11" width="18.125" style="2" customWidth="1"/>
    <col min="12" max="16384" width="9.00390625" style="1" customWidth="1"/>
  </cols>
  <sheetData>
    <row r="1" spans="1:11" s="6" customFormat="1" ht="15.75" customHeight="1">
      <c r="A1" s="17" t="s">
        <v>31</v>
      </c>
      <c r="C1" s="16"/>
      <c r="D1" s="16"/>
      <c r="E1" s="16"/>
      <c r="F1" s="16"/>
      <c r="G1" s="16"/>
      <c r="H1" s="16"/>
      <c r="I1" s="15"/>
      <c r="J1" s="10"/>
      <c r="K1" s="14" t="s">
        <v>0</v>
      </c>
    </row>
    <row r="2" spans="1:11" s="6" customFormat="1" ht="21" customHeight="1">
      <c r="A2" s="270" t="s">
        <v>238</v>
      </c>
      <c r="B2" s="270"/>
      <c r="C2" s="270"/>
      <c r="D2" s="270"/>
      <c r="E2" s="270"/>
      <c r="F2" s="270"/>
      <c r="G2" s="271" t="s">
        <v>233</v>
      </c>
      <c r="H2" s="271"/>
      <c r="I2" s="271"/>
      <c r="J2" s="271"/>
      <c r="K2" s="271"/>
    </row>
    <row r="3" spans="1:11" s="6" customFormat="1" ht="15.75" customHeight="1" thickBot="1">
      <c r="A3" s="156"/>
      <c r="B3" s="13"/>
      <c r="C3" s="13"/>
      <c r="D3" s="13"/>
      <c r="E3" s="13"/>
      <c r="F3" s="12"/>
      <c r="G3" s="12"/>
      <c r="H3" s="12"/>
      <c r="I3" s="12"/>
      <c r="J3" s="12"/>
      <c r="K3" s="11"/>
    </row>
    <row r="4" spans="1:11" s="10" customFormat="1" ht="19.5" customHeight="1">
      <c r="A4" s="272" t="s">
        <v>231</v>
      </c>
      <c r="B4" s="275" t="s">
        <v>40</v>
      </c>
      <c r="C4" s="278" t="s">
        <v>45</v>
      </c>
      <c r="D4" s="280" t="s">
        <v>44</v>
      </c>
      <c r="E4" s="255" t="s">
        <v>87</v>
      </c>
      <c r="F4" s="256"/>
      <c r="G4" s="264" t="s">
        <v>86</v>
      </c>
      <c r="H4" s="265"/>
      <c r="I4" s="261" t="s">
        <v>47</v>
      </c>
      <c r="J4" s="261" t="s">
        <v>48</v>
      </c>
      <c r="K4" s="261" t="s">
        <v>49</v>
      </c>
    </row>
    <row r="5" spans="1:11" s="10" customFormat="1" ht="19.5" customHeight="1">
      <c r="A5" s="273"/>
      <c r="B5" s="276"/>
      <c r="C5" s="279"/>
      <c r="D5" s="281"/>
      <c r="E5" s="257" t="s">
        <v>46</v>
      </c>
      <c r="F5" s="192" t="s">
        <v>88</v>
      </c>
      <c r="G5" s="266" t="s">
        <v>89</v>
      </c>
      <c r="H5" s="267"/>
      <c r="I5" s="262"/>
      <c r="J5" s="262"/>
      <c r="K5" s="262"/>
    </row>
    <row r="6" spans="1:11" s="6" customFormat="1" ht="27" customHeight="1" thickBot="1">
      <c r="A6" s="274"/>
      <c r="B6" s="277"/>
      <c r="C6" s="258"/>
      <c r="D6" s="282"/>
      <c r="E6" s="258"/>
      <c r="F6" s="154" t="s">
        <v>41</v>
      </c>
      <c r="G6" s="155" t="s">
        <v>42</v>
      </c>
      <c r="H6" s="42" t="s">
        <v>43</v>
      </c>
      <c r="I6" s="263"/>
      <c r="J6" s="263"/>
      <c r="K6" s="263"/>
    </row>
    <row r="7" spans="1:11" s="6" customFormat="1" ht="24.75" customHeight="1">
      <c r="A7" s="232" t="s">
        <v>228</v>
      </c>
      <c r="B7" s="178">
        <v>1.09</v>
      </c>
      <c r="C7" s="169">
        <v>1</v>
      </c>
      <c r="D7" s="169">
        <v>21</v>
      </c>
      <c r="E7" s="157">
        <v>1993</v>
      </c>
      <c r="F7" s="157">
        <v>5182</v>
      </c>
      <c r="G7" s="157">
        <v>2491</v>
      </c>
      <c r="H7" s="157">
        <v>2691</v>
      </c>
      <c r="I7" s="161">
        <f aca="true" t="shared" si="0" ref="I7:I32">F7/E7</f>
        <v>2.6001003512293024</v>
      </c>
      <c r="J7" s="161">
        <f aca="true" t="shared" si="1" ref="J7:J32">F7/B7</f>
        <v>4754.128440366972</v>
      </c>
      <c r="K7" s="161">
        <f aca="true" t="shared" si="2" ref="K7:K32">G7/H7*100</f>
        <v>92.56781865477518</v>
      </c>
    </row>
    <row r="8" spans="1:11" s="6" customFormat="1" ht="24.75" customHeight="1">
      <c r="A8" s="232" t="s">
        <v>203</v>
      </c>
      <c r="B8" s="178">
        <v>0.35</v>
      </c>
      <c r="C8" s="169">
        <v>1</v>
      </c>
      <c r="D8" s="169">
        <v>27</v>
      </c>
      <c r="E8" s="157">
        <v>766</v>
      </c>
      <c r="F8" s="157">
        <v>1775</v>
      </c>
      <c r="G8" s="157">
        <v>838</v>
      </c>
      <c r="H8" s="157">
        <v>937</v>
      </c>
      <c r="I8" s="161">
        <f t="shared" si="0"/>
        <v>2.3172323759791125</v>
      </c>
      <c r="J8" s="161">
        <f t="shared" si="1"/>
        <v>5071.428571428572</v>
      </c>
      <c r="K8" s="161">
        <f t="shared" si="2"/>
        <v>89.43436499466382</v>
      </c>
    </row>
    <row r="9" spans="1:11" s="6" customFormat="1" ht="24.75" customHeight="1">
      <c r="A9" s="232" t="s">
        <v>204</v>
      </c>
      <c r="B9" s="178">
        <v>0.38</v>
      </c>
      <c r="C9" s="169">
        <v>1</v>
      </c>
      <c r="D9" s="169">
        <v>34</v>
      </c>
      <c r="E9" s="157">
        <v>2462</v>
      </c>
      <c r="F9" s="157">
        <v>5349</v>
      </c>
      <c r="G9" s="157">
        <v>2589</v>
      </c>
      <c r="H9" s="157">
        <v>2760</v>
      </c>
      <c r="I9" s="161">
        <f t="shared" si="0"/>
        <v>2.1726238830219335</v>
      </c>
      <c r="J9" s="161">
        <f t="shared" si="1"/>
        <v>14076.315789473683</v>
      </c>
      <c r="K9" s="161">
        <f t="shared" si="2"/>
        <v>93.80434782608695</v>
      </c>
    </row>
    <row r="10" spans="1:11" s="6" customFormat="1" ht="24.75" customHeight="1">
      <c r="A10" s="232" t="s">
        <v>205</v>
      </c>
      <c r="B10" s="178">
        <v>0.19</v>
      </c>
      <c r="C10" s="169">
        <v>1</v>
      </c>
      <c r="D10" s="169">
        <v>23</v>
      </c>
      <c r="E10" s="157">
        <v>1073</v>
      </c>
      <c r="F10" s="157">
        <v>3089</v>
      </c>
      <c r="G10" s="157">
        <v>1561</v>
      </c>
      <c r="H10" s="157">
        <v>1528</v>
      </c>
      <c r="I10" s="161">
        <f t="shared" si="0"/>
        <v>2.878844361602982</v>
      </c>
      <c r="J10" s="161">
        <f t="shared" si="1"/>
        <v>16257.894736842105</v>
      </c>
      <c r="K10" s="161">
        <f t="shared" si="2"/>
        <v>102.15968586387434</v>
      </c>
    </row>
    <row r="11" spans="1:11" s="6" customFormat="1" ht="24.75" customHeight="1">
      <c r="A11" s="232" t="s">
        <v>206</v>
      </c>
      <c r="B11" s="178">
        <v>1.2</v>
      </c>
      <c r="C11" s="169">
        <v>1</v>
      </c>
      <c r="D11" s="169">
        <v>21</v>
      </c>
      <c r="E11" s="157">
        <v>1198</v>
      </c>
      <c r="F11" s="157">
        <v>3399</v>
      </c>
      <c r="G11" s="157">
        <v>1824</v>
      </c>
      <c r="H11" s="157">
        <v>1575</v>
      </c>
      <c r="I11" s="161">
        <f t="shared" si="0"/>
        <v>2.837228714524207</v>
      </c>
      <c r="J11" s="161">
        <f t="shared" si="1"/>
        <v>2832.5</v>
      </c>
      <c r="K11" s="161">
        <f t="shared" si="2"/>
        <v>115.80952380952381</v>
      </c>
    </row>
    <row r="12" spans="1:11" s="6" customFormat="1" ht="24.75" customHeight="1">
      <c r="A12" s="232" t="s">
        <v>207</v>
      </c>
      <c r="B12" s="178">
        <v>0.12</v>
      </c>
      <c r="C12" s="169">
        <v>1</v>
      </c>
      <c r="D12" s="169">
        <v>17</v>
      </c>
      <c r="E12" s="157">
        <v>555</v>
      </c>
      <c r="F12" s="157">
        <v>1535</v>
      </c>
      <c r="G12" s="157">
        <v>777</v>
      </c>
      <c r="H12" s="157">
        <v>758</v>
      </c>
      <c r="I12" s="161">
        <f t="shared" si="0"/>
        <v>2.765765765765766</v>
      </c>
      <c r="J12" s="161">
        <f t="shared" si="1"/>
        <v>12791.666666666668</v>
      </c>
      <c r="K12" s="161">
        <f t="shared" si="2"/>
        <v>102.5065963060686</v>
      </c>
    </row>
    <row r="13" spans="1:11" s="6" customFormat="1" ht="24.75" customHeight="1">
      <c r="A13" s="232" t="s">
        <v>208</v>
      </c>
      <c r="B13" s="178">
        <v>4.48</v>
      </c>
      <c r="C13" s="169">
        <v>1</v>
      </c>
      <c r="D13" s="169">
        <v>18</v>
      </c>
      <c r="E13" s="157">
        <v>1067</v>
      </c>
      <c r="F13" s="157">
        <v>3244</v>
      </c>
      <c r="G13" s="157">
        <v>1738</v>
      </c>
      <c r="H13" s="157">
        <v>1506</v>
      </c>
      <c r="I13" s="161">
        <f t="shared" si="0"/>
        <v>3.0402999062792877</v>
      </c>
      <c r="J13" s="161">
        <f t="shared" si="1"/>
        <v>724.1071428571428</v>
      </c>
      <c r="K13" s="161">
        <f t="shared" si="2"/>
        <v>115.4050464807437</v>
      </c>
    </row>
    <row r="14" spans="1:11" s="6" customFormat="1" ht="24.75" customHeight="1">
      <c r="A14" s="232" t="s">
        <v>209</v>
      </c>
      <c r="B14" s="178">
        <v>3</v>
      </c>
      <c r="C14" s="169">
        <v>1</v>
      </c>
      <c r="D14" s="169">
        <v>19</v>
      </c>
      <c r="E14" s="157">
        <v>1682</v>
      </c>
      <c r="F14" s="157">
        <v>4581</v>
      </c>
      <c r="G14" s="157">
        <v>2253</v>
      </c>
      <c r="H14" s="157">
        <v>2328</v>
      </c>
      <c r="I14" s="161">
        <f t="shared" si="0"/>
        <v>2.7235434007134365</v>
      </c>
      <c r="J14" s="161">
        <f t="shared" si="1"/>
        <v>1527</v>
      </c>
      <c r="K14" s="161">
        <f t="shared" si="2"/>
        <v>96.77835051546391</v>
      </c>
    </row>
    <row r="15" spans="1:11" ht="24.75" customHeight="1">
      <c r="A15" s="232" t="s">
        <v>210</v>
      </c>
      <c r="B15" s="178">
        <v>7.32</v>
      </c>
      <c r="C15" s="169">
        <v>1</v>
      </c>
      <c r="D15" s="169">
        <v>21</v>
      </c>
      <c r="E15" s="157">
        <v>1467</v>
      </c>
      <c r="F15" s="157">
        <v>4248</v>
      </c>
      <c r="G15" s="157">
        <v>2159</v>
      </c>
      <c r="H15" s="157">
        <v>2089</v>
      </c>
      <c r="I15" s="161">
        <f t="shared" si="0"/>
        <v>2.895705521472393</v>
      </c>
      <c r="J15" s="161">
        <f t="shared" si="1"/>
        <v>580.327868852459</v>
      </c>
      <c r="K15" s="161">
        <f t="shared" si="2"/>
        <v>103.35088559119197</v>
      </c>
    </row>
    <row r="16" spans="1:11" s="6" customFormat="1" ht="24.75" customHeight="1">
      <c r="A16" s="232" t="s">
        <v>211</v>
      </c>
      <c r="B16" s="178">
        <v>0.15</v>
      </c>
      <c r="C16" s="169">
        <v>1</v>
      </c>
      <c r="D16" s="169">
        <v>20</v>
      </c>
      <c r="E16" s="157">
        <v>798</v>
      </c>
      <c r="F16" s="157">
        <v>2295</v>
      </c>
      <c r="G16" s="157">
        <v>1153</v>
      </c>
      <c r="H16" s="157">
        <v>1142</v>
      </c>
      <c r="I16" s="161">
        <f t="shared" si="0"/>
        <v>2.8759398496240602</v>
      </c>
      <c r="J16" s="161">
        <f t="shared" si="1"/>
        <v>15300</v>
      </c>
      <c r="K16" s="161">
        <f t="shared" si="2"/>
        <v>100.96322241681261</v>
      </c>
    </row>
    <row r="17" spans="1:11" ht="24.75" customHeight="1">
      <c r="A17" s="232" t="s">
        <v>212</v>
      </c>
      <c r="B17" s="178">
        <v>0.4</v>
      </c>
      <c r="C17" s="169">
        <v>1</v>
      </c>
      <c r="D17" s="169">
        <v>22</v>
      </c>
      <c r="E17" s="157">
        <v>1987</v>
      </c>
      <c r="F17" s="157">
        <v>5171</v>
      </c>
      <c r="G17" s="157">
        <v>2574</v>
      </c>
      <c r="H17" s="157">
        <v>2597</v>
      </c>
      <c r="I17" s="161">
        <f t="shared" si="0"/>
        <v>2.602415702063412</v>
      </c>
      <c r="J17" s="161">
        <f t="shared" si="1"/>
        <v>12927.5</v>
      </c>
      <c r="K17" s="161">
        <f t="shared" si="2"/>
        <v>99.11436272622257</v>
      </c>
    </row>
    <row r="18" spans="1:11" ht="24.75" customHeight="1">
      <c r="A18" s="232" t="s">
        <v>213</v>
      </c>
      <c r="B18" s="178">
        <v>3.17</v>
      </c>
      <c r="C18" s="169">
        <v>1</v>
      </c>
      <c r="D18" s="169">
        <v>18</v>
      </c>
      <c r="E18" s="157">
        <v>742</v>
      </c>
      <c r="F18" s="157">
        <v>2075</v>
      </c>
      <c r="G18" s="157">
        <v>1033</v>
      </c>
      <c r="H18" s="157">
        <v>1042</v>
      </c>
      <c r="I18" s="161">
        <f t="shared" si="0"/>
        <v>2.7964959568733154</v>
      </c>
      <c r="J18" s="161">
        <f t="shared" si="1"/>
        <v>654.5741324921136</v>
      </c>
      <c r="K18" s="161">
        <f t="shared" si="2"/>
        <v>99.1362763915547</v>
      </c>
    </row>
    <row r="19" spans="1:11" ht="24.75" customHeight="1">
      <c r="A19" s="232" t="s">
        <v>214</v>
      </c>
      <c r="B19" s="178">
        <v>5</v>
      </c>
      <c r="C19" s="169">
        <v>1</v>
      </c>
      <c r="D19" s="169">
        <v>23</v>
      </c>
      <c r="E19" s="157">
        <v>1249</v>
      </c>
      <c r="F19" s="157">
        <v>3538</v>
      </c>
      <c r="G19" s="157">
        <v>1868</v>
      </c>
      <c r="H19" s="157">
        <v>1670</v>
      </c>
      <c r="I19" s="161">
        <f t="shared" si="0"/>
        <v>2.832666132906325</v>
      </c>
      <c r="J19" s="161">
        <f t="shared" si="1"/>
        <v>707.6</v>
      </c>
      <c r="K19" s="161">
        <f t="shared" si="2"/>
        <v>111.8562874251497</v>
      </c>
    </row>
    <row r="20" spans="1:11" ht="24.75" customHeight="1">
      <c r="A20" s="232" t="s">
        <v>215</v>
      </c>
      <c r="B20" s="178">
        <v>2.41</v>
      </c>
      <c r="C20" s="169">
        <v>1</v>
      </c>
      <c r="D20" s="169">
        <v>23</v>
      </c>
      <c r="E20" s="157">
        <v>1409</v>
      </c>
      <c r="F20" s="157">
        <v>4259</v>
      </c>
      <c r="G20" s="157">
        <v>2046</v>
      </c>
      <c r="H20" s="157">
        <v>2213</v>
      </c>
      <c r="I20" s="161">
        <f t="shared" si="0"/>
        <v>3.022711142654365</v>
      </c>
      <c r="J20" s="161">
        <f t="shared" si="1"/>
        <v>1767.219917012448</v>
      </c>
      <c r="K20" s="161">
        <f t="shared" si="2"/>
        <v>92.45368278355174</v>
      </c>
    </row>
    <row r="21" spans="1:11" ht="24.75" customHeight="1">
      <c r="A21" s="232" t="s">
        <v>216</v>
      </c>
      <c r="B21" s="178">
        <v>0.06</v>
      </c>
      <c r="C21" s="169">
        <v>1</v>
      </c>
      <c r="D21" s="169">
        <v>17</v>
      </c>
      <c r="E21" s="157">
        <v>471</v>
      </c>
      <c r="F21" s="157">
        <v>1265</v>
      </c>
      <c r="G21" s="157">
        <v>625</v>
      </c>
      <c r="H21" s="157">
        <v>640</v>
      </c>
      <c r="I21" s="161">
        <f t="shared" si="0"/>
        <v>2.685774946921444</v>
      </c>
      <c r="J21" s="161">
        <f t="shared" si="1"/>
        <v>21083.333333333336</v>
      </c>
      <c r="K21" s="161">
        <f t="shared" si="2"/>
        <v>97.65625</v>
      </c>
    </row>
    <row r="22" spans="1:11" ht="24.75" customHeight="1">
      <c r="A22" s="232" t="s">
        <v>217</v>
      </c>
      <c r="B22" s="178">
        <v>0.98</v>
      </c>
      <c r="C22" s="169">
        <v>1</v>
      </c>
      <c r="D22" s="169">
        <v>43</v>
      </c>
      <c r="E22" s="157">
        <v>3970</v>
      </c>
      <c r="F22" s="157">
        <v>10159</v>
      </c>
      <c r="G22" s="157">
        <v>4908</v>
      </c>
      <c r="H22" s="157">
        <v>5251</v>
      </c>
      <c r="I22" s="161">
        <f t="shared" si="0"/>
        <v>2.558942065491184</v>
      </c>
      <c r="J22" s="161">
        <f t="shared" si="1"/>
        <v>10366.326530612245</v>
      </c>
      <c r="K22" s="161">
        <f t="shared" si="2"/>
        <v>93.46791087411923</v>
      </c>
    </row>
    <row r="23" spans="1:11" ht="24.75" customHeight="1">
      <c r="A23" s="232" t="s">
        <v>218</v>
      </c>
      <c r="B23" s="178">
        <v>1</v>
      </c>
      <c r="C23" s="169">
        <v>1</v>
      </c>
      <c r="D23" s="169">
        <v>32</v>
      </c>
      <c r="E23" s="157">
        <v>1689</v>
      </c>
      <c r="F23" s="157">
        <v>4812</v>
      </c>
      <c r="G23" s="157">
        <v>2393</v>
      </c>
      <c r="H23" s="157">
        <v>2419</v>
      </c>
      <c r="I23" s="161">
        <f t="shared" si="0"/>
        <v>2.8490230905861456</v>
      </c>
      <c r="J23" s="161">
        <f t="shared" si="1"/>
        <v>4812</v>
      </c>
      <c r="K23" s="161">
        <f t="shared" si="2"/>
        <v>98.92517569243489</v>
      </c>
    </row>
    <row r="24" spans="1:11" ht="24.75" customHeight="1">
      <c r="A24" s="232" t="s">
        <v>219</v>
      </c>
      <c r="B24" s="178">
        <v>1.5</v>
      </c>
      <c r="C24" s="169">
        <v>1</v>
      </c>
      <c r="D24" s="169">
        <v>36</v>
      </c>
      <c r="E24" s="157">
        <v>2736</v>
      </c>
      <c r="F24" s="157">
        <v>7859</v>
      </c>
      <c r="G24" s="157">
        <v>3926</v>
      </c>
      <c r="H24" s="157">
        <v>3933</v>
      </c>
      <c r="I24" s="161">
        <f t="shared" si="0"/>
        <v>2.872441520467836</v>
      </c>
      <c r="J24" s="161">
        <f t="shared" si="1"/>
        <v>5239.333333333333</v>
      </c>
      <c r="K24" s="161">
        <f t="shared" si="2"/>
        <v>99.82201881515383</v>
      </c>
    </row>
    <row r="25" spans="1:11" ht="24.75" customHeight="1">
      <c r="A25" s="232" t="s">
        <v>220</v>
      </c>
      <c r="B25" s="178">
        <v>8</v>
      </c>
      <c r="C25" s="169">
        <v>1</v>
      </c>
      <c r="D25" s="169">
        <v>26</v>
      </c>
      <c r="E25" s="157">
        <v>1410</v>
      </c>
      <c r="F25" s="157">
        <v>4363</v>
      </c>
      <c r="G25" s="157">
        <v>2322</v>
      </c>
      <c r="H25" s="157">
        <v>2041</v>
      </c>
      <c r="I25" s="161">
        <f t="shared" si="0"/>
        <v>3.094326241134752</v>
      </c>
      <c r="J25" s="161">
        <f t="shared" si="1"/>
        <v>545.375</v>
      </c>
      <c r="K25" s="161">
        <f t="shared" si="2"/>
        <v>113.76776090151886</v>
      </c>
    </row>
    <row r="26" spans="1:11" ht="24.75" customHeight="1">
      <c r="A26" s="232" t="s">
        <v>221</v>
      </c>
      <c r="B26" s="178">
        <v>1</v>
      </c>
      <c r="C26" s="169">
        <v>1</v>
      </c>
      <c r="D26" s="169">
        <v>35</v>
      </c>
      <c r="E26" s="157">
        <v>2806</v>
      </c>
      <c r="F26" s="157">
        <v>7429</v>
      </c>
      <c r="G26" s="157">
        <v>3612</v>
      </c>
      <c r="H26" s="157">
        <v>3817</v>
      </c>
      <c r="I26" s="161">
        <f t="shared" si="0"/>
        <v>2.6475409836065573</v>
      </c>
      <c r="J26" s="161">
        <f t="shared" si="1"/>
        <v>7429</v>
      </c>
      <c r="K26" s="161">
        <f t="shared" si="2"/>
        <v>94.629290018339</v>
      </c>
    </row>
    <row r="27" spans="1:11" ht="24.75" customHeight="1">
      <c r="A27" s="232" t="s">
        <v>222</v>
      </c>
      <c r="B27" s="178">
        <v>0.12</v>
      </c>
      <c r="C27" s="169">
        <v>1</v>
      </c>
      <c r="D27" s="169">
        <v>17</v>
      </c>
      <c r="E27" s="157">
        <v>1816</v>
      </c>
      <c r="F27" s="157">
        <v>4608</v>
      </c>
      <c r="G27" s="157">
        <v>2201</v>
      </c>
      <c r="H27" s="157">
        <v>2407</v>
      </c>
      <c r="I27" s="161">
        <f t="shared" si="0"/>
        <v>2.537444933920705</v>
      </c>
      <c r="J27" s="161">
        <f t="shared" si="1"/>
        <v>38400</v>
      </c>
      <c r="K27" s="161">
        <f t="shared" si="2"/>
        <v>91.44162858329872</v>
      </c>
    </row>
    <row r="28" spans="1:11" ht="24.75" customHeight="1">
      <c r="A28" s="232" t="s">
        <v>223</v>
      </c>
      <c r="B28" s="178">
        <v>1</v>
      </c>
      <c r="C28" s="169">
        <v>1</v>
      </c>
      <c r="D28" s="169">
        <v>22</v>
      </c>
      <c r="E28" s="157">
        <v>1502</v>
      </c>
      <c r="F28" s="157">
        <v>3931</v>
      </c>
      <c r="G28" s="157">
        <v>1973</v>
      </c>
      <c r="H28" s="157">
        <v>1958</v>
      </c>
      <c r="I28" s="161">
        <f t="shared" si="0"/>
        <v>2.6171770972037285</v>
      </c>
      <c r="J28" s="161">
        <f t="shared" si="1"/>
        <v>3931</v>
      </c>
      <c r="K28" s="161">
        <f t="shared" si="2"/>
        <v>100.76608784473953</v>
      </c>
    </row>
    <row r="29" spans="1:11" ht="24.75" customHeight="1">
      <c r="A29" s="232" t="s">
        <v>224</v>
      </c>
      <c r="B29" s="178">
        <v>0.5</v>
      </c>
      <c r="C29" s="169">
        <v>1</v>
      </c>
      <c r="D29" s="169">
        <v>12</v>
      </c>
      <c r="E29" s="157">
        <v>1266</v>
      </c>
      <c r="F29" s="157">
        <v>3098</v>
      </c>
      <c r="G29" s="157">
        <v>1546</v>
      </c>
      <c r="H29" s="157">
        <v>1552</v>
      </c>
      <c r="I29" s="161">
        <f t="shared" si="0"/>
        <v>2.447077409162717</v>
      </c>
      <c r="J29" s="161">
        <f t="shared" si="1"/>
        <v>6196</v>
      </c>
      <c r="K29" s="161">
        <f t="shared" si="2"/>
        <v>99.61340206185567</v>
      </c>
    </row>
    <row r="30" spans="1:11" ht="24.75" customHeight="1">
      <c r="A30" s="232" t="s">
        <v>225</v>
      </c>
      <c r="B30" s="178">
        <v>0.5</v>
      </c>
      <c r="C30" s="169">
        <v>1</v>
      </c>
      <c r="D30" s="169">
        <v>13</v>
      </c>
      <c r="E30" s="157">
        <v>1304</v>
      </c>
      <c r="F30" s="157">
        <v>3543</v>
      </c>
      <c r="G30" s="157">
        <v>1743</v>
      </c>
      <c r="H30" s="157">
        <v>1800</v>
      </c>
      <c r="I30" s="161">
        <f t="shared" si="0"/>
        <v>2.7170245398773005</v>
      </c>
      <c r="J30" s="161">
        <f t="shared" si="1"/>
        <v>7086</v>
      </c>
      <c r="K30" s="161">
        <f t="shared" si="2"/>
        <v>96.83333333333334</v>
      </c>
    </row>
    <row r="31" spans="1:11" ht="24.75" customHeight="1">
      <c r="A31" s="232" t="s">
        <v>226</v>
      </c>
      <c r="B31" s="178">
        <v>1.4</v>
      </c>
      <c r="C31" s="169">
        <v>1</v>
      </c>
      <c r="D31" s="169">
        <v>31</v>
      </c>
      <c r="E31" s="157">
        <v>1500</v>
      </c>
      <c r="F31" s="157">
        <v>4540</v>
      </c>
      <c r="G31" s="157">
        <v>2328</v>
      </c>
      <c r="H31" s="157">
        <v>2212</v>
      </c>
      <c r="I31" s="161">
        <f t="shared" si="0"/>
        <v>3.026666666666667</v>
      </c>
      <c r="J31" s="161">
        <f t="shared" si="1"/>
        <v>3242.857142857143</v>
      </c>
      <c r="K31" s="161">
        <f t="shared" si="2"/>
        <v>105.24412296564196</v>
      </c>
    </row>
    <row r="32" spans="1:11" ht="25.5" customHeight="1" thickBot="1">
      <c r="A32" s="233" t="s">
        <v>227</v>
      </c>
      <c r="B32" s="179">
        <v>1.25</v>
      </c>
      <c r="C32" s="175">
        <v>1</v>
      </c>
      <c r="D32" s="175">
        <v>20</v>
      </c>
      <c r="E32" s="166">
        <v>1334</v>
      </c>
      <c r="F32" s="166">
        <v>4131</v>
      </c>
      <c r="G32" s="166">
        <v>2057</v>
      </c>
      <c r="H32" s="166">
        <v>2074</v>
      </c>
      <c r="I32" s="167">
        <f t="shared" si="0"/>
        <v>3.0967016491754125</v>
      </c>
      <c r="J32" s="167">
        <f t="shared" si="1"/>
        <v>3304.8</v>
      </c>
      <c r="K32" s="167">
        <f t="shared" si="2"/>
        <v>99.18032786885246</v>
      </c>
    </row>
    <row r="33" spans="1:11" ht="15.75" customHeight="1">
      <c r="A33" s="269"/>
      <c r="B33" s="269"/>
      <c r="C33" s="269"/>
      <c r="D33" s="269"/>
      <c r="E33" s="7"/>
      <c r="F33" s="7"/>
      <c r="G33" s="268"/>
      <c r="H33" s="268"/>
      <c r="I33" s="268"/>
      <c r="J33" s="268"/>
      <c r="K33" s="268"/>
    </row>
  </sheetData>
  <sheetProtection password="CB76" sheet="1"/>
  <mergeCells count="15">
    <mergeCell ref="A33:D33"/>
    <mergeCell ref="G33:K33"/>
    <mergeCell ref="A4:A6"/>
    <mergeCell ref="B4:B6"/>
    <mergeCell ref="C4:C6"/>
    <mergeCell ref="D4:D6"/>
    <mergeCell ref="E4:F4"/>
    <mergeCell ref="G4:H4"/>
    <mergeCell ref="A2:F2"/>
    <mergeCell ref="G2:K2"/>
    <mergeCell ref="I4:I6"/>
    <mergeCell ref="J4:J6"/>
    <mergeCell ref="K4:K6"/>
    <mergeCell ref="E5:E6"/>
    <mergeCell ref="G5:H5"/>
  </mergeCells>
  <printOptions/>
  <pageMargins left="0.7480314960629921" right="0.7480314960629921" top="0.7874015748031497" bottom="0.5905511811023623" header="0.5118110236220472" footer="0.5118110236220472"/>
  <pageSetup firstPageNumber="9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J21"/>
  <sheetViews>
    <sheetView zoomScaleSheetLayoutView="100" workbookViewId="0" topLeftCell="AG13">
      <selection activeCell="AL16" sqref="AL16"/>
    </sheetView>
  </sheetViews>
  <sheetFormatPr defaultColWidth="9.00390625" defaultRowHeight="16.5"/>
  <cols>
    <col min="1" max="1" width="11.625" style="126" customWidth="1"/>
    <col min="2" max="8" width="10.375" style="126" customWidth="1"/>
    <col min="9" max="14" width="10.50390625" style="126" customWidth="1"/>
    <col min="15" max="16" width="10.50390625" style="127" customWidth="1"/>
    <col min="17" max="17" width="11.625" style="127" customWidth="1"/>
    <col min="18" max="19" width="10.375" style="127" customWidth="1"/>
    <col min="20" max="24" width="10.375" style="126" customWidth="1"/>
    <col min="25" max="32" width="10.50390625" style="126" customWidth="1"/>
    <col min="33" max="33" width="12.75390625" style="126" customWidth="1"/>
    <col min="34" max="39" width="11.875" style="126" customWidth="1"/>
    <col min="40" max="40" width="11.625" style="126" customWidth="1"/>
    <col min="41" max="41" width="12.125" style="126" customWidth="1"/>
    <col min="42" max="43" width="12.00390625" style="126" customWidth="1"/>
    <col min="44" max="46" width="12.125" style="126" customWidth="1"/>
    <col min="47" max="50" width="9.00390625" style="126" customWidth="1"/>
    <col min="51" max="51" width="8.875" style="126" customWidth="1"/>
    <col min="52" max="52" width="9.00390625" style="126" hidden="1" customWidth="1"/>
    <col min="53" max="16384" width="9.00390625" style="126" customWidth="1"/>
  </cols>
  <sheetData>
    <row r="1" spans="1:46" s="37" customFormat="1" ht="15.75" customHeight="1">
      <c r="A1" s="143" t="s">
        <v>261</v>
      </c>
      <c r="B1" s="143"/>
      <c r="C1" s="143"/>
      <c r="O1" s="143"/>
      <c r="P1" s="55" t="s">
        <v>0</v>
      </c>
      <c r="Q1" s="144" t="s">
        <v>31</v>
      </c>
      <c r="R1" s="55"/>
      <c r="S1" s="55"/>
      <c r="AC1" s="55"/>
      <c r="AF1" s="55" t="s">
        <v>60</v>
      </c>
      <c r="AG1" s="144" t="s">
        <v>1</v>
      </c>
      <c r="AT1" s="55" t="s">
        <v>38</v>
      </c>
    </row>
    <row r="2" spans="1:46" s="10" customFormat="1" ht="21" customHeight="1">
      <c r="A2" s="291" t="s">
        <v>265</v>
      </c>
      <c r="B2" s="291"/>
      <c r="C2" s="291"/>
      <c r="D2" s="291"/>
      <c r="E2" s="291"/>
      <c r="F2" s="291"/>
      <c r="G2" s="291"/>
      <c r="H2" s="291"/>
      <c r="I2" s="294" t="s">
        <v>234</v>
      </c>
      <c r="J2" s="294"/>
      <c r="K2" s="294"/>
      <c r="L2" s="294"/>
      <c r="M2" s="294"/>
      <c r="N2" s="294"/>
      <c r="O2" s="294"/>
      <c r="P2" s="294"/>
      <c r="Q2" s="314" t="s">
        <v>237</v>
      </c>
      <c r="R2" s="314"/>
      <c r="S2" s="314"/>
      <c r="T2" s="314"/>
      <c r="U2" s="314"/>
      <c r="V2" s="314"/>
      <c r="W2" s="314"/>
      <c r="X2" s="314"/>
      <c r="Y2" s="318" t="s">
        <v>248</v>
      </c>
      <c r="Z2" s="318"/>
      <c r="AA2" s="318"/>
      <c r="AB2" s="318"/>
      <c r="AC2" s="318"/>
      <c r="AD2" s="318"/>
      <c r="AE2" s="318"/>
      <c r="AF2" s="318"/>
      <c r="AG2" s="314" t="s">
        <v>292</v>
      </c>
      <c r="AH2" s="314"/>
      <c r="AI2" s="314"/>
      <c r="AJ2" s="314"/>
      <c r="AK2" s="314"/>
      <c r="AL2" s="314"/>
      <c r="AM2" s="314"/>
      <c r="AN2" s="318" t="s">
        <v>250</v>
      </c>
      <c r="AO2" s="318"/>
      <c r="AP2" s="318"/>
      <c r="AQ2" s="318"/>
      <c r="AR2" s="318"/>
      <c r="AS2" s="318"/>
      <c r="AT2" s="318"/>
    </row>
    <row r="3" spans="1:46" s="37" customFormat="1" ht="15.75" customHeight="1" thickBot="1">
      <c r="A3" s="139"/>
      <c r="B3" s="139"/>
      <c r="C3" s="139"/>
      <c r="D3" s="141"/>
      <c r="E3" s="139"/>
      <c r="F3" s="139"/>
      <c r="G3" s="139"/>
      <c r="H3" s="55" t="s">
        <v>262</v>
      </c>
      <c r="I3" s="139"/>
      <c r="J3" s="139"/>
      <c r="K3" s="139"/>
      <c r="L3" s="139"/>
      <c r="M3" s="139"/>
      <c r="N3" s="55"/>
      <c r="O3" s="140"/>
      <c r="P3" s="50" t="s">
        <v>235</v>
      </c>
      <c r="Q3" s="50"/>
      <c r="R3" s="50"/>
      <c r="S3" s="50"/>
      <c r="T3" s="52"/>
      <c r="U3" s="141"/>
      <c r="V3" s="139"/>
      <c r="W3" s="139"/>
      <c r="X3" s="142" t="s">
        <v>53</v>
      </c>
      <c r="Y3" s="139"/>
      <c r="Z3" s="52"/>
      <c r="AA3" s="52"/>
      <c r="AB3" s="52"/>
      <c r="AC3" s="50"/>
      <c r="AD3" s="139"/>
      <c r="AE3" s="139"/>
      <c r="AF3" s="193" t="s">
        <v>249</v>
      </c>
      <c r="AG3" s="193"/>
      <c r="AH3" s="52"/>
      <c r="AI3" s="52"/>
      <c r="AJ3" s="139"/>
      <c r="AK3" s="139"/>
      <c r="AL3" s="139"/>
      <c r="AM3" s="142" t="s">
        <v>73</v>
      </c>
      <c r="AN3" s="142"/>
      <c r="AO3" s="139"/>
      <c r="AP3" s="139"/>
      <c r="AQ3" s="139"/>
      <c r="AR3" s="139"/>
      <c r="AS3" s="52"/>
      <c r="AT3" s="50" t="s">
        <v>251</v>
      </c>
    </row>
    <row r="4" spans="1:47" s="137" customFormat="1" ht="25.5" customHeight="1">
      <c r="A4" s="272" t="s">
        <v>266</v>
      </c>
      <c r="B4" s="300" t="s">
        <v>263</v>
      </c>
      <c r="C4" s="292"/>
      <c r="D4" s="292"/>
      <c r="E4" s="292"/>
      <c r="F4" s="292"/>
      <c r="G4" s="292"/>
      <c r="H4" s="292"/>
      <c r="I4" s="292" t="s">
        <v>52</v>
      </c>
      <c r="J4" s="292"/>
      <c r="K4" s="292"/>
      <c r="L4" s="292"/>
      <c r="M4" s="292"/>
      <c r="N4" s="292"/>
      <c r="O4" s="292"/>
      <c r="P4" s="293"/>
      <c r="Q4" s="272" t="s">
        <v>281</v>
      </c>
      <c r="R4" s="308" t="s">
        <v>290</v>
      </c>
      <c r="S4" s="308"/>
      <c r="T4" s="308"/>
      <c r="U4" s="308"/>
      <c r="V4" s="308"/>
      <c r="W4" s="308"/>
      <c r="X4" s="308"/>
      <c r="Y4" s="264" t="s">
        <v>293</v>
      </c>
      <c r="Z4" s="264"/>
      <c r="AA4" s="264"/>
      <c r="AB4" s="264"/>
      <c r="AC4" s="264"/>
      <c r="AD4" s="264"/>
      <c r="AE4" s="264"/>
      <c r="AF4" s="265"/>
      <c r="AG4" s="272" t="s">
        <v>342</v>
      </c>
      <c r="AH4" s="322" t="s">
        <v>70</v>
      </c>
      <c r="AI4" s="323"/>
      <c r="AJ4" s="311" t="s">
        <v>76</v>
      </c>
      <c r="AK4" s="292"/>
      <c r="AL4" s="293"/>
      <c r="AM4" s="280" t="s">
        <v>351</v>
      </c>
      <c r="AN4" s="272" t="s">
        <v>342</v>
      </c>
      <c r="AO4" s="292" t="s">
        <v>77</v>
      </c>
      <c r="AP4" s="292"/>
      <c r="AQ4" s="293"/>
      <c r="AR4" s="280" t="s">
        <v>79</v>
      </c>
      <c r="AS4" s="196" t="s">
        <v>80</v>
      </c>
      <c r="AT4" s="197" t="s">
        <v>81</v>
      </c>
      <c r="AU4" s="138"/>
    </row>
    <row r="5" spans="1:47" s="137" customFormat="1" ht="25.5" customHeight="1">
      <c r="A5" s="305"/>
      <c r="B5" s="307" t="s">
        <v>264</v>
      </c>
      <c r="C5" s="298"/>
      <c r="D5" s="299"/>
      <c r="E5" s="301" t="s">
        <v>267</v>
      </c>
      <c r="F5" s="297" t="s">
        <v>268</v>
      </c>
      <c r="G5" s="298"/>
      <c r="H5" s="298"/>
      <c r="I5" s="298" t="s">
        <v>51</v>
      </c>
      <c r="J5" s="298"/>
      <c r="K5" s="298"/>
      <c r="L5" s="299"/>
      <c r="M5" s="301" t="s">
        <v>269</v>
      </c>
      <c r="N5" s="301" t="s">
        <v>270</v>
      </c>
      <c r="O5" s="301" t="s">
        <v>236</v>
      </c>
      <c r="P5" s="257" t="s">
        <v>294</v>
      </c>
      <c r="Q5" s="309"/>
      <c r="R5" s="316" t="s">
        <v>50</v>
      </c>
      <c r="S5" s="316"/>
      <c r="T5" s="317"/>
      <c r="U5" s="257" t="s">
        <v>55</v>
      </c>
      <c r="V5" s="315" t="s">
        <v>58</v>
      </c>
      <c r="W5" s="316"/>
      <c r="X5" s="316"/>
      <c r="Y5" s="316" t="s">
        <v>59</v>
      </c>
      <c r="Z5" s="316"/>
      <c r="AA5" s="316"/>
      <c r="AB5" s="317"/>
      <c r="AC5" s="319" t="s">
        <v>61</v>
      </c>
      <c r="AD5" s="257" t="s">
        <v>68</v>
      </c>
      <c r="AE5" s="257" t="s">
        <v>62</v>
      </c>
      <c r="AF5" s="257" t="s">
        <v>63</v>
      </c>
      <c r="AG5" s="309"/>
      <c r="AH5" s="324"/>
      <c r="AI5" s="325"/>
      <c r="AJ5" s="312" t="s">
        <v>260</v>
      </c>
      <c r="AK5" s="312" t="s">
        <v>75</v>
      </c>
      <c r="AL5" s="312" t="s">
        <v>54</v>
      </c>
      <c r="AM5" s="301"/>
      <c r="AN5" s="309"/>
      <c r="AO5" s="326" t="s">
        <v>74</v>
      </c>
      <c r="AP5" s="312" t="s">
        <v>289</v>
      </c>
      <c r="AQ5" s="312" t="s">
        <v>78</v>
      </c>
      <c r="AR5" s="301"/>
      <c r="AS5" s="301" t="s">
        <v>82</v>
      </c>
      <c r="AT5" s="320" t="s">
        <v>82</v>
      </c>
      <c r="AU5" s="138"/>
    </row>
    <row r="6" spans="1:47" s="137" customFormat="1" ht="25.5" customHeight="1">
      <c r="A6" s="305"/>
      <c r="B6" s="295" t="s">
        <v>271</v>
      </c>
      <c r="C6" s="257" t="s">
        <v>272</v>
      </c>
      <c r="D6" s="257" t="s">
        <v>273</v>
      </c>
      <c r="E6" s="289"/>
      <c r="F6" s="257" t="s">
        <v>274</v>
      </c>
      <c r="G6" s="257" t="s">
        <v>275</v>
      </c>
      <c r="H6" s="257" t="s">
        <v>276</v>
      </c>
      <c r="I6" s="303" t="s">
        <v>277</v>
      </c>
      <c r="J6" s="257" t="s">
        <v>278</v>
      </c>
      <c r="K6" s="257" t="s">
        <v>279</v>
      </c>
      <c r="L6" s="257" t="s">
        <v>280</v>
      </c>
      <c r="M6" s="301"/>
      <c r="N6" s="301"/>
      <c r="O6" s="301"/>
      <c r="P6" s="289"/>
      <c r="Q6" s="309"/>
      <c r="R6" s="303" t="s">
        <v>41</v>
      </c>
      <c r="S6" s="257" t="s">
        <v>42</v>
      </c>
      <c r="T6" s="257" t="s">
        <v>43</v>
      </c>
      <c r="U6" s="289"/>
      <c r="V6" s="257" t="s">
        <v>56</v>
      </c>
      <c r="W6" s="257" t="s">
        <v>57</v>
      </c>
      <c r="X6" s="257" t="s">
        <v>178</v>
      </c>
      <c r="Y6" s="303" t="s">
        <v>64</v>
      </c>
      <c r="Z6" s="257" t="s">
        <v>65</v>
      </c>
      <c r="AA6" s="257" t="s">
        <v>66</v>
      </c>
      <c r="AB6" s="257" t="s">
        <v>67</v>
      </c>
      <c r="AC6" s="320"/>
      <c r="AD6" s="301"/>
      <c r="AE6" s="289"/>
      <c r="AF6" s="289"/>
      <c r="AG6" s="309"/>
      <c r="AH6" s="313" t="s">
        <v>71</v>
      </c>
      <c r="AI6" s="312" t="s">
        <v>72</v>
      </c>
      <c r="AJ6" s="301"/>
      <c r="AK6" s="301"/>
      <c r="AL6" s="301"/>
      <c r="AM6" s="301"/>
      <c r="AN6" s="309"/>
      <c r="AO6" s="327"/>
      <c r="AP6" s="301"/>
      <c r="AQ6" s="301"/>
      <c r="AR6" s="301"/>
      <c r="AS6" s="301"/>
      <c r="AT6" s="320"/>
      <c r="AU6" s="138"/>
    </row>
    <row r="7" spans="1:47" s="137" customFormat="1" ht="25.5" customHeight="1" thickBot="1">
      <c r="A7" s="306"/>
      <c r="B7" s="296"/>
      <c r="C7" s="290"/>
      <c r="D7" s="290"/>
      <c r="E7" s="290"/>
      <c r="F7" s="290"/>
      <c r="G7" s="290"/>
      <c r="H7" s="290"/>
      <c r="I7" s="304"/>
      <c r="J7" s="290"/>
      <c r="K7" s="290"/>
      <c r="L7" s="290"/>
      <c r="M7" s="302"/>
      <c r="N7" s="302"/>
      <c r="O7" s="302"/>
      <c r="P7" s="290"/>
      <c r="Q7" s="310"/>
      <c r="R7" s="304"/>
      <c r="S7" s="290"/>
      <c r="T7" s="290"/>
      <c r="U7" s="290"/>
      <c r="V7" s="290"/>
      <c r="W7" s="290"/>
      <c r="X7" s="290"/>
      <c r="Y7" s="304"/>
      <c r="Z7" s="290"/>
      <c r="AA7" s="290"/>
      <c r="AB7" s="302"/>
      <c r="AC7" s="321"/>
      <c r="AD7" s="302"/>
      <c r="AE7" s="290"/>
      <c r="AF7" s="290"/>
      <c r="AG7" s="310"/>
      <c r="AH7" s="304"/>
      <c r="AI7" s="290"/>
      <c r="AJ7" s="302"/>
      <c r="AK7" s="302"/>
      <c r="AL7" s="302"/>
      <c r="AM7" s="302"/>
      <c r="AN7" s="310"/>
      <c r="AO7" s="328"/>
      <c r="AP7" s="302"/>
      <c r="AQ7" s="302"/>
      <c r="AR7" s="302"/>
      <c r="AS7" s="302"/>
      <c r="AT7" s="321"/>
      <c r="AU7" s="138"/>
    </row>
    <row r="8" spans="1:47" s="37" customFormat="1" ht="57" customHeight="1">
      <c r="A8" s="234" t="s">
        <v>282</v>
      </c>
      <c r="B8" s="180">
        <v>7146</v>
      </c>
      <c r="C8" s="180">
        <v>0</v>
      </c>
      <c r="D8" s="39">
        <v>0</v>
      </c>
      <c r="E8" s="39">
        <v>154</v>
      </c>
      <c r="F8" s="136">
        <v>937</v>
      </c>
      <c r="G8" s="39">
        <v>402</v>
      </c>
      <c r="H8" s="136">
        <v>199</v>
      </c>
      <c r="I8" s="136">
        <v>109</v>
      </c>
      <c r="J8" s="39">
        <v>178</v>
      </c>
      <c r="K8" s="136">
        <v>0</v>
      </c>
      <c r="L8" s="136">
        <v>21</v>
      </c>
      <c r="M8" s="136">
        <v>1756</v>
      </c>
      <c r="N8" s="39">
        <v>3224</v>
      </c>
      <c r="O8" s="136">
        <v>165</v>
      </c>
      <c r="P8" s="136">
        <v>1</v>
      </c>
      <c r="Q8" s="230" t="s">
        <v>240</v>
      </c>
      <c r="R8" s="180">
        <v>6156</v>
      </c>
      <c r="S8" s="180">
        <v>0</v>
      </c>
      <c r="T8" s="39">
        <v>0</v>
      </c>
      <c r="U8" s="39">
        <v>209</v>
      </c>
      <c r="V8" s="136">
        <v>685</v>
      </c>
      <c r="W8" s="39">
        <v>472</v>
      </c>
      <c r="X8" s="136">
        <v>200</v>
      </c>
      <c r="Y8" s="136">
        <v>87</v>
      </c>
      <c r="Z8" s="39">
        <v>145</v>
      </c>
      <c r="AA8" s="136">
        <v>0</v>
      </c>
      <c r="AB8" s="39">
        <v>98</v>
      </c>
      <c r="AC8" s="136">
        <v>1378</v>
      </c>
      <c r="AD8" s="136">
        <v>2877</v>
      </c>
      <c r="AE8" s="136">
        <v>3</v>
      </c>
      <c r="AF8" s="136">
        <v>2</v>
      </c>
      <c r="AG8" s="230" t="s">
        <v>252</v>
      </c>
      <c r="AH8" s="39">
        <v>5162</v>
      </c>
      <c r="AI8" s="39">
        <v>5162</v>
      </c>
      <c r="AJ8" s="39">
        <v>1712</v>
      </c>
      <c r="AK8" s="39">
        <v>869</v>
      </c>
      <c r="AL8" s="39">
        <v>843</v>
      </c>
      <c r="AM8" s="161">
        <v>11.16</v>
      </c>
      <c r="AN8" s="230" t="s">
        <v>252</v>
      </c>
      <c r="AO8" s="39">
        <v>819</v>
      </c>
      <c r="AP8" s="39">
        <v>515</v>
      </c>
      <c r="AQ8" s="39">
        <v>304</v>
      </c>
      <c r="AR8" s="161">
        <v>5.34</v>
      </c>
      <c r="AS8" s="39">
        <v>1061</v>
      </c>
      <c r="AT8" s="39">
        <v>433</v>
      </c>
      <c r="AU8" s="20"/>
    </row>
    <row r="9" spans="1:47" s="37" customFormat="1" ht="57" customHeight="1">
      <c r="A9" s="234" t="s">
        <v>283</v>
      </c>
      <c r="B9" s="180">
        <v>7208</v>
      </c>
      <c r="C9" s="180">
        <v>3339</v>
      </c>
      <c r="D9" s="39">
        <v>3869</v>
      </c>
      <c r="E9" s="39">
        <v>164</v>
      </c>
      <c r="F9" s="136">
        <v>993</v>
      </c>
      <c r="G9" s="39">
        <v>396</v>
      </c>
      <c r="H9" s="136">
        <v>179</v>
      </c>
      <c r="I9" s="136">
        <v>103</v>
      </c>
      <c r="J9" s="39">
        <v>180</v>
      </c>
      <c r="K9" s="136">
        <v>0</v>
      </c>
      <c r="L9" s="136">
        <v>36</v>
      </c>
      <c r="M9" s="136">
        <v>1635</v>
      </c>
      <c r="N9" s="39">
        <v>3336</v>
      </c>
      <c r="O9" s="136">
        <v>185</v>
      </c>
      <c r="P9" s="136">
        <v>1</v>
      </c>
      <c r="Q9" s="230" t="s">
        <v>241</v>
      </c>
      <c r="R9" s="180">
        <v>6313</v>
      </c>
      <c r="S9" s="180">
        <v>2734</v>
      </c>
      <c r="T9" s="39">
        <v>3579</v>
      </c>
      <c r="U9" s="39">
        <v>210</v>
      </c>
      <c r="V9" s="136">
        <v>734</v>
      </c>
      <c r="W9" s="39">
        <v>417</v>
      </c>
      <c r="X9" s="136">
        <v>196</v>
      </c>
      <c r="Y9" s="136">
        <v>94</v>
      </c>
      <c r="Z9" s="39">
        <v>119</v>
      </c>
      <c r="AA9" s="136">
        <v>0</v>
      </c>
      <c r="AB9" s="39">
        <v>73</v>
      </c>
      <c r="AC9" s="136">
        <v>1486</v>
      </c>
      <c r="AD9" s="136">
        <v>2981</v>
      </c>
      <c r="AE9" s="136">
        <v>1</v>
      </c>
      <c r="AF9" s="136">
        <v>2</v>
      </c>
      <c r="AG9" s="230" t="s">
        <v>253</v>
      </c>
      <c r="AH9" s="39">
        <v>5128</v>
      </c>
      <c r="AI9" s="39">
        <v>5128</v>
      </c>
      <c r="AJ9" s="39">
        <v>1337</v>
      </c>
      <c r="AK9" s="39">
        <v>694</v>
      </c>
      <c r="AL9" s="39">
        <v>643</v>
      </c>
      <c r="AM9" s="161">
        <v>8.62</v>
      </c>
      <c r="AN9" s="230" t="s">
        <v>253</v>
      </c>
      <c r="AO9" s="39">
        <v>802</v>
      </c>
      <c r="AP9" s="39">
        <v>512</v>
      </c>
      <c r="AQ9" s="39">
        <v>290</v>
      </c>
      <c r="AR9" s="161">
        <v>5.17</v>
      </c>
      <c r="AS9" s="39">
        <v>1008</v>
      </c>
      <c r="AT9" s="39">
        <v>451</v>
      </c>
      <c r="AU9" s="20"/>
    </row>
    <row r="10" spans="1:62" s="20" customFormat="1" ht="57" customHeight="1">
      <c r="A10" s="234" t="s">
        <v>284</v>
      </c>
      <c r="B10" s="180">
        <v>7371</v>
      </c>
      <c r="C10" s="180">
        <v>3401</v>
      </c>
      <c r="D10" s="39">
        <v>3970</v>
      </c>
      <c r="E10" s="39">
        <v>182</v>
      </c>
      <c r="F10" s="136">
        <v>1105</v>
      </c>
      <c r="G10" s="39">
        <v>445</v>
      </c>
      <c r="H10" s="39">
        <v>230</v>
      </c>
      <c r="I10" s="39">
        <v>104</v>
      </c>
      <c r="J10" s="39">
        <v>190</v>
      </c>
      <c r="K10" s="136">
        <v>0</v>
      </c>
      <c r="L10" s="136">
        <v>30</v>
      </c>
      <c r="M10" s="136">
        <v>1626</v>
      </c>
      <c r="N10" s="39">
        <v>3326</v>
      </c>
      <c r="O10" s="136">
        <v>129</v>
      </c>
      <c r="P10" s="136">
        <v>4</v>
      </c>
      <c r="Q10" s="230" t="s">
        <v>242</v>
      </c>
      <c r="R10" s="180">
        <v>6467</v>
      </c>
      <c r="S10" s="180">
        <v>2896</v>
      </c>
      <c r="T10" s="39">
        <v>3571</v>
      </c>
      <c r="U10" s="39">
        <v>196</v>
      </c>
      <c r="V10" s="39">
        <v>657</v>
      </c>
      <c r="W10" s="39">
        <v>378</v>
      </c>
      <c r="X10" s="39">
        <v>184</v>
      </c>
      <c r="Y10" s="39">
        <v>94</v>
      </c>
      <c r="Z10" s="39">
        <v>156</v>
      </c>
      <c r="AA10" s="136">
        <v>0</v>
      </c>
      <c r="AB10" s="39">
        <v>97</v>
      </c>
      <c r="AC10" s="136">
        <v>1588</v>
      </c>
      <c r="AD10" s="136">
        <v>1588</v>
      </c>
      <c r="AE10" s="136">
        <v>2</v>
      </c>
      <c r="AF10" s="136">
        <v>6</v>
      </c>
      <c r="AG10" s="230" t="s">
        <v>254</v>
      </c>
      <c r="AH10" s="39">
        <v>5822</v>
      </c>
      <c r="AI10" s="39">
        <v>5822</v>
      </c>
      <c r="AJ10" s="39">
        <v>1426</v>
      </c>
      <c r="AK10" s="39">
        <v>755</v>
      </c>
      <c r="AL10" s="39">
        <v>671</v>
      </c>
      <c r="AM10" s="161">
        <v>8.47</v>
      </c>
      <c r="AN10" s="230" t="s">
        <v>254</v>
      </c>
      <c r="AO10" s="39">
        <v>884</v>
      </c>
      <c r="AP10" s="39">
        <v>581</v>
      </c>
      <c r="AQ10" s="39">
        <v>303</v>
      </c>
      <c r="AR10" s="161">
        <v>5.25</v>
      </c>
      <c r="AS10" s="39">
        <v>1068</v>
      </c>
      <c r="AT10" s="39">
        <v>402</v>
      </c>
      <c r="AX10" s="134"/>
      <c r="AY10" s="134"/>
      <c r="AZ10" s="134"/>
      <c r="BB10" s="134"/>
      <c r="BC10" s="134"/>
      <c r="BI10" s="135"/>
      <c r="BJ10" s="134"/>
    </row>
    <row r="11" spans="1:62" s="20" customFormat="1" ht="57" customHeight="1">
      <c r="A11" s="234" t="s">
        <v>285</v>
      </c>
      <c r="B11" s="180">
        <v>8372</v>
      </c>
      <c r="C11" s="180">
        <v>3768</v>
      </c>
      <c r="D11" s="39">
        <v>4604</v>
      </c>
      <c r="E11" s="39">
        <v>172</v>
      </c>
      <c r="F11" s="136">
        <v>1284</v>
      </c>
      <c r="G11" s="136">
        <v>540</v>
      </c>
      <c r="H11" s="136">
        <v>366</v>
      </c>
      <c r="I11" s="136">
        <v>151</v>
      </c>
      <c r="J11" s="136">
        <v>209</v>
      </c>
      <c r="K11" s="136">
        <v>2469</v>
      </c>
      <c r="L11" s="136">
        <v>55</v>
      </c>
      <c r="M11" s="136">
        <v>0</v>
      </c>
      <c r="N11" s="136">
        <v>2991</v>
      </c>
      <c r="O11" s="136">
        <v>135</v>
      </c>
      <c r="P11" s="136">
        <v>0</v>
      </c>
      <c r="Q11" s="230" t="s">
        <v>243</v>
      </c>
      <c r="R11" s="180">
        <v>5315</v>
      </c>
      <c r="S11" s="180">
        <v>2359</v>
      </c>
      <c r="T11" s="39">
        <v>2956</v>
      </c>
      <c r="U11" s="39">
        <v>220</v>
      </c>
      <c r="V11" s="39">
        <v>538</v>
      </c>
      <c r="W11" s="39">
        <v>332</v>
      </c>
      <c r="X11" s="39">
        <v>198</v>
      </c>
      <c r="Y11" s="39">
        <v>94</v>
      </c>
      <c r="Z11" s="39">
        <v>130</v>
      </c>
      <c r="AA11" s="136">
        <v>1244</v>
      </c>
      <c r="AB11" s="39">
        <v>69</v>
      </c>
      <c r="AC11" s="136">
        <v>0</v>
      </c>
      <c r="AD11" s="136">
        <v>2487</v>
      </c>
      <c r="AE11" s="136">
        <v>1</v>
      </c>
      <c r="AF11" s="136">
        <v>2</v>
      </c>
      <c r="AG11" s="230" t="s">
        <v>255</v>
      </c>
      <c r="AH11" s="184">
        <v>6174</v>
      </c>
      <c r="AI11" s="184">
        <v>6174</v>
      </c>
      <c r="AJ11" s="185">
        <v>1718</v>
      </c>
      <c r="AK11" s="185">
        <v>873</v>
      </c>
      <c r="AL11" s="184">
        <v>845</v>
      </c>
      <c r="AM11" s="161">
        <v>10.79</v>
      </c>
      <c r="AN11" s="230" t="s">
        <v>255</v>
      </c>
      <c r="AO11" s="39">
        <v>877</v>
      </c>
      <c r="AP11" s="39">
        <v>535</v>
      </c>
      <c r="AQ11" s="39">
        <v>342</v>
      </c>
      <c r="AR11" s="161">
        <v>5.51</v>
      </c>
      <c r="AS11" s="39">
        <v>1231</v>
      </c>
      <c r="AT11" s="39">
        <v>460</v>
      </c>
      <c r="AX11" s="134"/>
      <c r="AY11" s="134"/>
      <c r="AZ11" s="134"/>
      <c r="BB11" s="134"/>
      <c r="BC11" s="134"/>
      <c r="BI11" s="135"/>
      <c r="BJ11" s="134"/>
    </row>
    <row r="12" spans="1:62" s="20" customFormat="1" ht="57" customHeight="1">
      <c r="A12" s="234" t="s">
        <v>286</v>
      </c>
      <c r="B12" s="180">
        <v>7080</v>
      </c>
      <c r="C12" s="180">
        <v>3213</v>
      </c>
      <c r="D12" s="39">
        <v>3867</v>
      </c>
      <c r="E12" s="39">
        <v>154</v>
      </c>
      <c r="F12" s="39">
        <v>1065</v>
      </c>
      <c r="G12" s="136">
        <v>495</v>
      </c>
      <c r="H12" s="136">
        <v>218</v>
      </c>
      <c r="I12" s="136">
        <v>127</v>
      </c>
      <c r="J12" s="136">
        <v>183</v>
      </c>
      <c r="K12" s="136">
        <v>1913</v>
      </c>
      <c r="L12" s="136">
        <v>50</v>
      </c>
      <c r="M12" s="136">
        <v>0</v>
      </c>
      <c r="N12" s="136">
        <v>2702</v>
      </c>
      <c r="O12" s="136">
        <v>171</v>
      </c>
      <c r="P12" s="136">
        <v>2</v>
      </c>
      <c r="Q12" s="230" t="s">
        <v>244</v>
      </c>
      <c r="R12" s="180">
        <v>5101</v>
      </c>
      <c r="S12" s="180">
        <v>2300</v>
      </c>
      <c r="T12" s="39">
        <v>2801</v>
      </c>
      <c r="U12" s="39">
        <v>194</v>
      </c>
      <c r="V12" s="39">
        <v>461</v>
      </c>
      <c r="W12" s="39">
        <v>257</v>
      </c>
      <c r="X12" s="39">
        <v>180</v>
      </c>
      <c r="Y12" s="39">
        <v>95</v>
      </c>
      <c r="Z12" s="39">
        <v>123</v>
      </c>
      <c r="AA12" s="136">
        <v>1144</v>
      </c>
      <c r="AB12" s="39">
        <v>55</v>
      </c>
      <c r="AC12" s="136">
        <v>0</v>
      </c>
      <c r="AD12" s="136">
        <v>2586</v>
      </c>
      <c r="AE12" s="136">
        <v>3</v>
      </c>
      <c r="AF12" s="136">
        <v>3</v>
      </c>
      <c r="AG12" s="230" t="s">
        <v>256</v>
      </c>
      <c r="AH12" s="145">
        <v>5718</v>
      </c>
      <c r="AI12" s="145">
        <v>5718</v>
      </c>
      <c r="AJ12" s="136">
        <v>1860</v>
      </c>
      <c r="AK12" s="136">
        <v>965</v>
      </c>
      <c r="AL12" s="145">
        <v>895</v>
      </c>
      <c r="AM12" s="161">
        <v>11.44</v>
      </c>
      <c r="AN12" s="230" t="s">
        <v>256</v>
      </c>
      <c r="AO12" s="39">
        <v>978</v>
      </c>
      <c r="AP12" s="39">
        <v>591</v>
      </c>
      <c r="AQ12" s="39">
        <v>387</v>
      </c>
      <c r="AR12" s="161">
        <v>6.02</v>
      </c>
      <c r="AS12" s="39">
        <v>1153</v>
      </c>
      <c r="AT12" s="39">
        <v>468</v>
      </c>
      <c r="AX12" s="134"/>
      <c r="AY12" s="134"/>
      <c r="AZ12" s="134"/>
      <c r="BB12" s="134"/>
      <c r="BC12" s="134"/>
      <c r="BI12" s="135"/>
      <c r="BJ12" s="134"/>
    </row>
    <row r="13" spans="1:62" s="20" customFormat="1" ht="57" customHeight="1">
      <c r="A13" s="234" t="s">
        <v>287</v>
      </c>
      <c r="B13" s="180">
        <v>7805</v>
      </c>
      <c r="C13" s="180">
        <v>3640</v>
      </c>
      <c r="D13" s="39">
        <v>4165</v>
      </c>
      <c r="E13" s="39">
        <v>169</v>
      </c>
      <c r="F13" s="136">
        <v>1161</v>
      </c>
      <c r="G13" s="39">
        <v>520</v>
      </c>
      <c r="H13" s="39">
        <v>276</v>
      </c>
      <c r="I13" s="39">
        <v>165</v>
      </c>
      <c r="J13" s="39">
        <v>220</v>
      </c>
      <c r="K13" s="136">
        <v>1905</v>
      </c>
      <c r="L13" s="136">
        <v>42</v>
      </c>
      <c r="M13" s="136">
        <v>0</v>
      </c>
      <c r="N13" s="136">
        <v>3204</v>
      </c>
      <c r="O13" s="136">
        <v>141</v>
      </c>
      <c r="P13" s="136">
        <v>2</v>
      </c>
      <c r="Q13" s="230" t="s">
        <v>245</v>
      </c>
      <c r="R13" s="180">
        <v>4984</v>
      </c>
      <c r="S13" s="180">
        <v>2272</v>
      </c>
      <c r="T13" s="39">
        <v>2712</v>
      </c>
      <c r="U13" s="39">
        <v>230</v>
      </c>
      <c r="V13" s="39">
        <v>486</v>
      </c>
      <c r="W13" s="39">
        <v>234</v>
      </c>
      <c r="X13" s="39">
        <v>183</v>
      </c>
      <c r="Y13" s="39">
        <v>91</v>
      </c>
      <c r="Z13" s="39">
        <v>123</v>
      </c>
      <c r="AA13" s="136">
        <v>1056</v>
      </c>
      <c r="AB13" s="39">
        <v>46</v>
      </c>
      <c r="AC13" s="136">
        <v>0</v>
      </c>
      <c r="AD13" s="136">
        <v>2526</v>
      </c>
      <c r="AE13" s="136">
        <v>2</v>
      </c>
      <c r="AF13" s="136">
        <v>7</v>
      </c>
      <c r="AG13" s="230" t="s">
        <v>257</v>
      </c>
      <c r="AH13" s="145">
        <v>5965</v>
      </c>
      <c r="AI13" s="145">
        <v>5965</v>
      </c>
      <c r="AJ13" s="136">
        <v>1824</v>
      </c>
      <c r="AK13" s="136">
        <v>936</v>
      </c>
      <c r="AL13" s="145">
        <v>888</v>
      </c>
      <c r="AM13" s="161">
        <v>11</v>
      </c>
      <c r="AN13" s="230" t="s">
        <v>257</v>
      </c>
      <c r="AO13" s="39">
        <v>965</v>
      </c>
      <c r="AP13" s="39">
        <v>628</v>
      </c>
      <c r="AQ13" s="39">
        <v>337</v>
      </c>
      <c r="AR13" s="161">
        <v>5.82</v>
      </c>
      <c r="AS13" s="39">
        <v>1099</v>
      </c>
      <c r="AT13" s="39">
        <v>453</v>
      </c>
      <c r="AX13" s="134"/>
      <c r="AY13" s="134"/>
      <c r="AZ13" s="134"/>
      <c r="BB13" s="134"/>
      <c r="BC13" s="134"/>
      <c r="BI13" s="135"/>
      <c r="BJ13" s="134"/>
    </row>
    <row r="14" spans="1:62" s="20" customFormat="1" ht="57" customHeight="1">
      <c r="A14" s="235" t="s">
        <v>288</v>
      </c>
      <c r="B14" s="188">
        <v>7511</v>
      </c>
      <c r="C14" s="180">
        <v>3457</v>
      </c>
      <c r="D14" s="187">
        <v>4054</v>
      </c>
      <c r="E14" s="181">
        <v>175</v>
      </c>
      <c r="F14" s="181">
        <v>1075</v>
      </c>
      <c r="G14" s="181">
        <v>599</v>
      </c>
      <c r="H14" s="181">
        <v>229</v>
      </c>
      <c r="I14" s="181">
        <v>140</v>
      </c>
      <c r="J14" s="181">
        <v>192</v>
      </c>
      <c r="K14" s="136">
        <v>1781</v>
      </c>
      <c r="L14" s="181">
        <v>43</v>
      </c>
      <c r="M14" s="136">
        <v>0</v>
      </c>
      <c r="N14" s="181">
        <v>3126</v>
      </c>
      <c r="O14" s="181">
        <v>151</v>
      </c>
      <c r="P14" s="136">
        <v>0</v>
      </c>
      <c r="Q14" s="230" t="s">
        <v>246</v>
      </c>
      <c r="R14" s="180">
        <v>5586</v>
      </c>
      <c r="S14" s="180">
        <v>2514</v>
      </c>
      <c r="T14" s="181">
        <v>3072</v>
      </c>
      <c r="U14" s="181">
        <v>256</v>
      </c>
      <c r="V14" s="181">
        <v>524</v>
      </c>
      <c r="W14" s="181">
        <v>275</v>
      </c>
      <c r="X14" s="181">
        <v>217</v>
      </c>
      <c r="Y14" s="181">
        <v>99</v>
      </c>
      <c r="Z14" s="181">
        <v>119</v>
      </c>
      <c r="AA14" s="136">
        <v>1309</v>
      </c>
      <c r="AB14" s="181">
        <v>52</v>
      </c>
      <c r="AC14" s="136">
        <v>0</v>
      </c>
      <c r="AD14" s="136">
        <v>2732</v>
      </c>
      <c r="AE14" s="136">
        <v>2</v>
      </c>
      <c r="AF14" s="136">
        <v>1</v>
      </c>
      <c r="AG14" s="230" t="s">
        <v>258</v>
      </c>
      <c r="AH14" s="145">
        <v>5752</v>
      </c>
      <c r="AI14" s="145">
        <v>5752</v>
      </c>
      <c r="AJ14" s="136">
        <v>1812</v>
      </c>
      <c r="AK14" s="136">
        <v>942</v>
      </c>
      <c r="AL14" s="145">
        <v>870</v>
      </c>
      <c r="AM14" s="161">
        <v>10.72</v>
      </c>
      <c r="AN14" s="230" t="s">
        <v>258</v>
      </c>
      <c r="AO14" s="39">
        <v>996</v>
      </c>
      <c r="AP14" s="39">
        <v>616</v>
      </c>
      <c r="AQ14" s="39">
        <v>380</v>
      </c>
      <c r="AR14" s="161">
        <v>5.89</v>
      </c>
      <c r="AS14" s="39">
        <v>1163</v>
      </c>
      <c r="AT14" s="39">
        <v>444</v>
      </c>
      <c r="AX14" s="134"/>
      <c r="AY14" s="134"/>
      <c r="AZ14" s="134"/>
      <c r="BB14" s="134"/>
      <c r="BC14" s="134"/>
      <c r="BI14" s="135"/>
      <c r="BJ14" s="134"/>
    </row>
    <row r="15" spans="1:62" s="20" customFormat="1" ht="57" customHeight="1">
      <c r="A15" s="235" t="s">
        <v>247</v>
      </c>
      <c r="B15" s="188">
        <f>C15+D15</f>
        <v>7519</v>
      </c>
      <c r="C15" s="244">
        <v>3492</v>
      </c>
      <c r="D15" s="245">
        <v>4027</v>
      </c>
      <c r="E15" s="246">
        <v>189</v>
      </c>
      <c r="F15" s="246">
        <v>985</v>
      </c>
      <c r="G15" s="246">
        <v>548</v>
      </c>
      <c r="H15" s="246">
        <v>223</v>
      </c>
      <c r="I15" s="246">
        <v>158</v>
      </c>
      <c r="J15" s="246">
        <v>175</v>
      </c>
      <c r="K15" s="247">
        <v>1654</v>
      </c>
      <c r="L15" s="246">
        <v>54</v>
      </c>
      <c r="M15" s="247">
        <v>0</v>
      </c>
      <c r="N15" s="246">
        <v>3403</v>
      </c>
      <c r="O15" s="246">
        <v>130</v>
      </c>
      <c r="P15" s="246">
        <v>0</v>
      </c>
      <c r="Q15" s="230" t="s">
        <v>247</v>
      </c>
      <c r="R15" s="180">
        <f>S15+T15</f>
        <v>5735</v>
      </c>
      <c r="S15" s="244">
        <v>2636</v>
      </c>
      <c r="T15" s="246">
        <v>3099</v>
      </c>
      <c r="U15" s="246">
        <v>214</v>
      </c>
      <c r="V15" s="246">
        <v>617</v>
      </c>
      <c r="W15" s="246">
        <v>265</v>
      </c>
      <c r="X15" s="246">
        <v>193</v>
      </c>
      <c r="Y15" s="246">
        <v>106</v>
      </c>
      <c r="Z15" s="246">
        <v>141</v>
      </c>
      <c r="AA15" s="247">
        <v>1314</v>
      </c>
      <c r="AB15" s="246">
        <v>61</v>
      </c>
      <c r="AC15" s="247">
        <v>0</v>
      </c>
      <c r="AD15" s="247">
        <v>2823</v>
      </c>
      <c r="AE15" s="247">
        <v>1</v>
      </c>
      <c r="AF15" s="247">
        <v>0</v>
      </c>
      <c r="AG15" s="230" t="s">
        <v>259</v>
      </c>
      <c r="AH15" s="145">
        <v>6291</v>
      </c>
      <c r="AI15" s="150">
        <v>6291</v>
      </c>
      <c r="AJ15" s="248">
        <f>AK15+AL15</f>
        <v>1841</v>
      </c>
      <c r="AK15" s="247">
        <v>966</v>
      </c>
      <c r="AL15" s="150">
        <v>875</v>
      </c>
      <c r="AM15" s="249">
        <v>10.72</v>
      </c>
      <c r="AN15" s="230" t="s">
        <v>259</v>
      </c>
      <c r="AO15" s="39">
        <f>AP15+AQ15</f>
        <v>956</v>
      </c>
      <c r="AP15" s="243">
        <v>583</v>
      </c>
      <c r="AQ15" s="243">
        <v>373</v>
      </c>
      <c r="AR15" s="249">
        <v>5.57</v>
      </c>
      <c r="AS15" s="243">
        <v>1096</v>
      </c>
      <c r="AT15" s="243">
        <v>508</v>
      </c>
      <c r="AX15" s="134"/>
      <c r="AY15" s="134"/>
      <c r="AZ15" s="134"/>
      <c r="BB15" s="134"/>
      <c r="BC15" s="134"/>
      <c r="BI15" s="135"/>
      <c r="BJ15" s="134"/>
    </row>
    <row r="16" spans="1:62" s="20" customFormat="1" ht="57" customHeight="1">
      <c r="A16" s="235" t="s">
        <v>349</v>
      </c>
      <c r="B16" s="188">
        <f>C16+D16</f>
        <v>7399</v>
      </c>
      <c r="C16" s="244">
        <v>3373</v>
      </c>
      <c r="D16" s="244">
        <v>4026</v>
      </c>
      <c r="E16" s="244">
        <v>84</v>
      </c>
      <c r="F16" s="244">
        <v>1058</v>
      </c>
      <c r="G16" s="244">
        <v>532</v>
      </c>
      <c r="H16" s="244">
        <v>209</v>
      </c>
      <c r="I16" s="244">
        <v>122</v>
      </c>
      <c r="J16" s="244">
        <v>180</v>
      </c>
      <c r="K16" s="244">
        <v>1561</v>
      </c>
      <c r="L16" s="244">
        <v>34</v>
      </c>
      <c r="M16" s="244">
        <v>0</v>
      </c>
      <c r="N16" s="244">
        <v>3522</v>
      </c>
      <c r="O16" s="169">
        <v>96</v>
      </c>
      <c r="P16" s="169">
        <v>1</v>
      </c>
      <c r="Q16" s="230" t="s">
        <v>349</v>
      </c>
      <c r="R16" s="180">
        <f>S16+T16</f>
        <v>6089</v>
      </c>
      <c r="S16" s="247">
        <v>2775</v>
      </c>
      <c r="T16" s="247">
        <v>3314</v>
      </c>
      <c r="U16" s="247">
        <v>299</v>
      </c>
      <c r="V16" s="247">
        <v>689</v>
      </c>
      <c r="W16" s="247">
        <v>252</v>
      </c>
      <c r="X16" s="247">
        <v>228</v>
      </c>
      <c r="Y16" s="247">
        <v>94</v>
      </c>
      <c r="Z16" s="247">
        <v>154</v>
      </c>
      <c r="AA16" s="247">
        <v>1534</v>
      </c>
      <c r="AB16" s="247">
        <v>44</v>
      </c>
      <c r="AC16" s="247">
        <v>0</v>
      </c>
      <c r="AD16" s="247">
        <v>2793</v>
      </c>
      <c r="AE16" s="247">
        <v>0</v>
      </c>
      <c r="AF16" s="247">
        <v>2</v>
      </c>
      <c r="AG16" s="230" t="s">
        <v>349</v>
      </c>
      <c r="AH16" s="39">
        <v>6127</v>
      </c>
      <c r="AI16" s="243">
        <v>6127</v>
      </c>
      <c r="AJ16" s="248">
        <f>AK16+AL16</f>
        <v>1774</v>
      </c>
      <c r="AK16" s="247">
        <v>917</v>
      </c>
      <c r="AL16" s="243">
        <v>857</v>
      </c>
      <c r="AM16" s="249">
        <v>10.19</v>
      </c>
      <c r="AN16" s="230" t="s">
        <v>349</v>
      </c>
      <c r="AO16" s="39">
        <f>AP16+AQ16</f>
        <v>991</v>
      </c>
      <c r="AP16" s="243">
        <v>602</v>
      </c>
      <c r="AQ16" s="243">
        <v>389</v>
      </c>
      <c r="AR16" s="249">
        <v>5.69</v>
      </c>
      <c r="AS16" s="243">
        <v>1033</v>
      </c>
      <c r="AT16" s="243">
        <v>461</v>
      </c>
      <c r="AX16" s="134"/>
      <c r="AY16" s="134"/>
      <c r="AZ16" s="134"/>
      <c r="BB16" s="134"/>
      <c r="BC16" s="134"/>
      <c r="BI16" s="135"/>
      <c r="BJ16" s="134"/>
    </row>
    <row r="17" spans="1:62" s="20" customFormat="1" ht="57" customHeight="1" thickBot="1">
      <c r="A17" s="241" t="s">
        <v>358</v>
      </c>
      <c r="B17" s="189">
        <v>7696</v>
      </c>
      <c r="C17" s="194">
        <v>3599</v>
      </c>
      <c r="D17" s="194">
        <v>4097</v>
      </c>
      <c r="E17" s="194">
        <v>93</v>
      </c>
      <c r="F17" s="194">
        <v>1079</v>
      </c>
      <c r="G17" s="194">
        <v>519</v>
      </c>
      <c r="H17" s="194">
        <v>227</v>
      </c>
      <c r="I17" s="194">
        <v>82</v>
      </c>
      <c r="J17" s="194">
        <v>156</v>
      </c>
      <c r="K17" s="194">
        <v>1472</v>
      </c>
      <c r="L17" s="194">
        <v>29</v>
      </c>
      <c r="M17" s="194">
        <v>0</v>
      </c>
      <c r="N17" s="194">
        <v>3925</v>
      </c>
      <c r="O17" s="175">
        <v>114</v>
      </c>
      <c r="P17" s="175">
        <v>0</v>
      </c>
      <c r="Q17" s="231" t="s">
        <v>357</v>
      </c>
      <c r="R17" s="190">
        <v>6674</v>
      </c>
      <c r="S17" s="195">
        <v>3074</v>
      </c>
      <c r="T17" s="195">
        <v>3600</v>
      </c>
      <c r="U17" s="195">
        <v>920</v>
      </c>
      <c r="V17" s="195">
        <v>623</v>
      </c>
      <c r="W17" s="195">
        <v>278</v>
      </c>
      <c r="X17" s="195">
        <v>259</v>
      </c>
      <c r="Y17" s="195">
        <v>95</v>
      </c>
      <c r="Z17" s="195">
        <v>139</v>
      </c>
      <c r="AA17" s="195">
        <v>1626</v>
      </c>
      <c r="AB17" s="195">
        <v>57</v>
      </c>
      <c r="AC17" s="195">
        <v>0</v>
      </c>
      <c r="AD17" s="195">
        <v>2672</v>
      </c>
      <c r="AE17" s="195">
        <v>4</v>
      </c>
      <c r="AF17" s="195">
        <v>1</v>
      </c>
      <c r="AG17" s="231" t="s">
        <v>357</v>
      </c>
      <c r="AH17" s="149">
        <v>6456</v>
      </c>
      <c r="AI17" s="153">
        <v>6456</v>
      </c>
      <c r="AJ17" s="198">
        <v>1632</v>
      </c>
      <c r="AK17" s="195">
        <v>822</v>
      </c>
      <c r="AL17" s="153">
        <v>810</v>
      </c>
      <c r="AM17" s="199">
        <v>9.275388676864669</v>
      </c>
      <c r="AN17" s="231" t="s">
        <v>357</v>
      </c>
      <c r="AO17" s="149">
        <v>1039</v>
      </c>
      <c r="AP17" s="153">
        <v>640</v>
      </c>
      <c r="AQ17" s="153">
        <v>399</v>
      </c>
      <c r="AR17" s="199">
        <v>5.9051034529794055</v>
      </c>
      <c r="AS17" s="153">
        <v>940</v>
      </c>
      <c r="AT17" s="153">
        <v>473</v>
      </c>
      <c r="AX17" s="134"/>
      <c r="AY17" s="134"/>
      <c r="AZ17" s="134"/>
      <c r="BB17" s="134"/>
      <c r="BC17" s="134"/>
      <c r="BI17" s="135"/>
      <c r="BJ17" s="134"/>
    </row>
    <row r="18" spans="1:62" s="8" customFormat="1" ht="15.75" customHeight="1">
      <c r="A18" s="288" t="s">
        <v>350</v>
      </c>
      <c r="B18" s="288"/>
      <c r="C18" s="288"/>
      <c r="D18" s="182"/>
      <c r="E18" s="183"/>
      <c r="F18" s="183"/>
      <c r="G18" s="183"/>
      <c r="H18" s="183"/>
      <c r="I18" s="191" t="s">
        <v>346</v>
      </c>
      <c r="J18" s="191"/>
      <c r="K18" s="191"/>
      <c r="L18" s="136"/>
      <c r="M18" s="183"/>
      <c r="N18" s="182"/>
      <c r="P18" s="132"/>
      <c r="Q18" s="236"/>
      <c r="R18" s="236"/>
      <c r="S18" s="250"/>
      <c r="T18" s="250"/>
      <c r="U18" s="10"/>
      <c r="V18" s="10"/>
      <c r="W18" s="10"/>
      <c r="X18" s="10"/>
      <c r="AD18" s="10"/>
      <c r="AE18" s="10"/>
      <c r="AF18" s="10"/>
      <c r="AG18" s="269" t="s">
        <v>291</v>
      </c>
      <c r="AH18" s="269"/>
      <c r="AI18" s="269"/>
      <c r="AJ18" s="269"/>
      <c r="AK18" s="269"/>
      <c r="AL18" s="269"/>
      <c r="AM18" s="269"/>
      <c r="AN18" s="260" t="s">
        <v>83</v>
      </c>
      <c r="AO18" s="260"/>
      <c r="AP18" s="260"/>
      <c r="AQ18" s="260"/>
      <c r="AR18" s="260"/>
      <c r="AS18" s="260"/>
      <c r="AT18" s="260"/>
      <c r="AU18" s="131"/>
      <c r="AX18" s="129"/>
      <c r="AY18" s="129"/>
      <c r="AZ18" s="129"/>
      <c r="BB18" s="129"/>
      <c r="BC18" s="129"/>
      <c r="BI18" s="130"/>
      <c r="BJ18" s="129"/>
    </row>
    <row r="19" spans="1:62" s="8" customFormat="1" ht="15.75" customHeight="1">
      <c r="A19" s="34"/>
      <c r="B19" s="34"/>
      <c r="C19" s="34"/>
      <c r="D19" s="10"/>
      <c r="E19" s="133"/>
      <c r="F19" s="133"/>
      <c r="G19" s="133"/>
      <c r="H19" s="133"/>
      <c r="I19" s="133"/>
      <c r="J19" s="133"/>
      <c r="K19" s="133"/>
      <c r="L19" s="133"/>
      <c r="M19" s="133"/>
      <c r="N19" s="10"/>
      <c r="P19" s="132"/>
      <c r="Q19" s="132"/>
      <c r="R19" s="132"/>
      <c r="S19" s="132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U19" s="131"/>
      <c r="AX19" s="129"/>
      <c r="AY19" s="129"/>
      <c r="AZ19" s="129"/>
      <c r="BB19" s="129"/>
      <c r="BC19" s="129"/>
      <c r="BI19" s="130"/>
      <c r="BJ19" s="129"/>
    </row>
    <row r="20" spans="1:62" s="8" customFormat="1" ht="15.75" customHeight="1">
      <c r="A20" s="34"/>
      <c r="B20" s="34"/>
      <c r="C20" s="34"/>
      <c r="D20" s="10"/>
      <c r="E20" s="133"/>
      <c r="F20" s="133"/>
      <c r="G20" s="133"/>
      <c r="H20" s="133"/>
      <c r="I20" s="133"/>
      <c r="J20" s="133"/>
      <c r="K20" s="133"/>
      <c r="L20" s="133"/>
      <c r="M20" s="133"/>
      <c r="N20" s="10"/>
      <c r="P20" s="132"/>
      <c r="Q20" s="132"/>
      <c r="R20" s="132"/>
      <c r="S20" s="132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U20" s="131"/>
      <c r="AX20" s="129"/>
      <c r="AY20" s="129"/>
      <c r="AZ20" s="129"/>
      <c r="BB20" s="129"/>
      <c r="BC20" s="129"/>
      <c r="BI20" s="130"/>
      <c r="BJ20" s="129"/>
    </row>
    <row r="21" ht="57" customHeight="1">
      <c r="AU21" s="128"/>
    </row>
  </sheetData>
  <sheetProtection password="CB76" sheet="1"/>
  <mergeCells count="68">
    <mergeCell ref="AT5:AT7"/>
    <mergeCell ref="AN2:AT2"/>
    <mergeCell ref="AG18:AM18"/>
    <mergeCell ref="AN18:AT18"/>
    <mergeCell ref="AH4:AI5"/>
    <mergeCell ref="AI6:AI7"/>
    <mergeCell ref="AN4:AN7"/>
    <mergeCell ref="AO4:AQ4"/>
    <mergeCell ref="AO5:AO7"/>
    <mergeCell ref="AG2:AM2"/>
    <mergeCell ref="AM4:AM7"/>
    <mergeCell ref="AJ5:AJ7"/>
    <mergeCell ref="AK5:AK7"/>
    <mergeCell ref="AL5:AL7"/>
    <mergeCell ref="Y5:AB5"/>
    <mergeCell ref="Y2:AF2"/>
    <mergeCell ref="AB6:AB7"/>
    <mergeCell ref="AC5:AC7"/>
    <mergeCell ref="AD5:AD7"/>
    <mergeCell ref="AE5:AE7"/>
    <mergeCell ref="J6:J7"/>
    <mergeCell ref="U5:U7"/>
    <mergeCell ref="Q2:X2"/>
    <mergeCell ref="V6:V7"/>
    <mergeCell ref="W6:W7"/>
    <mergeCell ref="X6:X7"/>
    <mergeCell ref="V5:X5"/>
    <mergeCell ref="R5:T5"/>
    <mergeCell ref="AS5:AS7"/>
    <mergeCell ref="L6:L7"/>
    <mergeCell ref="M5:M7"/>
    <mergeCell ref="O5:O7"/>
    <mergeCell ref="AJ4:AL4"/>
    <mergeCell ref="AP5:AP7"/>
    <mergeCell ref="AF5:AF7"/>
    <mergeCell ref="AQ5:AQ7"/>
    <mergeCell ref="AG4:AG7"/>
    <mergeCell ref="AH6:AH7"/>
    <mergeCell ref="D6:D7"/>
    <mergeCell ref="A4:A7"/>
    <mergeCell ref="N5:N7"/>
    <mergeCell ref="T6:T7"/>
    <mergeCell ref="S6:S7"/>
    <mergeCell ref="R6:R7"/>
    <mergeCell ref="K6:K7"/>
    <mergeCell ref="B5:D5"/>
    <mergeCell ref="R4:X4"/>
    <mergeCell ref="Q4:Q7"/>
    <mergeCell ref="AR4:AR7"/>
    <mergeCell ref="Y4:AF4"/>
    <mergeCell ref="Y6:Y7"/>
    <mergeCell ref="Z6:Z7"/>
    <mergeCell ref="AA6:AA7"/>
    <mergeCell ref="E5:E7"/>
    <mergeCell ref="F6:F7"/>
    <mergeCell ref="G6:G7"/>
    <mergeCell ref="H6:H7"/>
    <mergeCell ref="I6:I7"/>
    <mergeCell ref="A18:C18"/>
    <mergeCell ref="P5:P7"/>
    <mergeCell ref="A2:H2"/>
    <mergeCell ref="I4:P4"/>
    <mergeCell ref="I2:P2"/>
    <mergeCell ref="B6:B7"/>
    <mergeCell ref="C6:C7"/>
    <mergeCell ref="F5:H5"/>
    <mergeCell ref="I5:L5"/>
    <mergeCell ref="B4:H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colBreaks count="4" manualBreakCount="4">
    <brk id="8" max="18" man="1"/>
    <brk id="16" max="18" man="1"/>
    <brk id="24" max="18" man="1"/>
    <brk id="32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CH70"/>
  <sheetViews>
    <sheetView view="pageBreakPreview" zoomScale="90" zoomScaleSheetLayoutView="90" zoomScalePageLayoutView="0" workbookViewId="0" topLeftCell="A1">
      <selection activeCell="F8" sqref="F8"/>
    </sheetView>
  </sheetViews>
  <sheetFormatPr defaultColWidth="9.00390625" defaultRowHeight="16.5"/>
  <cols>
    <col min="1" max="1" width="8.375" style="23" customWidth="1"/>
    <col min="2" max="2" width="7.375" style="23" customWidth="1"/>
    <col min="3" max="3" width="8.875" style="24" customWidth="1"/>
    <col min="4" max="4" width="7.125" style="24" customWidth="1"/>
    <col min="5" max="5" width="7.25390625" style="24" customWidth="1"/>
    <col min="6" max="6" width="7.875" style="24" customWidth="1"/>
    <col min="7" max="7" width="7.50390625" style="24" customWidth="1"/>
    <col min="8" max="8" width="8.125" style="24" customWidth="1"/>
    <col min="9" max="9" width="7.50390625" style="24" customWidth="1"/>
    <col min="10" max="10" width="7.625" style="24" customWidth="1"/>
    <col min="11" max="11" width="8.375" style="24" customWidth="1"/>
    <col min="12" max="12" width="6.625" style="24" customWidth="1"/>
    <col min="13" max="13" width="6.75390625" style="24" customWidth="1"/>
    <col min="14" max="14" width="6.875" style="24" customWidth="1"/>
    <col min="15" max="16" width="6.625" style="24" customWidth="1"/>
    <col min="17" max="17" width="6.125" style="24" customWidth="1"/>
    <col min="18" max="18" width="6.875" style="24" customWidth="1"/>
    <col min="19" max="19" width="6.75390625" style="24" customWidth="1"/>
    <col min="20" max="20" width="7.125" style="24" customWidth="1"/>
    <col min="21" max="21" width="6.75390625" style="24" customWidth="1"/>
    <col min="22" max="22" width="6.375" style="24" customWidth="1"/>
    <col min="23" max="23" width="6.00390625" style="24" customWidth="1"/>
    <col min="24" max="24" width="6.375" style="24" customWidth="1"/>
    <col min="25" max="31" width="8.125" style="24" customWidth="1"/>
    <col min="32" max="37" width="9.00390625" style="24" customWidth="1"/>
    <col min="38" max="16384" width="9.00390625" style="23" customWidth="1"/>
  </cols>
  <sheetData>
    <row r="1" spans="1:24" s="49" customFormat="1" ht="15.75" customHeight="1">
      <c r="A1" s="37" t="s">
        <v>96</v>
      </c>
      <c r="L1" s="37"/>
      <c r="W1" s="37"/>
      <c r="X1" s="55" t="s">
        <v>0</v>
      </c>
    </row>
    <row r="2" spans="1:25" s="31" customFormat="1" ht="21" customHeight="1">
      <c r="A2" s="330" t="s">
        <v>295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18" t="s">
        <v>300</v>
      </c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54"/>
    </row>
    <row r="3" spans="1:86" s="49" customFormat="1" ht="15.7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3" t="s">
        <v>126</v>
      </c>
      <c r="L3" s="50"/>
      <c r="M3" s="52"/>
      <c r="N3" s="51"/>
      <c r="O3" s="51"/>
      <c r="P3" s="51"/>
      <c r="Q3" s="51"/>
      <c r="R3" s="51"/>
      <c r="S3" s="51"/>
      <c r="T3" s="51"/>
      <c r="U3" s="51"/>
      <c r="V3" s="51"/>
      <c r="W3" s="50"/>
      <c r="X3" s="50" t="s">
        <v>127</v>
      </c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</row>
    <row r="4" spans="1:86" s="27" customFormat="1" ht="30" customHeight="1">
      <c r="A4" s="331" t="s">
        <v>128</v>
      </c>
      <c r="B4" s="202" t="s">
        <v>97</v>
      </c>
      <c r="C4" s="48" t="s">
        <v>122</v>
      </c>
      <c r="D4" s="47" t="s">
        <v>98</v>
      </c>
      <c r="E4" s="45" t="s">
        <v>99</v>
      </c>
      <c r="F4" s="45" t="s">
        <v>100</v>
      </c>
      <c r="G4" s="45" t="s">
        <v>101</v>
      </c>
      <c r="H4" s="46" t="s">
        <v>102</v>
      </c>
      <c r="I4" s="46" t="s">
        <v>103</v>
      </c>
      <c r="J4" s="46" t="s">
        <v>104</v>
      </c>
      <c r="K4" s="45" t="s">
        <v>105</v>
      </c>
      <c r="L4" s="46" t="s">
        <v>106</v>
      </c>
      <c r="M4" s="46" t="s">
        <v>107</v>
      </c>
      <c r="N4" s="46" t="s">
        <v>108</v>
      </c>
      <c r="O4" s="46" t="s">
        <v>109</v>
      </c>
      <c r="P4" s="46" t="s">
        <v>110</v>
      </c>
      <c r="Q4" s="46" t="s">
        <v>111</v>
      </c>
      <c r="R4" s="46" t="s">
        <v>112</v>
      </c>
      <c r="S4" s="45" t="s">
        <v>113</v>
      </c>
      <c r="T4" s="45" t="s">
        <v>114</v>
      </c>
      <c r="U4" s="46" t="s">
        <v>115</v>
      </c>
      <c r="V4" s="45" t="s">
        <v>116</v>
      </c>
      <c r="W4" s="45" t="s">
        <v>117</v>
      </c>
      <c r="X4" s="44" t="s">
        <v>118</v>
      </c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1:37" s="27" customFormat="1" ht="42" customHeight="1" thickBot="1">
      <c r="A5" s="332"/>
      <c r="B5" s="43" t="s">
        <v>123</v>
      </c>
      <c r="C5" s="41" t="s">
        <v>124</v>
      </c>
      <c r="D5" s="41" t="s">
        <v>21</v>
      </c>
      <c r="E5" s="41" t="s">
        <v>20</v>
      </c>
      <c r="F5" s="41" t="s">
        <v>19</v>
      </c>
      <c r="G5" s="41" t="s">
        <v>18</v>
      </c>
      <c r="H5" s="42" t="s">
        <v>17</v>
      </c>
      <c r="I5" s="42" t="s">
        <v>16</v>
      </c>
      <c r="J5" s="42" t="s">
        <v>15</v>
      </c>
      <c r="K5" s="41" t="s">
        <v>14</v>
      </c>
      <c r="L5" s="42" t="s">
        <v>13</v>
      </c>
      <c r="M5" s="42" t="s">
        <v>12</v>
      </c>
      <c r="N5" s="42" t="s">
        <v>11</v>
      </c>
      <c r="O5" s="42" t="s">
        <v>10</v>
      </c>
      <c r="P5" s="42" t="s">
        <v>9</v>
      </c>
      <c r="Q5" s="42" t="s">
        <v>8</v>
      </c>
      <c r="R5" s="42" t="s">
        <v>7</v>
      </c>
      <c r="S5" s="41" t="s">
        <v>6</v>
      </c>
      <c r="T5" s="41" t="s">
        <v>5</v>
      </c>
      <c r="U5" s="42" t="s">
        <v>4</v>
      </c>
      <c r="V5" s="41" t="s">
        <v>3</v>
      </c>
      <c r="W5" s="41" t="s">
        <v>2</v>
      </c>
      <c r="X5" s="40" t="s">
        <v>125</v>
      </c>
      <c r="Y5" s="28"/>
      <c r="Z5" s="28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37" s="29" customFormat="1" ht="19.5" customHeight="1">
      <c r="A6" s="329" t="s">
        <v>296</v>
      </c>
      <c r="B6" s="39" t="s">
        <v>119</v>
      </c>
      <c r="C6" s="39">
        <f aca="true" t="shared" si="0" ref="C6:C35">SUM(D6:X6)</f>
        <v>154324</v>
      </c>
      <c r="D6" s="39">
        <v>7377</v>
      </c>
      <c r="E6" s="39">
        <v>8489</v>
      </c>
      <c r="F6" s="39">
        <v>10747</v>
      </c>
      <c r="G6" s="39">
        <v>12494</v>
      </c>
      <c r="H6" s="39">
        <v>11658</v>
      </c>
      <c r="I6" s="39">
        <v>11217</v>
      </c>
      <c r="J6" s="39">
        <v>13616</v>
      </c>
      <c r="K6" s="39">
        <v>12575</v>
      </c>
      <c r="L6" s="39">
        <v>12529</v>
      </c>
      <c r="M6" s="39">
        <v>12827</v>
      </c>
      <c r="N6" s="39">
        <v>11537</v>
      </c>
      <c r="O6" s="39">
        <v>9377</v>
      </c>
      <c r="P6" s="39">
        <v>6591</v>
      </c>
      <c r="Q6" s="39">
        <v>3675</v>
      </c>
      <c r="R6" s="39">
        <v>3491</v>
      </c>
      <c r="S6" s="39">
        <v>2496</v>
      </c>
      <c r="T6" s="39">
        <v>2088</v>
      </c>
      <c r="U6" s="39">
        <v>1104</v>
      </c>
      <c r="V6" s="39">
        <v>358</v>
      </c>
      <c r="W6" s="39">
        <v>63</v>
      </c>
      <c r="X6" s="39">
        <v>15</v>
      </c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37" s="27" customFormat="1" ht="19.5" customHeight="1">
      <c r="A7" s="329"/>
      <c r="B7" s="39" t="s">
        <v>120</v>
      </c>
      <c r="C7" s="39">
        <f t="shared" si="0"/>
        <v>78292</v>
      </c>
      <c r="D7" s="39">
        <v>3846</v>
      </c>
      <c r="E7" s="39">
        <v>4507</v>
      </c>
      <c r="F7" s="39">
        <v>5701</v>
      </c>
      <c r="G7" s="39">
        <v>6422</v>
      </c>
      <c r="H7" s="39">
        <v>6122</v>
      </c>
      <c r="I7" s="39">
        <v>5732</v>
      </c>
      <c r="J7" s="39">
        <v>6716</v>
      </c>
      <c r="K7" s="39">
        <v>6228</v>
      </c>
      <c r="L7" s="39">
        <v>6116</v>
      </c>
      <c r="M7" s="39">
        <v>6473</v>
      </c>
      <c r="N7" s="39">
        <v>5782</v>
      </c>
      <c r="O7" s="39">
        <v>4749</v>
      </c>
      <c r="P7" s="39">
        <v>3297</v>
      </c>
      <c r="Q7" s="39">
        <v>1863</v>
      </c>
      <c r="R7" s="39">
        <v>1608</v>
      </c>
      <c r="S7" s="39">
        <v>1167</v>
      </c>
      <c r="T7" s="39">
        <v>1146</v>
      </c>
      <c r="U7" s="39">
        <v>627</v>
      </c>
      <c r="V7" s="39">
        <v>165</v>
      </c>
      <c r="W7" s="39">
        <v>23</v>
      </c>
      <c r="X7" s="39">
        <v>2</v>
      </c>
      <c r="Y7" s="38"/>
      <c r="Z7" s="20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s="29" customFormat="1" ht="19.5" customHeight="1">
      <c r="A8" s="329"/>
      <c r="B8" s="39" t="s">
        <v>121</v>
      </c>
      <c r="C8" s="39">
        <f t="shared" si="0"/>
        <v>76032</v>
      </c>
      <c r="D8" s="39">
        <v>3531</v>
      </c>
      <c r="E8" s="39">
        <v>3982</v>
      </c>
      <c r="F8" s="39">
        <v>5046</v>
      </c>
      <c r="G8" s="39">
        <v>6072</v>
      </c>
      <c r="H8" s="39">
        <v>5536</v>
      </c>
      <c r="I8" s="39">
        <v>5485</v>
      </c>
      <c r="J8" s="39">
        <v>6900</v>
      </c>
      <c r="K8" s="39">
        <v>6347</v>
      </c>
      <c r="L8" s="39">
        <v>6413</v>
      </c>
      <c r="M8" s="39">
        <v>6354</v>
      </c>
      <c r="N8" s="39">
        <v>5755</v>
      </c>
      <c r="O8" s="39">
        <v>4628</v>
      </c>
      <c r="P8" s="39">
        <v>3294</v>
      </c>
      <c r="Q8" s="39">
        <v>1812</v>
      </c>
      <c r="R8" s="39">
        <v>1883</v>
      </c>
      <c r="S8" s="39">
        <v>1329</v>
      </c>
      <c r="T8" s="39">
        <v>942</v>
      </c>
      <c r="U8" s="39">
        <v>477</v>
      </c>
      <c r="V8" s="39">
        <v>193</v>
      </c>
      <c r="W8" s="39">
        <v>40</v>
      </c>
      <c r="X8" s="39">
        <v>13</v>
      </c>
      <c r="Y8" s="38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1:37" s="29" customFormat="1" ht="19.5" customHeight="1">
      <c r="A9" s="329" t="s">
        <v>297</v>
      </c>
      <c r="B9" s="39" t="s">
        <v>119</v>
      </c>
      <c r="C9" s="39">
        <f t="shared" si="0"/>
        <v>155754</v>
      </c>
      <c r="D9" s="39">
        <v>7198</v>
      </c>
      <c r="E9" s="39">
        <v>8242</v>
      </c>
      <c r="F9" s="39">
        <v>10501</v>
      </c>
      <c r="G9" s="39">
        <v>12217</v>
      </c>
      <c r="H9" s="39">
        <v>11761</v>
      </c>
      <c r="I9" s="39">
        <v>11165</v>
      </c>
      <c r="J9" s="39">
        <v>13529</v>
      </c>
      <c r="K9" s="39">
        <v>12979</v>
      </c>
      <c r="L9" s="39">
        <v>12410</v>
      </c>
      <c r="M9" s="39">
        <v>12687</v>
      </c>
      <c r="N9" s="39">
        <v>12199</v>
      </c>
      <c r="O9" s="39">
        <v>9790</v>
      </c>
      <c r="P9" s="39">
        <v>7265</v>
      </c>
      <c r="Q9" s="39">
        <v>3895</v>
      </c>
      <c r="R9" s="39">
        <v>3579</v>
      </c>
      <c r="S9" s="39">
        <v>2586</v>
      </c>
      <c r="T9" s="39">
        <v>2045</v>
      </c>
      <c r="U9" s="39">
        <v>1217</v>
      </c>
      <c r="V9" s="39">
        <v>408</v>
      </c>
      <c r="W9" s="39">
        <v>72</v>
      </c>
      <c r="X9" s="39">
        <v>9</v>
      </c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</row>
    <row r="10" spans="1:37" s="27" customFormat="1" ht="19.5" customHeight="1">
      <c r="A10" s="329"/>
      <c r="B10" s="39" t="s">
        <v>120</v>
      </c>
      <c r="C10" s="39">
        <f t="shared" si="0"/>
        <v>79079</v>
      </c>
      <c r="D10" s="39">
        <v>3789</v>
      </c>
      <c r="E10" s="39">
        <v>4340</v>
      </c>
      <c r="F10" s="39">
        <v>5584</v>
      </c>
      <c r="G10" s="39">
        <v>6320</v>
      </c>
      <c r="H10" s="39">
        <v>6204</v>
      </c>
      <c r="I10" s="39">
        <v>5736</v>
      </c>
      <c r="J10" s="39">
        <v>6707</v>
      </c>
      <c r="K10" s="39">
        <v>6440</v>
      </c>
      <c r="L10" s="39">
        <v>6074</v>
      </c>
      <c r="M10" s="39">
        <v>6378</v>
      </c>
      <c r="N10" s="39">
        <v>6081</v>
      </c>
      <c r="O10" s="39">
        <v>4953</v>
      </c>
      <c r="P10" s="39">
        <v>3665</v>
      </c>
      <c r="Q10" s="39">
        <v>1957</v>
      </c>
      <c r="R10" s="39">
        <v>1676</v>
      </c>
      <c r="S10" s="39">
        <v>1181</v>
      </c>
      <c r="T10" s="39">
        <v>1078</v>
      </c>
      <c r="U10" s="39">
        <v>697</v>
      </c>
      <c r="V10" s="39">
        <v>188</v>
      </c>
      <c r="W10" s="39">
        <v>30</v>
      </c>
      <c r="X10" s="39">
        <v>1</v>
      </c>
      <c r="Y10" s="38"/>
      <c r="Z10" s="20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</row>
    <row r="11" spans="1:37" s="27" customFormat="1" ht="19.5" customHeight="1">
      <c r="A11" s="329"/>
      <c r="B11" s="39" t="s">
        <v>121</v>
      </c>
      <c r="C11" s="39">
        <f t="shared" si="0"/>
        <v>76675</v>
      </c>
      <c r="D11" s="39">
        <v>3409</v>
      </c>
      <c r="E11" s="39">
        <v>3902</v>
      </c>
      <c r="F11" s="39">
        <v>4917</v>
      </c>
      <c r="G11" s="39">
        <v>5897</v>
      </c>
      <c r="H11" s="39">
        <v>5557</v>
      </c>
      <c r="I11" s="39">
        <v>5429</v>
      </c>
      <c r="J11" s="39">
        <v>6822</v>
      </c>
      <c r="K11" s="39">
        <v>6539</v>
      </c>
      <c r="L11" s="39">
        <v>6336</v>
      </c>
      <c r="M11" s="39">
        <v>6309</v>
      </c>
      <c r="N11" s="39">
        <v>6118</v>
      </c>
      <c r="O11" s="39">
        <v>4837</v>
      </c>
      <c r="P11" s="39">
        <v>3600</v>
      </c>
      <c r="Q11" s="39">
        <v>1938</v>
      </c>
      <c r="R11" s="39">
        <v>1903</v>
      </c>
      <c r="S11" s="39">
        <v>1405</v>
      </c>
      <c r="T11" s="39">
        <v>967</v>
      </c>
      <c r="U11" s="39">
        <v>520</v>
      </c>
      <c r="V11" s="39">
        <v>220</v>
      </c>
      <c r="W11" s="39">
        <v>42</v>
      </c>
      <c r="X11" s="39">
        <v>8</v>
      </c>
      <c r="Y11" s="38"/>
      <c r="Z11" s="20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29" customFormat="1" ht="24" customHeight="1">
      <c r="A12" s="329" t="s">
        <v>298</v>
      </c>
      <c r="B12" s="39" t="s">
        <v>119</v>
      </c>
      <c r="C12" s="39">
        <f t="shared" si="0"/>
        <v>157200</v>
      </c>
      <c r="D12" s="39">
        <v>7187</v>
      </c>
      <c r="E12" s="39">
        <v>8044</v>
      </c>
      <c r="F12" s="39">
        <v>10119</v>
      </c>
      <c r="G12" s="39">
        <v>11996</v>
      </c>
      <c r="H12" s="39">
        <v>12033</v>
      </c>
      <c r="I12" s="39">
        <v>10935</v>
      </c>
      <c r="J12" s="39">
        <v>13410</v>
      </c>
      <c r="K12" s="39">
        <v>13446</v>
      </c>
      <c r="L12" s="39">
        <v>12314</v>
      </c>
      <c r="M12" s="39">
        <v>12558</v>
      </c>
      <c r="N12" s="39">
        <v>12540</v>
      </c>
      <c r="O12" s="39">
        <v>10285</v>
      </c>
      <c r="P12" s="39">
        <v>7863</v>
      </c>
      <c r="Q12" s="39">
        <v>4349</v>
      </c>
      <c r="R12" s="39">
        <v>3560</v>
      </c>
      <c r="S12" s="39">
        <v>2697</v>
      </c>
      <c r="T12" s="39">
        <v>2030</v>
      </c>
      <c r="U12" s="39">
        <v>1292</v>
      </c>
      <c r="V12" s="39">
        <v>445</v>
      </c>
      <c r="W12" s="39">
        <v>89</v>
      </c>
      <c r="X12" s="39">
        <v>8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s="29" customFormat="1" ht="21.75" customHeight="1">
      <c r="A13" s="329"/>
      <c r="B13" s="39" t="s">
        <v>120</v>
      </c>
      <c r="C13" s="39">
        <f t="shared" si="0"/>
        <v>79758</v>
      </c>
      <c r="D13" s="39">
        <v>3775</v>
      </c>
      <c r="E13" s="39">
        <v>4253</v>
      </c>
      <c r="F13" s="39">
        <v>5397</v>
      </c>
      <c r="G13" s="39">
        <v>6173</v>
      </c>
      <c r="H13" s="39">
        <v>6335</v>
      </c>
      <c r="I13" s="39">
        <v>5712</v>
      </c>
      <c r="J13" s="39">
        <v>6622</v>
      </c>
      <c r="K13" s="39">
        <v>6763</v>
      </c>
      <c r="L13" s="39">
        <v>6052</v>
      </c>
      <c r="M13" s="39">
        <v>6181</v>
      </c>
      <c r="N13" s="39">
        <v>6299</v>
      </c>
      <c r="O13" s="39">
        <v>5200</v>
      </c>
      <c r="P13" s="39">
        <v>3924</v>
      </c>
      <c r="Q13" s="39">
        <v>2171</v>
      </c>
      <c r="R13" s="39">
        <v>1690</v>
      </c>
      <c r="S13" s="39">
        <v>1193</v>
      </c>
      <c r="T13" s="39">
        <v>1056</v>
      </c>
      <c r="U13" s="39">
        <v>721</v>
      </c>
      <c r="V13" s="39">
        <v>202</v>
      </c>
      <c r="W13" s="39">
        <v>38</v>
      </c>
      <c r="X13" s="39">
        <v>1</v>
      </c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s="29" customFormat="1" ht="19.5" customHeight="1">
      <c r="A14" s="329"/>
      <c r="B14" s="39" t="s">
        <v>121</v>
      </c>
      <c r="C14" s="39">
        <f t="shared" si="0"/>
        <v>77442</v>
      </c>
      <c r="D14" s="39">
        <v>3412</v>
      </c>
      <c r="E14" s="39">
        <v>3791</v>
      </c>
      <c r="F14" s="39">
        <v>4722</v>
      </c>
      <c r="G14" s="39">
        <v>5823</v>
      </c>
      <c r="H14" s="39">
        <v>5698</v>
      </c>
      <c r="I14" s="39">
        <v>5223</v>
      </c>
      <c r="J14" s="39">
        <v>6788</v>
      </c>
      <c r="K14" s="39">
        <v>6683</v>
      </c>
      <c r="L14" s="39">
        <v>6262</v>
      </c>
      <c r="M14" s="39">
        <v>6377</v>
      </c>
      <c r="N14" s="39">
        <v>6241</v>
      </c>
      <c r="O14" s="39">
        <v>5085</v>
      </c>
      <c r="P14" s="39">
        <v>3939</v>
      </c>
      <c r="Q14" s="39">
        <v>2178</v>
      </c>
      <c r="R14" s="39">
        <v>1870</v>
      </c>
      <c r="S14" s="39">
        <v>1504</v>
      </c>
      <c r="T14" s="39">
        <v>974</v>
      </c>
      <c r="U14" s="39">
        <v>571</v>
      </c>
      <c r="V14" s="39">
        <v>243</v>
      </c>
      <c r="W14" s="39">
        <v>51</v>
      </c>
      <c r="X14" s="39">
        <v>7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s="29" customFormat="1" ht="24" customHeight="1">
      <c r="A15" s="329" t="s">
        <v>299</v>
      </c>
      <c r="B15" s="39" t="s">
        <v>119</v>
      </c>
      <c r="C15" s="145">
        <f t="shared" si="0"/>
        <v>161098</v>
      </c>
      <c r="D15" s="145">
        <v>8207</v>
      </c>
      <c r="E15" s="145">
        <v>7705</v>
      </c>
      <c r="F15" s="145">
        <v>9408</v>
      </c>
      <c r="G15" s="145">
        <v>11890</v>
      </c>
      <c r="H15" s="145">
        <v>12303</v>
      </c>
      <c r="I15" s="145">
        <v>11549</v>
      </c>
      <c r="J15" s="145">
        <v>13547</v>
      </c>
      <c r="K15" s="145">
        <v>14245</v>
      </c>
      <c r="L15" s="145">
        <v>12260</v>
      </c>
      <c r="M15" s="145">
        <v>12615</v>
      </c>
      <c r="N15" s="145">
        <v>12879</v>
      </c>
      <c r="O15" s="145">
        <v>10730</v>
      </c>
      <c r="P15" s="145">
        <v>8502</v>
      </c>
      <c r="Q15" s="145">
        <v>4970</v>
      </c>
      <c r="R15" s="145">
        <v>3505</v>
      </c>
      <c r="S15" s="145">
        <v>2865</v>
      </c>
      <c r="T15" s="145">
        <v>1989</v>
      </c>
      <c r="U15" s="145">
        <v>1348</v>
      </c>
      <c r="V15" s="145">
        <v>466</v>
      </c>
      <c r="W15" s="145">
        <v>107</v>
      </c>
      <c r="X15" s="145">
        <v>8</v>
      </c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s="29" customFormat="1" ht="21.75" customHeight="1">
      <c r="A16" s="329"/>
      <c r="B16" s="39" t="s">
        <v>120</v>
      </c>
      <c r="C16" s="145">
        <f t="shared" si="0"/>
        <v>81505</v>
      </c>
      <c r="D16" s="145">
        <v>4281</v>
      </c>
      <c r="E16" s="145">
        <v>4101</v>
      </c>
      <c r="F16" s="145">
        <v>5023</v>
      </c>
      <c r="G16" s="145">
        <v>6202</v>
      </c>
      <c r="H16" s="145">
        <v>6360</v>
      </c>
      <c r="I16" s="145">
        <v>6005</v>
      </c>
      <c r="J16" s="145">
        <v>6702</v>
      </c>
      <c r="K16" s="145">
        <v>7080</v>
      </c>
      <c r="L16" s="145">
        <v>6046</v>
      </c>
      <c r="M16" s="145">
        <v>6129</v>
      </c>
      <c r="N16" s="145">
        <v>6515</v>
      </c>
      <c r="O16" s="145">
        <v>5370</v>
      </c>
      <c r="P16" s="145">
        <v>4244</v>
      </c>
      <c r="Q16" s="145">
        <v>2491</v>
      </c>
      <c r="R16" s="145">
        <v>1682</v>
      </c>
      <c r="S16" s="145">
        <v>1277</v>
      </c>
      <c r="T16" s="145">
        <v>977</v>
      </c>
      <c r="U16" s="145">
        <v>734</v>
      </c>
      <c r="V16" s="145">
        <v>233</v>
      </c>
      <c r="W16" s="145">
        <v>51</v>
      </c>
      <c r="X16" s="145">
        <v>2</v>
      </c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s="29" customFormat="1" ht="19.5" customHeight="1">
      <c r="A17" s="329"/>
      <c r="B17" s="39" t="s">
        <v>121</v>
      </c>
      <c r="C17" s="145">
        <f t="shared" si="0"/>
        <v>79593</v>
      </c>
      <c r="D17" s="145">
        <v>3926</v>
      </c>
      <c r="E17" s="145">
        <v>3604</v>
      </c>
      <c r="F17" s="145">
        <v>4385</v>
      </c>
      <c r="G17" s="145">
        <v>5688</v>
      </c>
      <c r="H17" s="145">
        <v>5943</v>
      </c>
      <c r="I17" s="145">
        <v>5544</v>
      </c>
      <c r="J17" s="145">
        <v>6845</v>
      </c>
      <c r="K17" s="145">
        <v>7165</v>
      </c>
      <c r="L17" s="145">
        <v>6214</v>
      </c>
      <c r="M17" s="145">
        <v>6486</v>
      </c>
      <c r="N17" s="145">
        <v>6364</v>
      </c>
      <c r="O17" s="145">
        <v>5360</v>
      </c>
      <c r="P17" s="145">
        <v>4258</v>
      </c>
      <c r="Q17" s="145">
        <v>2479</v>
      </c>
      <c r="R17" s="145">
        <v>1823</v>
      </c>
      <c r="S17" s="145">
        <v>1588</v>
      </c>
      <c r="T17" s="145">
        <v>1012</v>
      </c>
      <c r="U17" s="145">
        <v>614</v>
      </c>
      <c r="V17" s="145">
        <v>233</v>
      </c>
      <c r="W17" s="145">
        <v>56</v>
      </c>
      <c r="X17" s="145">
        <v>6</v>
      </c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s="29" customFormat="1" ht="24" customHeight="1">
      <c r="A18" s="329" t="s">
        <v>186</v>
      </c>
      <c r="B18" s="39" t="s">
        <v>119</v>
      </c>
      <c r="C18" s="35">
        <f t="shared" si="0"/>
        <v>163959</v>
      </c>
      <c r="D18" s="35">
        <v>8674</v>
      </c>
      <c r="E18" s="35">
        <v>7691</v>
      </c>
      <c r="F18" s="35">
        <v>8973</v>
      </c>
      <c r="G18" s="35">
        <v>11432</v>
      </c>
      <c r="H18" s="35">
        <v>12562</v>
      </c>
      <c r="I18" s="35">
        <v>12144</v>
      </c>
      <c r="J18" s="35">
        <v>13126</v>
      </c>
      <c r="K18" s="35">
        <v>14649</v>
      </c>
      <c r="L18" s="35">
        <v>12734</v>
      </c>
      <c r="M18" s="35">
        <v>12496</v>
      </c>
      <c r="N18" s="35">
        <v>13070</v>
      </c>
      <c r="O18" s="35">
        <v>11074</v>
      </c>
      <c r="P18" s="35">
        <v>8943</v>
      </c>
      <c r="Q18" s="35">
        <v>5878</v>
      </c>
      <c r="R18" s="35">
        <v>3488</v>
      </c>
      <c r="S18" s="35">
        <v>3015</v>
      </c>
      <c r="T18" s="35">
        <v>2004</v>
      </c>
      <c r="U18" s="35">
        <v>1385</v>
      </c>
      <c r="V18" s="35">
        <v>495</v>
      </c>
      <c r="W18" s="35">
        <v>114</v>
      </c>
      <c r="X18" s="35">
        <v>12</v>
      </c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s="29" customFormat="1" ht="21.75" customHeight="1">
      <c r="A19" s="329"/>
      <c r="B19" s="39" t="s">
        <v>120</v>
      </c>
      <c r="C19" s="35">
        <f t="shared" si="0"/>
        <v>82792</v>
      </c>
      <c r="D19" s="35">
        <v>4512</v>
      </c>
      <c r="E19" s="35">
        <v>4096</v>
      </c>
      <c r="F19" s="35">
        <v>4756</v>
      </c>
      <c r="G19" s="35">
        <v>5993</v>
      </c>
      <c r="H19" s="35">
        <v>6466</v>
      </c>
      <c r="I19" s="35">
        <v>6325</v>
      </c>
      <c r="J19" s="35">
        <v>6528</v>
      </c>
      <c r="K19" s="35">
        <v>7226</v>
      </c>
      <c r="L19" s="35">
        <v>6324</v>
      </c>
      <c r="M19" s="35">
        <v>6087</v>
      </c>
      <c r="N19" s="35">
        <v>6565</v>
      </c>
      <c r="O19" s="35">
        <v>5535</v>
      </c>
      <c r="P19" s="35">
        <v>4424</v>
      </c>
      <c r="Q19" s="35">
        <v>2926</v>
      </c>
      <c r="R19" s="35">
        <v>1722</v>
      </c>
      <c r="S19" s="35">
        <v>1343</v>
      </c>
      <c r="T19" s="35">
        <v>925</v>
      </c>
      <c r="U19" s="35">
        <v>718</v>
      </c>
      <c r="V19" s="35">
        <v>264</v>
      </c>
      <c r="W19" s="35">
        <v>52</v>
      </c>
      <c r="X19" s="35">
        <v>5</v>
      </c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s="29" customFormat="1" ht="19.5" customHeight="1">
      <c r="A20" s="329"/>
      <c r="B20" s="203" t="s">
        <v>121</v>
      </c>
      <c r="C20" s="145">
        <f t="shared" si="0"/>
        <v>81167</v>
      </c>
      <c r="D20" s="145">
        <v>4162</v>
      </c>
      <c r="E20" s="145">
        <v>3595</v>
      </c>
      <c r="F20" s="145">
        <v>4217</v>
      </c>
      <c r="G20" s="145">
        <v>5439</v>
      </c>
      <c r="H20" s="145">
        <v>6096</v>
      </c>
      <c r="I20" s="145">
        <v>5819</v>
      </c>
      <c r="J20" s="145">
        <v>6598</v>
      </c>
      <c r="K20" s="145">
        <v>7423</v>
      </c>
      <c r="L20" s="145">
        <v>6410</v>
      </c>
      <c r="M20" s="145">
        <v>6409</v>
      </c>
      <c r="N20" s="145">
        <v>6505</v>
      </c>
      <c r="O20" s="145">
        <v>5539</v>
      </c>
      <c r="P20" s="145">
        <v>4519</v>
      </c>
      <c r="Q20" s="145">
        <v>2952</v>
      </c>
      <c r="R20" s="145">
        <v>1766</v>
      </c>
      <c r="S20" s="145">
        <v>1672</v>
      </c>
      <c r="T20" s="145">
        <v>1079</v>
      </c>
      <c r="U20" s="145">
        <v>667</v>
      </c>
      <c r="V20" s="145">
        <v>231</v>
      </c>
      <c r="W20" s="145">
        <v>62</v>
      </c>
      <c r="X20" s="145">
        <v>7</v>
      </c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s="29" customFormat="1" ht="19.5" customHeight="1">
      <c r="A21" s="329" t="s">
        <v>187</v>
      </c>
      <c r="B21" s="203" t="s">
        <v>119</v>
      </c>
      <c r="C21" s="145">
        <f t="shared" si="0"/>
        <v>167639</v>
      </c>
      <c r="D21" s="145">
        <v>8844</v>
      </c>
      <c r="E21" s="145">
        <v>8102</v>
      </c>
      <c r="F21" s="145">
        <v>8706</v>
      </c>
      <c r="G21" s="145">
        <v>10937</v>
      </c>
      <c r="H21" s="145">
        <v>12836</v>
      </c>
      <c r="I21" s="145">
        <v>12647</v>
      </c>
      <c r="J21" s="145">
        <v>12821</v>
      </c>
      <c r="K21" s="145">
        <v>15328</v>
      </c>
      <c r="L21" s="145">
        <v>13300</v>
      </c>
      <c r="M21" s="145">
        <v>12624</v>
      </c>
      <c r="N21" s="145">
        <v>13010</v>
      </c>
      <c r="O21" s="145">
        <v>11570</v>
      </c>
      <c r="P21" s="145">
        <v>9367</v>
      </c>
      <c r="Q21" s="145">
        <v>6753</v>
      </c>
      <c r="R21" s="145">
        <v>3571</v>
      </c>
      <c r="S21" s="145">
        <v>3150</v>
      </c>
      <c r="T21" s="145">
        <v>2040</v>
      </c>
      <c r="U21" s="145">
        <v>1389</v>
      </c>
      <c r="V21" s="145">
        <v>513</v>
      </c>
      <c r="W21" s="145">
        <v>118</v>
      </c>
      <c r="X21" s="145">
        <v>13</v>
      </c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s="29" customFormat="1" ht="19.5" customHeight="1">
      <c r="A22" s="329"/>
      <c r="B22" s="39" t="s">
        <v>120</v>
      </c>
      <c r="C22" s="145">
        <f t="shared" si="0"/>
        <v>84468</v>
      </c>
      <c r="D22" s="145">
        <v>4608</v>
      </c>
      <c r="E22" s="145">
        <v>4233</v>
      </c>
      <c r="F22" s="145">
        <v>4635</v>
      </c>
      <c r="G22" s="145">
        <v>5801</v>
      </c>
      <c r="H22" s="145">
        <v>6577</v>
      </c>
      <c r="I22" s="145">
        <v>6564</v>
      </c>
      <c r="J22" s="145">
        <v>6434</v>
      </c>
      <c r="K22" s="145">
        <v>7572</v>
      </c>
      <c r="L22" s="145">
        <v>6619</v>
      </c>
      <c r="M22" s="145">
        <v>6147</v>
      </c>
      <c r="N22" s="145">
        <v>6470</v>
      </c>
      <c r="O22" s="145">
        <v>5727</v>
      </c>
      <c r="P22" s="145">
        <v>4632</v>
      </c>
      <c r="Q22" s="145">
        <v>3355</v>
      </c>
      <c r="R22" s="145">
        <v>1770</v>
      </c>
      <c r="S22" s="145">
        <v>1394</v>
      </c>
      <c r="T22" s="145">
        <v>905</v>
      </c>
      <c r="U22" s="145">
        <v>704</v>
      </c>
      <c r="V22" s="145">
        <v>266</v>
      </c>
      <c r="W22" s="145">
        <v>49</v>
      </c>
      <c r="X22" s="145">
        <v>6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</row>
    <row r="23" spans="1:37" s="29" customFormat="1" ht="19.5" customHeight="1">
      <c r="A23" s="329"/>
      <c r="B23" s="203" t="s">
        <v>121</v>
      </c>
      <c r="C23" s="145">
        <f t="shared" si="0"/>
        <v>83171</v>
      </c>
      <c r="D23" s="145">
        <v>4236</v>
      </c>
      <c r="E23" s="145">
        <v>3869</v>
      </c>
      <c r="F23" s="145">
        <v>4071</v>
      </c>
      <c r="G23" s="145">
        <v>5136</v>
      </c>
      <c r="H23" s="145">
        <v>6259</v>
      </c>
      <c r="I23" s="145">
        <v>6083</v>
      </c>
      <c r="J23" s="145">
        <v>6387</v>
      </c>
      <c r="K23" s="145">
        <v>7756</v>
      </c>
      <c r="L23" s="145">
        <v>6681</v>
      </c>
      <c r="M23" s="145">
        <v>6477</v>
      </c>
      <c r="N23" s="145">
        <v>6540</v>
      </c>
      <c r="O23" s="145">
        <v>5843</v>
      </c>
      <c r="P23" s="145">
        <v>4735</v>
      </c>
      <c r="Q23" s="145">
        <v>3398</v>
      </c>
      <c r="R23" s="145">
        <v>1801</v>
      </c>
      <c r="S23" s="145">
        <v>1756</v>
      </c>
      <c r="T23" s="145">
        <v>1135</v>
      </c>
      <c r="U23" s="145">
        <v>685</v>
      </c>
      <c r="V23" s="145">
        <v>247</v>
      </c>
      <c r="W23" s="145">
        <v>69</v>
      </c>
      <c r="X23" s="145">
        <v>7</v>
      </c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  <row r="24" spans="1:37" s="29" customFormat="1" ht="19.5" customHeight="1">
      <c r="A24" s="329" t="s">
        <v>188</v>
      </c>
      <c r="B24" s="203" t="s">
        <v>119</v>
      </c>
      <c r="C24" s="145">
        <f t="shared" si="0"/>
        <v>170317</v>
      </c>
      <c r="D24" s="35">
        <v>9222</v>
      </c>
      <c r="E24" s="35">
        <v>8191</v>
      </c>
      <c r="F24" s="35">
        <v>8506</v>
      </c>
      <c r="G24" s="35">
        <v>10721</v>
      </c>
      <c r="H24" s="35">
        <v>12544</v>
      </c>
      <c r="I24" s="35">
        <v>12734</v>
      </c>
      <c r="J24" s="35">
        <v>12844</v>
      </c>
      <c r="K24" s="35">
        <v>15552</v>
      </c>
      <c r="L24" s="35">
        <v>13784</v>
      </c>
      <c r="M24" s="35">
        <v>12593</v>
      </c>
      <c r="N24" s="35">
        <v>12860</v>
      </c>
      <c r="O24" s="35">
        <v>12289</v>
      </c>
      <c r="P24" s="35">
        <v>9804</v>
      </c>
      <c r="Q24" s="35">
        <v>7463</v>
      </c>
      <c r="R24" s="35">
        <v>3771</v>
      </c>
      <c r="S24" s="35">
        <v>3240</v>
      </c>
      <c r="T24" s="35">
        <v>2117</v>
      </c>
      <c r="U24" s="35">
        <v>1350</v>
      </c>
      <c r="V24" s="35">
        <v>584</v>
      </c>
      <c r="W24" s="35">
        <v>136</v>
      </c>
      <c r="X24" s="35">
        <v>12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s="29" customFormat="1" ht="19.5" customHeight="1">
      <c r="A25" s="329"/>
      <c r="B25" s="39" t="s">
        <v>120</v>
      </c>
      <c r="C25" s="145">
        <f t="shared" si="0"/>
        <v>85737</v>
      </c>
      <c r="D25" s="35">
        <v>4815</v>
      </c>
      <c r="E25" s="35">
        <v>4334</v>
      </c>
      <c r="F25" s="35">
        <v>4459</v>
      </c>
      <c r="G25" s="35">
        <v>5688</v>
      </c>
      <c r="H25" s="35">
        <v>6492</v>
      </c>
      <c r="I25" s="35">
        <v>6618</v>
      </c>
      <c r="J25" s="35">
        <v>6460</v>
      </c>
      <c r="K25" s="35">
        <v>7634</v>
      </c>
      <c r="L25" s="35">
        <v>6895</v>
      </c>
      <c r="M25" s="35">
        <v>6113</v>
      </c>
      <c r="N25" s="35">
        <v>6381</v>
      </c>
      <c r="O25" s="35">
        <v>6016</v>
      </c>
      <c r="P25" s="35">
        <v>4862</v>
      </c>
      <c r="Q25" s="35">
        <v>3731</v>
      </c>
      <c r="R25" s="35">
        <v>1841</v>
      </c>
      <c r="S25" s="35">
        <v>1455</v>
      </c>
      <c r="T25" s="35">
        <v>933</v>
      </c>
      <c r="U25" s="35">
        <v>646</v>
      </c>
      <c r="V25" s="35">
        <v>300</v>
      </c>
      <c r="W25" s="35">
        <v>58</v>
      </c>
      <c r="X25" s="35">
        <v>6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s="29" customFormat="1" ht="19.5" customHeight="1">
      <c r="A26" s="329"/>
      <c r="B26" s="39" t="s">
        <v>121</v>
      </c>
      <c r="C26" s="145">
        <f t="shared" si="0"/>
        <v>84643</v>
      </c>
      <c r="D26" s="145">
        <v>4407</v>
      </c>
      <c r="E26" s="145">
        <v>3857</v>
      </c>
      <c r="F26" s="145">
        <v>4047</v>
      </c>
      <c r="G26" s="145">
        <v>5033</v>
      </c>
      <c r="H26" s="145">
        <v>6052</v>
      </c>
      <c r="I26" s="145">
        <v>6116</v>
      </c>
      <c r="J26" s="145">
        <v>6384</v>
      </c>
      <c r="K26" s="145">
        <v>7918</v>
      </c>
      <c r="L26" s="145">
        <v>6952</v>
      </c>
      <c r="M26" s="145">
        <v>6480</v>
      </c>
      <c r="N26" s="145">
        <v>6479</v>
      </c>
      <c r="O26" s="145">
        <v>6273</v>
      </c>
      <c r="P26" s="145">
        <v>4942</v>
      </c>
      <c r="Q26" s="145">
        <v>3732</v>
      </c>
      <c r="R26" s="145">
        <v>1930</v>
      </c>
      <c r="S26" s="145">
        <v>1785</v>
      </c>
      <c r="T26" s="145">
        <v>1184</v>
      </c>
      <c r="U26" s="145">
        <v>704</v>
      </c>
      <c r="V26" s="145">
        <v>284</v>
      </c>
      <c r="W26" s="145">
        <v>78</v>
      </c>
      <c r="X26" s="145">
        <v>6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s="29" customFormat="1" ht="19.5" customHeight="1">
      <c r="A27" s="329" t="s">
        <v>189</v>
      </c>
      <c r="B27" s="203" t="s">
        <v>119</v>
      </c>
      <c r="C27" s="145">
        <f aca="true" t="shared" si="1" ref="C27:C32">SUM(D27:X27)</f>
        <v>173049</v>
      </c>
      <c r="D27" s="150">
        <v>9187</v>
      </c>
      <c r="E27" s="150">
        <v>8418</v>
      </c>
      <c r="F27" s="150">
        <v>8329</v>
      </c>
      <c r="G27" s="150">
        <v>10384</v>
      </c>
      <c r="H27" s="150">
        <v>12396</v>
      </c>
      <c r="I27" s="150">
        <v>13001</v>
      </c>
      <c r="J27" s="150">
        <v>12847</v>
      </c>
      <c r="K27" s="150">
        <v>15427</v>
      </c>
      <c r="L27" s="150">
        <v>14498</v>
      </c>
      <c r="M27" s="150">
        <v>12686</v>
      </c>
      <c r="N27" s="150">
        <v>12739</v>
      </c>
      <c r="O27" s="150">
        <v>12760</v>
      </c>
      <c r="P27" s="150">
        <v>10331</v>
      </c>
      <c r="Q27" s="150">
        <v>8136</v>
      </c>
      <c r="R27" s="150">
        <v>4236</v>
      </c>
      <c r="S27" s="150">
        <v>3278</v>
      </c>
      <c r="T27" s="150">
        <v>2243</v>
      </c>
      <c r="U27" s="150">
        <v>1359</v>
      </c>
      <c r="V27" s="150">
        <v>633</v>
      </c>
      <c r="W27" s="150">
        <v>142</v>
      </c>
      <c r="X27" s="150">
        <v>19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s="29" customFormat="1" ht="19.5" customHeight="1">
      <c r="A28" s="329"/>
      <c r="B28" s="39" t="s">
        <v>120</v>
      </c>
      <c r="C28" s="145">
        <f t="shared" si="1"/>
        <v>86976</v>
      </c>
      <c r="D28" s="150">
        <v>4760</v>
      </c>
      <c r="E28" s="150">
        <v>4447</v>
      </c>
      <c r="F28" s="150">
        <v>4368</v>
      </c>
      <c r="G28" s="150">
        <v>5534</v>
      </c>
      <c r="H28" s="150">
        <v>6379</v>
      </c>
      <c r="I28" s="150">
        <v>6728</v>
      </c>
      <c r="J28" s="150">
        <v>6568</v>
      </c>
      <c r="K28" s="150">
        <v>7557</v>
      </c>
      <c r="L28" s="150">
        <v>7256</v>
      </c>
      <c r="M28" s="150">
        <v>6184</v>
      </c>
      <c r="N28" s="150">
        <v>6210</v>
      </c>
      <c r="O28" s="150">
        <v>6260</v>
      </c>
      <c r="P28" s="150">
        <v>5136</v>
      </c>
      <c r="Q28" s="150">
        <v>4028</v>
      </c>
      <c r="R28" s="150">
        <v>2076</v>
      </c>
      <c r="S28" s="150">
        <v>1486</v>
      </c>
      <c r="T28" s="150">
        <v>962</v>
      </c>
      <c r="U28" s="150">
        <v>654</v>
      </c>
      <c r="V28" s="150">
        <v>302</v>
      </c>
      <c r="W28" s="150">
        <v>70</v>
      </c>
      <c r="X28" s="150">
        <v>11</v>
      </c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s="29" customFormat="1" ht="19.5" customHeight="1">
      <c r="A29" s="329"/>
      <c r="B29" s="39" t="s">
        <v>121</v>
      </c>
      <c r="C29" s="145">
        <f t="shared" si="1"/>
        <v>86073</v>
      </c>
      <c r="D29" s="150">
        <v>4427</v>
      </c>
      <c r="E29" s="150">
        <v>3971</v>
      </c>
      <c r="F29" s="150">
        <v>3961</v>
      </c>
      <c r="G29" s="150">
        <v>4850</v>
      </c>
      <c r="H29" s="150">
        <v>6017</v>
      </c>
      <c r="I29" s="150">
        <v>6273</v>
      </c>
      <c r="J29" s="150">
        <v>6279</v>
      </c>
      <c r="K29" s="150">
        <v>7870</v>
      </c>
      <c r="L29" s="150">
        <v>7242</v>
      </c>
      <c r="M29" s="150">
        <v>6502</v>
      </c>
      <c r="N29" s="150">
        <v>6529</v>
      </c>
      <c r="O29" s="150">
        <v>6500</v>
      </c>
      <c r="P29" s="150">
        <v>5195</v>
      </c>
      <c r="Q29" s="150">
        <v>4108</v>
      </c>
      <c r="R29" s="150">
        <v>2160</v>
      </c>
      <c r="S29" s="150">
        <v>1792</v>
      </c>
      <c r="T29" s="150">
        <v>1281</v>
      </c>
      <c r="U29" s="150">
        <v>705</v>
      </c>
      <c r="V29" s="150">
        <v>331</v>
      </c>
      <c r="W29" s="150">
        <v>72</v>
      </c>
      <c r="X29" s="150">
        <v>8</v>
      </c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1:38" s="242" customFormat="1" ht="19.5" customHeight="1">
      <c r="A30" s="329" t="s">
        <v>348</v>
      </c>
      <c r="B30" s="203" t="s">
        <v>119</v>
      </c>
      <c r="C30" s="39">
        <f t="shared" si="1"/>
        <v>175142</v>
      </c>
      <c r="D30" s="243">
        <v>9013</v>
      </c>
      <c r="E30" s="243">
        <v>8953</v>
      </c>
      <c r="F30" s="243">
        <v>7967</v>
      </c>
      <c r="G30" s="243">
        <v>9678</v>
      </c>
      <c r="H30" s="243">
        <v>12307</v>
      </c>
      <c r="I30" s="243">
        <v>13234</v>
      </c>
      <c r="J30" s="243">
        <v>13007</v>
      </c>
      <c r="K30" s="243">
        <v>15090</v>
      </c>
      <c r="L30" s="243">
        <v>15149</v>
      </c>
      <c r="M30" s="243">
        <v>12653</v>
      </c>
      <c r="N30" s="243">
        <v>12821</v>
      </c>
      <c r="O30" s="243">
        <v>13020</v>
      </c>
      <c r="P30" s="243">
        <v>10824</v>
      </c>
      <c r="Q30" s="243">
        <v>8835</v>
      </c>
      <c r="R30" s="243">
        <v>4872</v>
      </c>
      <c r="S30" s="243">
        <v>3190</v>
      </c>
      <c r="T30" s="243">
        <v>2365</v>
      </c>
      <c r="U30" s="243">
        <v>1325</v>
      </c>
      <c r="V30" s="243">
        <v>662</v>
      </c>
      <c r="W30" s="243">
        <v>158</v>
      </c>
      <c r="X30" s="243">
        <v>19</v>
      </c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9"/>
    </row>
    <row r="31" spans="1:38" s="242" customFormat="1" ht="19.5" customHeight="1">
      <c r="A31" s="329"/>
      <c r="B31" s="39" t="s">
        <v>120</v>
      </c>
      <c r="C31" s="39">
        <f t="shared" si="1"/>
        <v>87889</v>
      </c>
      <c r="D31" s="243">
        <v>4665</v>
      </c>
      <c r="E31" s="243">
        <v>4688</v>
      </c>
      <c r="F31" s="243">
        <v>4170</v>
      </c>
      <c r="G31" s="243">
        <v>5159</v>
      </c>
      <c r="H31" s="243">
        <v>6426</v>
      </c>
      <c r="I31" s="243">
        <v>6745</v>
      </c>
      <c r="J31" s="243">
        <v>6686</v>
      </c>
      <c r="K31" s="243">
        <v>7498</v>
      </c>
      <c r="L31" s="243">
        <v>7501</v>
      </c>
      <c r="M31" s="243">
        <v>6202</v>
      </c>
      <c r="N31" s="243">
        <v>6184</v>
      </c>
      <c r="O31" s="243">
        <v>6457</v>
      </c>
      <c r="P31" s="243">
        <v>5312</v>
      </c>
      <c r="Q31" s="243">
        <v>4362</v>
      </c>
      <c r="R31" s="243">
        <v>2388</v>
      </c>
      <c r="S31" s="243">
        <v>1461</v>
      </c>
      <c r="T31" s="243">
        <v>1002</v>
      </c>
      <c r="U31" s="243">
        <v>590</v>
      </c>
      <c r="V31" s="243">
        <v>307</v>
      </c>
      <c r="W31" s="243">
        <v>75</v>
      </c>
      <c r="X31" s="243">
        <v>11</v>
      </c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9"/>
    </row>
    <row r="32" spans="1:38" s="242" customFormat="1" ht="19.5" customHeight="1">
      <c r="A32" s="329"/>
      <c r="B32" s="39" t="s">
        <v>121</v>
      </c>
      <c r="C32" s="39">
        <f t="shared" si="1"/>
        <v>87253</v>
      </c>
      <c r="D32" s="243">
        <v>4348</v>
      </c>
      <c r="E32" s="243">
        <v>4265</v>
      </c>
      <c r="F32" s="243">
        <v>3797</v>
      </c>
      <c r="G32" s="243">
        <v>4519</v>
      </c>
      <c r="H32" s="243">
        <v>5881</v>
      </c>
      <c r="I32" s="243">
        <v>6489</v>
      </c>
      <c r="J32" s="243">
        <v>6321</v>
      </c>
      <c r="K32" s="243">
        <v>7592</v>
      </c>
      <c r="L32" s="243">
        <v>7648</v>
      </c>
      <c r="M32" s="243">
        <v>6451</v>
      </c>
      <c r="N32" s="243">
        <v>6637</v>
      </c>
      <c r="O32" s="243">
        <v>6563</v>
      </c>
      <c r="P32" s="243">
        <v>5512</v>
      </c>
      <c r="Q32" s="243">
        <v>4473</v>
      </c>
      <c r="R32" s="243">
        <v>2484</v>
      </c>
      <c r="S32" s="243">
        <v>1729</v>
      </c>
      <c r="T32" s="243">
        <v>1363</v>
      </c>
      <c r="U32" s="243">
        <v>735</v>
      </c>
      <c r="V32" s="243">
        <v>355</v>
      </c>
      <c r="W32" s="243">
        <v>83</v>
      </c>
      <c r="X32" s="243">
        <v>8</v>
      </c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9"/>
    </row>
    <row r="33" spans="1:38" s="242" customFormat="1" ht="19.5" customHeight="1">
      <c r="A33" s="333" t="s">
        <v>356</v>
      </c>
      <c r="B33" s="203" t="s">
        <v>119</v>
      </c>
      <c r="C33" s="39">
        <f t="shared" si="0"/>
        <v>176757</v>
      </c>
      <c r="D33" s="243">
        <v>8522</v>
      </c>
      <c r="E33" s="243">
        <v>9209</v>
      </c>
      <c r="F33" s="243">
        <v>8072</v>
      </c>
      <c r="G33" s="243">
        <v>9370</v>
      </c>
      <c r="H33" s="243">
        <v>11868</v>
      </c>
      <c r="I33" s="243">
        <v>13416</v>
      </c>
      <c r="J33" s="243">
        <v>13319</v>
      </c>
      <c r="K33" s="243">
        <v>14356</v>
      </c>
      <c r="L33" s="243">
        <v>15446</v>
      </c>
      <c r="M33" s="243">
        <v>13199</v>
      </c>
      <c r="N33" s="243">
        <v>12800</v>
      </c>
      <c r="O33" s="243">
        <v>13174</v>
      </c>
      <c r="P33" s="243">
        <v>11177</v>
      </c>
      <c r="Q33" s="243">
        <v>9196</v>
      </c>
      <c r="R33" s="243">
        <v>5765</v>
      </c>
      <c r="S33" s="243">
        <v>3150</v>
      </c>
      <c r="T33" s="243">
        <v>2470</v>
      </c>
      <c r="U33" s="243">
        <v>1373</v>
      </c>
      <c r="V33" s="243">
        <v>693</v>
      </c>
      <c r="W33" s="243">
        <v>158</v>
      </c>
      <c r="X33" s="243">
        <v>24</v>
      </c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9"/>
    </row>
    <row r="34" spans="1:38" s="242" customFormat="1" ht="19.5" customHeight="1">
      <c r="A34" s="329"/>
      <c r="B34" s="39" t="s">
        <v>120</v>
      </c>
      <c r="C34" s="39">
        <f t="shared" si="0"/>
        <v>88596</v>
      </c>
      <c r="D34" s="243">
        <v>4381</v>
      </c>
      <c r="E34" s="243">
        <v>4795</v>
      </c>
      <c r="F34" s="243">
        <v>4261</v>
      </c>
      <c r="G34" s="243">
        <v>4981</v>
      </c>
      <c r="H34" s="243">
        <v>6202</v>
      </c>
      <c r="I34" s="243">
        <v>6838</v>
      </c>
      <c r="J34" s="243">
        <v>6917</v>
      </c>
      <c r="K34" s="243">
        <v>7116</v>
      </c>
      <c r="L34" s="243">
        <v>7612</v>
      </c>
      <c r="M34" s="243">
        <v>6571</v>
      </c>
      <c r="N34" s="243">
        <v>6178</v>
      </c>
      <c r="O34" s="243">
        <v>6489</v>
      </c>
      <c r="P34" s="243">
        <v>5469</v>
      </c>
      <c r="Q34" s="243">
        <v>4496</v>
      </c>
      <c r="R34" s="243">
        <v>2807</v>
      </c>
      <c r="S34" s="243">
        <v>1483</v>
      </c>
      <c r="T34" s="243">
        <v>1029</v>
      </c>
      <c r="U34" s="243">
        <v>572</v>
      </c>
      <c r="V34" s="243">
        <v>307</v>
      </c>
      <c r="W34" s="243">
        <v>76</v>
      </c>
      <c r="X34" s="243">
        <v>16</v>
      </c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9"/>
    </row>
    <row r="35" spans="1:38" s="242" customFormat="1" ht="19.5" customHeight="1" thickBot="1">
      <c r="A35" s="332"/>
      <c r="B35" s="149" t="s">
        <v>121</v>
      </c>
      <c r="C35" s="149">
        <f t="shared" si="0"/>
        <v>88161</v>
      </c>
      <c r="D35" s="153">
        <v>4141</v>
      </c>
      <c r="E35" s="153">
        <v>4414</v>
      </c>
      <c r="F35" s="153">
        <v>3811</v>
      </c>
      <c r="G35" s="153">
        <v>4389</v>
      </c>
      <c r="H35" s="153">
        <v>5666</v>
      </c>
      <c r="I35" s="153">
        <v>6578</v>
      </c>
      <c r="J35" s="153">
        <v>6402</v>
      </c>
      <c r="K35" s="153">
        <v>7240</v>
      </c>
      <c r="L35" s="153">
        <v>7834</v>
      </c>
      <c r="M35" s="153">
        <v>6628</v>
      </c>
      <c r="N35" s="153">
        <v>6622</v>
      </c>
      <c r="O35" s="153">
        <v>6685</v>
      </c>
      <c r="P35" s="153">
        <v>5708</v>
      </c>
      <c r="Q35" s="153">
        <v>4700</v>
      </c>
      <c r="R35" s="153">
        <v>2958</v>
      </c>
      <c r="S35" s="153">
        <v>1667</v>
      </c>
      <c r="T35" s="153">
        <v>1441</v>
      </c>
      <c r="U35" s="153">
        <v>801</v>
      </c>
      <c r="V35" s="153">
        <v>386</v>
      </c>
      <c r="W35" s="153">
        <v>82</v>
      </c>
      <c r="X35" s="153">
        <v>8</v>
      </c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9"/>
    </row>
    <row r="36" spans="1:24" s="31" customFormat="1" ht="15.75" customHeight="1">
      <c r="A36" s="34" t="s">
        <v>345</v>
      </c>
      <c r="D36" s="10"/>
      <c r="E36" s="10"/>
      <c r="F36" s="10"/>
      <c r="G36" s="10"/>
      <c r="H36" s="10"/>
      <c r="I36" s="10"/>
      <c r="J36" s="10"/>
      <c r="K36" s="10"/>
      <c r="L36" s="260" t="s">
        <v>347</v>
      </c>
      <c r="M36" s="260"/>
      <c r="N36" s="260"/>
      <c r="O36" s="260"/>
      <c r="P36" s="260"/>
      <c r="Q36" s="260"/>
      <c r="R36" s="260"/>
      <c r="S36" s="260"/>
      <c r="T36" s="32"/>
      <c r="U36" s="32"/>
      <c r="V36" s="32"/>
      <c r="W36" s="32"/>
      <c r="X36" s="32"/>
    </row>
    <row r="37" spans="1:24" s="31" customFormat="1" ht="15.75" customHeight="1">
      <c r="A37" s="34"/>
      <c r="D37" s="8"/>
      <c r="E37" s="10"/>
      <c r="F37" s="10"/>
      <c r="G37" s="10"/>
      <c r="H37" s="10"/>
      <c r="I37" s="10"/>
      <c r="J37" s="10"/>
      <c r="K37" s="10"/>
      <c r="L37" s="10"/>
      <c r="M37" s="8"/>
      <c r="N37" s="33"/>
      <c r="O37" s="33"/>
      <c r="P37" s="32"/>
      <c r="Q37" s="32"/>
      <c r="R37" s="32"/>
      <c r="S37" s="32"/>
      <c r="T37" s="32"/>
      <c r="U37" s="32"/>
      <c r="V37" s="32"/>
      <c r="W37" s="32"/>
      <c r="X37" s="32"/>
    </row>
    <row r="38" spans="1:37" s="27" customFormat="1" ht="12.75">
      <c r="A38" s="29"/>
      <c r="B38" s="29"/>
      <c r="C38" s="28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8"/>
      <c r="Z38" s="28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1:37" s="27" customFormat="1" ht="12.75">
      <c r="A39" s="29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</row>
    <row r="40" spans="3:37" s="27" customFormat="1" ht="12.7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8"/>
      <c r="Z40" s="28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3:37" s="27" customFormat="1" ht="12.7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8"/>
      <c r="Z41" s="28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</row>
    <row r="42" spans="3:37" s="27" customFormat="1" ht="12.7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8"/>
      <c r="Z42" s="28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3:37" s="27" customFormat="1" ht="12.7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8"/>
      <c r="Z43" s="28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</row>
    <row r="44" spans="3:37" s="27" customFormat="1" ht="12.7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8"/>
      <c r="Z44" s="28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26" ht="15">
      <c r="A45" s="27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5"/>
      <c r="Z45" s="25"/>
    </row>
    <row r="46" spans="1:26" ht="15">
      <c r="A46" s="27"/>
      <c r="B46" s="2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5"/>
      <c r="Z46" s="25"/>
    </row>
    <row r="47" spans="1:26" ht="15">
      <c r="A47" s="27"/>
      <c r="B47" s="2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5"/>
      <c r="Z47" s="25"/>
    </row>
    <row r="48" spans="25:26" ht="15">
      <c r="Y48" s="25"/>
      <c r="Z48" s="25"/>
    </row>
    <row r="49" spans="25:26" ht="15">
      <c r="Y49" s="25"/>
      <c r="Z49" s="25"/>
    </row>
    <row r="50" spans="10:26" ht="15">
      <c r="J50" s="25"/>
      <c r="Y50" s="25"/>
      <c r="Z50" s="25"/>
    </row>
    <row r="51" spans="13:26" ht="15">
      <c r="M51" s="25"/>
      <c r="Y51" s="25"/>
      <c r="Z51" s="25"/>
    </row>
    <row r="52" spans="25:26" ht="15">
      <c r="Y52" s="25"/>
      <c r="Z52" s="25"/>
    </row>
    <row r="53" spans="25:26" ht="15">
      <c r="Y53" s="25"/>
      <c r="Z53" s="25"/>
    </row>
    <row r="54" spans="25:26" ht="15">
      <c r="Y54" s="25"/>
      <c r="Z54" s="25"/>
    </row>
    <row r="55" spans="25:26" ht="15">
      <c r="Y55" s="25"/>
      <c r="Z55" s="25"/>
    </row>
    <row r="56" spans="25:26" ht="15">
      <c r="Y56" s="25"/>
      <c r="Z56" s="25"/>
    </row>
    <row r="57" spans="25:26" ht="15">
      <c r="Y57" s="25"/>
      <c r="Z57" s="25"/>
    </row>
    <row r="58" spans="25:26" ht="15">
      <c r="Y58" s="25"/>
      <c r="Z58" s="25"/>
    </row>
    <row r="59" spans="25:26" ht="15">
      <c r="Y59" s="25"/>
      <c r="Z59" s="25"/>
    </row>
    <row r="60" spans="25:26" ht="15">
      <c r="Y60" s="25"/>
      <c r="Z60" s="25"/>
    </row>
    <row r="61" spans="25:26" ht="15">
      <c r="Y61" s="25"/>
      <c r="Z61" s="25"/>
    </row>
    <row r="62" spans="25:26" ht="15">
      <c r="Y62" s="25"/>
      <c r="Z62" s="25"/>
    </row>
    <row r="63" spans="25:26" ht="15">
      <c r="Y63" s="25"/>
      <c r="Z63" s="25"/>
    </row>
    <row r="64" spans="25:26" ht="15">
      <c r="Y64" s="25"/>
      <c r="Z64" s="25"/>
    </row>
    <row r="65" spans="25:26" ht="15">
      <c r="Y65" s="25"/>
      <c r="Z65" s="25"/>
    </row>
    <row r="66" spans="25:26" ht="15">
      <c r="Y66" s="25"/>
      <c r="Z66" s="25"/>
    </row>
    <row r="67" spans="25:26" ht="15">
      <c r="Y67" s="25"/>
      <c r="Z67" s="25"/>
    </row>
    <row r="68" spans="25:26" ht="15">
      <c r="Y68" s="25"/>
      <c r="Z68" s="25"/>
    </row>
    <row r="69" spans="25:26" ht="15">
      <c r="Y69" s="25"/>
      <c r="Z69" s="25"/>
    </row>
    <row r="70" spans="25:26" ht="15">
      <c r="Y70" s="25"/>
      <c r="Z70" s="25"/>
    </row>
  </sheetData>
  <sheetProtection password="CB76" sheet="1"/>
  <mergeCells count="14">
    <mergeCell ref="L36:S36"/>
    <mergeCell ref="A27:A29"/>
    <mergeCell ref="A30:A32"/>
    <mergeCell ref="A2:K2"/>
    <mergeCell ref="L2:X2"/>
    <mergeCell ref="A4:A5"/>
    <mergeCell ref="A24:A26"/>
    <mergeCell ref="A33:A35"/>
    <mergeCell ref="A6:A8"/>
    <mergeCell ref="A9:A11"/>
    <mergeCell ref="A12:A14"/>
    <mergeCell ref="A15:A17"/>
    <mergeCell ref="A18:A20"/>
    <mergeCell ref="A21:A23"/>
  </mergeCells>
  <printOptions/>
  <pageMargins left="0.7480314960629921" right="0.7480314960629921" top="0.7874015748031497" bottom="0.5905511811023623" header="0.5118110236220472" footer="0.5118110236220472"/>
  <pageSetup fitToWidth="0" fitToHeight="1" horizontalDpi="600" verticalDpi="600" orientation="portrait" paperSize="9" r:id="rId1"/>
  <colBreaks count="2" manualBreakCount="2">
    <brk id="11" max="65535" man="1"/>
    <brk id="24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BU46"/>
  <sheetViews>
    <sheetView view="pageBreakPreview" zoomScaleSheetLayoutView="100" zoomScalePageLayoutView="0" workbookViewId="0" topLeftCell="A1">
      <selection activeCell="G39" sqref="G39"/>
    </sheetView>
  </sheetViews>
  <sheetFormatPr defaultColWidth="10.625" defaultRowHeight="21.75" customHeight="1"/>
  <cols>
    <col min="1" max="1" width="8.125" style="58" customWidth="1"/>
    <col min="2" max="2" width="9.625" style="58" customWidth="1"/>
    <col min="3" max="3" width="8.875" style="57" customWidth="1"/>
    <col min="4" max="4" width="8.625" style="57" customWidth="1"/>
    <col min="5" max="5" width="5.875" style="57" customWidth="1"/>
    <col min="6" max="6" width="6.25390625" style="57" customWidth="1"/>
    <col min="7" max="8" width="6.875" style="57" customWidth="1"/>
    <col min="9" max="9" width="7.50390625" style="57" customWidth="1"/>
    <col min="10" max="10" width="7.75390625" style="57" customWidth="1"/>
    <col min="11" max="11" width="6.50390625" style="57" customWidth="1"/>
    <col min="12" max="13" width="7.125" style="57" customWidth="1"/>
    <col min="14" max="16" width="6.875" style="57" customWidth="1"/>
    <col min="17" max="17" width="8.00390625" style="57" customWidth="1"/>
    <col min="18" max="19" width="6.875" style="57" customWidth="1"/>
    <col min="20" max="20" width="7.625" style="57" customWidth="1"/>
    <col min="21" max="23" width="6.875" style="57" customWidth="1"/>
    <col min="24" max="24" width="7.75390625" style="57" customWidth="1"/>
    <col min="25" max="25" width="6.875" style="57" customWidth="1"/>
    <col min="26" max="26" width="5.375" style="56" customWidth="1"/>
    <col min="27" max="27" width="6.625" style="56" customWidth="1"/>
    <col min="28" max="16384" width="10.625" style="56" customWidth="1"/>
  </cols>
  <sheetData>
    <row r="1" spans="1:27" s="58" customFormat="1" ht="15.75" customHeight="1">
      <c r="A1" s="98" t="s">
        <v>31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6"/>
      <c r="AA1" s="95" t="s">
        <v>0</v>
      </c>
    </row>
    <row r="2" spans="1:27" s="94" customFormat="1" ht="21" customHeight="1">
      <c r="A2" s="364" t="s">
        <v>301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 t="s">
        <v>341</v>
      </c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</row>
    <row r="3" spans="1:27" ht="15.75" customHeight="1" thickBot="1">
      <c r="A3" s="91"/>
      <c r="B3" s="93"/>
      <c r="C3" s="90"/>
      <c r="D3" s="90"/>
      <c r="E3" s="90"/>
      <c r="F3" s="90"/>
      <c r="G3" s="90"/>
      <c r="H3" s="90"/>
      <c r="I3" s="90"/>
      <c r="J3" s="90"/>
      <c r="K3" s="90"/>
      <c r="L3" s="336" t="s">
        <v>318</v>
      </c>
      <c r="M3" s="336"/>
      <c r="N3" s="92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335" t="s">
        <v>316</v>
      </c>
      <c r="AA3" s="335"/>
    </row>
    <row r="4" spans="1:27" ht="15.75" customHeight="1">
      <c r="A4" s="88"/>
      <c r="B4" s="87"/>
      <c r="C4" s="86"/>
      <c r="D4" s="362" t="s">
        <v>142</v>
      </c>
      <c r="E4" s="363"/>
      <c r="F4" s="363"/>
      <c r="G4" s="363"/>
      <c r="H4" s="363"/>
      <c r="I4" s="363"/>
      <c r="J4" s="363"/>
      <c r="K4" s="363"/>
      <c r="L4" s="363"/>
      <c r="M4" s="363"/>
      <c r="N4" s="366" t="s">
        <v>134</v>
      </c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7"/>
      <c r="AA4" s="371" t="s">
        <v>304</v>
      </c>
    </row>
    <row r="5" spans="1:27" ht="18.75" customHeight="1">
      <c r="A5" s="373" t="s">
        <v>158</v>
      </c>
      <c r="B5" s="374" t="s">
        <v>143</v>
      </c>
      <c r="C5" s="375" t="s">
        <v>144</v>
      </c>
      <c r="D5" s="376" t="s">
        <v>145</v>
      </c>
      <c r="E5" s="368" t="s">
        <v>146</v>
      </c>
      <c r="F5" s="369"/>
      <c r="G5" s="369"/>
      <c r="H5" s="370"/>
      <c r="I5" s="346" t="s">
        <v>302</v>
      </c>
      <c r="J5" s="347"/>
      <c r="K5" s="354" t="s">
        <v>147</v>
      </c>
      <c r="L5" s="355"/>
      <c r="M5" s="205" t="s">
        <v>131</v>
      </c>
      <c r="N5" s="206" t="s">
        <v>132</v>
      </c>
      <c r="O5" s="341" t="s">
        <v>305</v>
      </c>
      <c r="P5" s="360"/>
      <c r="Q5" s="360"/>
      <c r="R5" s="360"/>
      <c r="S5" s="342"/>
      <c r="T5" s="346" t="s">
        <v>303</v>
      </c>
      <c r="U5" s="347"/>
      <c r="V5" s="346" t="s">
        <v>148</v>
      </c>
      <c r="W5" s="347"/>
      <c r="X5" s="346" t="s">
        <v>149</v>
      </c>
      <c r="Y5" s="347"/>
      <c r="Z5" s="339" t="s">
        <v>150</v>
      </c>
      <c r="AA5" s="372"/>
    </row>
    <row r="6" spans="1:27" ht="41.25" customHeight="1">
      <c r="A6" s="351"/>
      <c r="B6" s="374"/>
      <c r="C6" s="340"/>
      <c r="D6" s="340"/>
      <c r="E6" s="356" t="s">
        <v>151</v>
      </c>
      <c r="F6" s="357"/>
      <c r="G6" s="358" t="s">
        <v>152</v>
      </c>
      <c r="H6" s="359"/>
      <c r="I6" s="348"/>
      <c r="J6" s="349"/>
      <c r="K6" s="341" t="s">
        <v>153</v>
      </c>
      <c r="L6" s="342"/>
      <c r="M6" s="85" t="s">
        <v>154</v>
      </c>
      <c r="N6" s="200" t="s">
        <v>130</v>
      </c>
      <c r="O6" s="341" t="s">
        <v>157</v>
      </c>
      <c r="P6" s="342"/>
      <c r="Q6" s="348" t="s">
        <v>155</v>
      </c>
      <c r="R6" s="361"/>
      <c r="S6" s="349"/>
      <c r="T6" s="348"/>
      <c r="U6" s="349"/>
      <c r="V6" s="348"/>
      <c r="W6" s="349"/>
      <c r="X6" s="348"/>
      <c r="Y6" s="349"/>
      <c r="Z6" s="350"/>
      <c r="AA6" s="372"/>
    </row>
    <row r="7" spans="1:27" ht="26.25" customHeight="1">
      <c r="A7" s="351" t="s">
        <v>30</v>
      </c>
      <c r="B7" s="83"/>
      <c r="C7" s="84"/>
      <c r="D7" s="81"/>
      <c r="E7" s="352" t="s">
        <v>138</v>
      </c>
      <c r="F7" s="352" t="s">
        <v>139</v>
      </c>
      <c r="G7" s="353" t="s">
        <v>138</v>
      </c>
      <c r="H7" s="339" t="s">
        <v>139</v>
      </c>
      <c r="I7" s="339" t="s">
        <v>138</v>
      </c>
      <c r="J7" s="339" t="s">
        <v>139</v>
      </c>
      <c r="K7" s="339" t="s">
        <v>138</v>
      </c>
      <c r="L7" s="345" t="s">
        <v>306</v>
      </c>
      <c r="M7" s="341" t="s">
        <v>140</v>
      </c>
      <c r="N7" s="342"/>
      <c r="O7" s="339" t="s">
        <v>138</v>
      </c>
      <c r="P7" s="339" t="s">
        <v>139</v>
      </c>
      <c r="Q7" s="339" t="s">
        <v>138</v>
      </c>
      <c r="R7" s="339" t="s">
        <v>139</v>
      </c>
      <c r="S7" s="207" t="s">
        <v>141</v>
      </c>
      <c r="T7" s="339" t="s">
        <v>138</v>
      </c>
      <c r="U7" s="339" t="s">
        <v>139</v>
      </c>
      <c r="V7" s="339" t="s">
        <v>138</v>
      </c>
      <c r="W7" s="339" t="s">
        <v>139</v>
      </c>
      <c r="X7" s="339" t="s">
        <v>138</v>
      </c>
      <c r="Y7" s="339" t="s">
        <v>139</v>
      </c>
      <c r="Z7" s="350"/>
      <c r="AA7" s="372"/>
    </row>
    <row r="8" spans="1:27" ht="23.25" customHeight="1">
      <c r="A8" s="351"/>
      <c r="B8" s="83"/>
      <c r="C8" s="82"/>
      <c r="D8" s="81"/>
      <c r="E8" s="352"/>
      <c r="F8" s="352"/>
      <c r="G8" s="352"/>
      <c r="H8" s="350"/>
      <c r="I8" s="340"/>
      <c r="J8" s="340"/>
      <c r="K8" s="340"/>
      <c r="L8" s="340"/>
      <c r="M8" s="208" t="s">
        <v>138</v>
      </c>
      <c r="N8" s="227" t="s">
        <v>139</v>
      </c>
      <c r="O8" s="340"/>
      <c r="P8" s="340"/>
      <c r="Q8" s="340"/>
      <c r="R8" s="340"/>
      <c r="S8" s="209" t="s">
        <v>133</v>
      </c>
      <c r="T8" s="340"/>
      <c r="U8" s="340"/>
      <c r="V8" s="340"/>
      <c r="W8" s="340"/>
      <c r="X8" s="340"/>
      <c r="Y8" s="340"/>
      <c r="Z8" s="343" t="s">
        <v>135</v>
      </c>
      <c r="AA8" s="80"/>
    </row>
    <row r="9" spans="1:27" s="37" customFormat="1" ht="36.75" customHeight="1" thickBot="1">
      <c r="A9" s="240"/>
      <c r="B9" s="79" t="s">
        <v>29</v>
      </c>
      <c r="C9" s="78" t="s">
        <v>28</v>
      </c>
      <c r="D9" s="77" t="s">
        <v>27</v>
      </c>
      <c r="E9" s="76" t="s">
        <v>26</v>
      </c>
      <c r="F9" s="204" t="s">
        <v>137</v>
      </c>
      <c r="G9" s="75" t="s">
        <v>26</v>
      </c>
      <c r="H9" s="204" t="s">
        <v>137</v>
      </c>
      <c r="I9" s="75" t="s">
        <v>25</v>
      </c>
      <c r="J9" s="204" t="s">
        <v>137</v>
      </c>
      <c r="K9" s="75" t="s">
        <v>25</v>
      </c>
      <c r="L9" s="204" t="s">
        <v>137</v>
      </c>
      <c r="M9" s="76" t="s">
        <v>25</v>
      </c>
      <c r="N9" s="204" t="s">
        <v>137</v>
      </c>
      <c r="O9" s="75" t="s">
        <v>25</v>
      </c>
      <c r="P9" s="204" t="s">
        <v>137</v>
      </c>
      <c r="Q9" s="75" t="s">
        <v>25</v>
      </c>
      <c r="R9" s="204" t="s">
        <v>137</v>
      </c>
      <c r="S9" s="210" t="s">
        <v>156</v>
      </c>
      <c r="T9" s="75" t="s">
        <v>25</v>
      </c>
      <c r="U9" s="204" t="s">
        <v>137</v>
      </c>
      <c r="V9" s="75" t="s">
        <v>25</v>
      </c>
      <c r="W9" s="204" t="s">
        <v>137</v>
      </c>
      <c r="X9" s="75" t="s">
        <v>25</v>
      </c>
      <c r="Y9" s="204" t="s">
        <v>137</v>
      </c>
      <c r="Z9" s="344"/>
      <c r="AA9" s="74" t="s">
        <v>136</v>
      </c>
    </row>
    <row r="10" spans="1:32" s="37" customFormat="1" ht="18" customHeight="1">
      <c r="A10" s="329" t="s">
        <v>182</v>
      </c>
      <c r="B10" s="71" t="s">
        <v>24</v>
      </c>
      <c r="C10" s="36">
        <v>127711</v>
      </c>
      <c r="D10" s="36">
        <v>126004</v>
      </c>
      <c r="E10" s="73">
        <v>0</v>
      </c>
      <c r="F10" s="73">
        <v>0</v>
      </c>
      <c r="G10" s="36">
        <v>3757</v>
      </c>
      <c r="H10" s="36">
        <v>1605</v>
      </c>
      <c r="I10" s="36">
        <v>19346</v>
      </c>
      <c r="J10" s="36">
        <v>9090</v>
      </c>
      <c r="K10" s="36">
        <v>8075</v>
      </c>
      <c r="L10" s="36">
        <v>1175</v>
      </c>
      <c r="M10" s="36">
        <v>5628</v>
      </c>
      <c r="N10" s="36">
        <v>328</v>
      </c>
      <c r="O10" s="36">
        <v>9085</v>
      </c>
      <c r="P10" s="36">
        <v>4415</v>
      </c>
      <c r="Q10" s="36">
        <v>27150</v>
      </c>
      <c r="R10" s="36">
        <v>6767</v>
      </c>
      <c r="S10" s="36">
        <v>578</v>
      </c>
      <c r="T10" s="36">
        <v>13558</v>
      </c>
      <c r="U10" s="36">
        <v>1852</v>
      </c>
      <c r="V10" s="36">
        <v>118</v>
      </c>
      <c r="W10" s="36">
        <v>30</v>
      </c>
      <c r="X10" s="36">
        <v>12150</v>
      </c>
      <c r="Y10" s="36">
        <v>922</v>
      </c>
      <c r="Z10" s="36">
        <v>375</v>
      </c>
      <c r="AA10" s="36">
        <v>1707</v>
      </c>
      <c r="AB10" s="20"/>
      <c r="AC10" s="20"/>
      <c r="AD10" s="20"/>
      <c r="AE10" s="20"/>
      <c r="AF10" s="20"/>
    </row>
    <row r="11" spans="1:32" s="37" customFormat="1" ht="18" customHeight="1">
      <c r="A11" s="329"/>
      <c r="B11" s="71" t="s">
        <v>23</v>
      </c>
      <c r="C11" s="36">
        <v>64238</v>
      </c>
      <c r="D11" s="36">
        <v>64032</v>
      </c>
      <c r="E11" s="73">
        <v>0</v>
      </c>
      <c r="F11" s="73">
        <v>0</v>
      </c>
      <c r="G11" s="36">
        <v>2550</v>
      </c>
      <c r="H11" s="36">
        <v>960</v>
      </c>
      <c r="I11" s="36">
        <v>9744</v>
      </c>
      <c r="J11" s="36">
        <v>4888</v>
      </c>
      <c r="K11" s="36">
        <v>4117</v>
      </c>
      <c r="L11" s="36">
        <v>678</v>
      </c>
      <c r="M11" s="36">
        <v>3386</v>
      </c>
      <c r="N11" s="36">
        <v>211</v>
      </c>
      <c r="O11" s="36">
        <v>4674</v>
      </c>
      <c r="P11" s="36">
        <v>2327</v>
      </c>
      <c r="Q11" s="36">
        <v>13947</v>
      </c>
      <c r="R11" s="36">
        <v>3881</v>
      </c>
      <c r="S11" s="36">
        <v>108</v>
      </c>
      <c r="T11" s="36">
        <v>6379</v>
      </c>
      <c r="U11" s="36">
        <v>947</v>
      </c>
      <c r="V11" s="36">
        <v>61</v>
      </c>
      <c r="W11" s="36">
        <v>24</v>
      </c>
      <c r="X11" s="36">
        <v>4722</v>
      </c>
      <c r="Y11" s="36">
        <v>304</v>
      </c>
      <c r="Z11" s="36">
        <v>124</v>
      </c>
      <c r="AA11" s="36">
        <v>206</v>
      </c>
      <c r="AB11" s="20"/>
      <c r="AC11" s="20"/>
      <c r="AD11" s="20"/>
      <c r="AE11" s="20"/>
      <c r="AF11" s="20"/>
    </row>
    <row r="12" spans="1:27" s="20" customFormat="1" ht="18" customHeight="1">
      <c r="A12" s="329"/>
      <c r="B12" s="71" t="s">
        <v>22</v>
      </c>
      <c r="C12" s="36">
        <v>63473</v>
      </c>
      <c r="D12" s="36">
        <v>61972</v>
      </c>
      <c r="E12" s="73">
        <v>0</v>
      </c>
      <c r="F12" s="73">
        <v>0</v>
      </c>
      <c r="G12" s="36">
        <v>1207</v>
      </c>
      <c r="H12" s="36">
        <v>645</v>
      </c>
      <c r="I12" s="36">
        <v>9602</v>
      </c>
      <c r="J12" s="36">
        <v>4202</v>
      </c>
      <c r="K12" s="36">
        <v>3958</v>
      </c>
      <c r="L12" s="36">
        <v>497</v>
      </c>
      <c r="M12" s="36">
        <v>2242</v>
      </c>
      <c r="N12" s="36">
        <v>117</v>
      </c>
      <c r="O12" s="36">
        <v>4411</v>
      </c>
      <c r="P12" s="36">
        <v>2088</v>
      </c>
      <c r="Q12" s="36">
        <v>13203</v>
      </c>
      <c r="R12" s="36">
        <v>2886</v>
      </c>
      <c r="S12" s="36">
        <v>470</v>
      </c>
      <c r="T12" s="36">
        <v>7179</v>
      </c>
      <c r="U12" s="36">
        <v>905</v>
      </c>
      <c r="V12" s="36">
        <v>57</v>
      </c>
      <c r="W12" s="36">
        <v>6</v>
      </c>
      <c r="X12" s="36">
        <v>7428</v>
      </c>
      <c r="Y12" s="36">
        <v>618</v>
      </c>
      <c r="Z12" s="36">
        <v>251</v>
      </c>
      <c r="AA12" s="36">
        <v>1501</v>
      </c>
    </row>
    <row r="13" spans="1:73" s="37" customFormat="1" ht="18" customHeight="1">
      <c r="A13" s="329" t="s">
        <v>183</v>
      </c>
      <c r="B13" s="71" t="s">
        <v>24</v>
      </c>
      <c r="C13" s="36">
        <v>129813</v>
      </c>
      <c r="D13" s="36">
        <v>128201</v>
      </c>
      <c r="E13" s="73">
        <v>272</v>
      </c>
      <c r="F13" s="73">
        <v>158</v>
      </c>
      <c r="G13" s="36">
        <v>3898</v>
      </c>
      <c r="H13" s="36">
        <v>1446</v>
      </c>
      <c r="I13" s="36">
        <v>20864</v>
      </c>
      <c r="J13" s="36">
        <v>9650</v>
      </c>
      <c r="K13" s="36">
        <v>8177</v>
      </c>
      <c r="L13" s="36">
        <v>1150</v>
      </c>
      <c r="M13" s="36">
        <v>5654</v>
      </c>
      <c r="N13" s="36">
        <v>304</v>
      </c>
      <c r="O13" s="36">
        <v>9156</v>
      </c>
      <c r="P13" s="36">
        <v>4279</v>
      </c>
      <c r="Q13" s="36">
        <v>27456</v>
      </c>
      <c r="R13" s="36">
        <v>6626</v>
      </c>
      <c r="S13" s="36">
        <v>581</v>
      </c>
      <c r="T13" s="36">
        <v>13561</v>
      </c>
      <c r="U13" s="36">
        <v>1694</v>
      </c>
      <c r="V13" s="36">
        <v>117</v>
      </c>
      <c r="W13" s="36">
        <v>31</v>
      </c>
      <c r="X13" s="36">
        <v>11920</v>
      </c>
      <c r="Y13" s="36">
        <v>843</v>
      </c>
      <c r="Z13" s="36">
        <v>364</v>
      </c>
      <c r="AA13" s="36">
        <v>1612</v>
      </c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20"/>
      <c r="BN13" s="20"/>
      <c r="BO13" s="20"/>
      <c r="BP13" s="20"/>
      <c r="BQ13" s="20"/>
      <c r="BR13" s="20"/>
      <c r="BS13" s="20"/>
      <c r="BT13" s="20"/>
      <c r="BU13" s="20"/>
    </row>
    <row r="14" spans="1:73" s="37" customFormat="1" ht="18" customHeight="1">
      <c r="A14" s="329"/>
      <c r="B14" s="71" t="s">
        <v>23</v>
      </c>
      <c r="C14" s="36">
        <v>65366</v>
      </c>
      <c r="D14" s="36">
        <v>65175</v>
      </c>
      <c r="E14" s="73">
        <v>216</v>
      </c>
      <c r="F14" s="73">
        <v>115</v>
      </c>
      <c r="G14" s="36">
        <v>2548</v>
      </c>
      <c r="H14" s="36">
        <v>865</v>
      </c>
      <c r="I14" s="36">
        <v>10531</v>
      </c>
      <c r="J14" s="36">
        <v>5149</v>
      </c>
      <c r="K14" s="36">
        <v>4185</v>
      </c>
      <c r="L14" s="36">
        <v>677</v>
      </c>
      <c r="M14" s="36">
        <v>3401</v>
      </c>
      <c r="N14" s="36">
        <v>195</v>
      </c>
      <c r="O14" s="36">
        <v>4676</v>
      </c>
      <c r="P14" s="36">
        <v>2308</v>
      </c>
      <c r="Q14" s="36">
        <v>14127</v>
      </c>
      <c r="R14" s="36">
        <v>3858</v>
      </c>
      <c r="S14" s="36">
        <v>110</v>
      </c>
      <c r="T14" s="36">
        <v>6337</v>
      </c>
      <c r="U14" s="36">
        <v>857</v>
      </c>
      <c r="V14" s="36">
        <v>60</v>
      </c>
      <c r="W14" s="36">
        <v>25</v>
      </c>
      <c r="X14" s="36">
        <v>4559</v>
      </c>
      <c r="Y14" s="36">
        <v>257</v>
      </c>
      <c r="Z14" s="36">
        <v>119</v>
      </c>
      <c r="AA14" s="36">
        <v>191</v>
      </c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20"/>
      <c r="BN14" s="20"/>
      <c r="BO14" s="20"/>
      <c r="BP14" s="20"/>
      <c r="BQ14" s="20"/>
      <c r="BR14" s="20"/>
      <c r="BS14" s="20"/>
      <c r="BT14" s="20"/>
      <c r="BU14" s="20"/>
    </row>
    <row r="15" spans="1:73" s="37" customFormat="1" ht="18" customHeight="1">
      <c r="A15" s="329"/>
      <c r="B15" s="71" t="s">
        <v>22</v>
      </c>
      <c r="C15" s="36">
        <v>64447</v>
      </c>
      <c r="D15" s="36">
        <v>63026</v>
      </c>
      <c r="E15" s="73">
        <v>56</v>
      </c>
      <c r="F15" s="73">
        <v>43</v>
      </c>
      <c r="G15" s="36">
        <v>1350</v>
      </c>
      <c r="H15" s="36">
        <v>581</v>
      </c>
      <c r="I15" s="36">
        <v>10333</v>
      </c>
      <c r="J15" s="36">
        <v>4501</v>
      </c>
      <c r="K15" s="36">
        <v>3992</v>
      </c>
      <c r="L15" s="36">
        <v>473</v>
      </c>
      <c r="M15" s="36">
        <v>2253</v>
      </c>
      <c r="N15" s="36">
        <v>109</v>
      </c>
      <c r="O15" s="36">
        <v>4480</v>
      </c>
      <c r="P15" s="36">
        <v>1971</v>
      </c>
      <c r="Q15" s="36">
        <v>13329</v>
      </c>
      <c r="R15" s="36">
        <v>2768</v>
      </c>
      <c r="S15" s="36">
        <v>471</v>
      </c>
      <c r="T15" s="36">
        <v>7224</v>
      </c>
      <c r="U15" s="36">
        <v>837</v>
      </c>
      <c r="V15" s="36">
        <v>57</v>
      </c>
      <c r="W15" s="36">
        <v>6</v>
      </c>
      <c r="X15" s="36">
        <v>7361</v>
      </c>
      <c r="Y15" s="36">
        <v>586</v>
      </c>
      <c r="Z15" s="36">
        <v>245</v>
      </c>
      <c r="AA15" s="36">
        <v>1421</v>
      </c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20"/>
      <c r="BN15" s="20"/>
      <c r="BO15" s="20"/>
      <c r="BP15" s="20"/>
      <c r="BQ15" s="20"/>
      <c r="BR15" s="20"/>
      <c r="BS15" s="20"/>
      <c r="BT15" s="20"/>
      <c r="BU15" s="20"/>
    </row>
    <row r="16" spans="1:73" s="37" customFormat="1" ht="18" customHeight="1">
      <c r="A16" s="329" t="s">
        <v>184</v>
      </c>
      <c r="B16" s="71" t="s">
        <v>24</v>
      </c>
      <c r="C16" s="36">
        <v>131850</v>
      </c>
      <c r="D16" s="36">
        <v>130335</v>
      </c>
      <c r="E16" s="73">
        <v>286</v>
      </c>
      <c r="F16" s="73">
        <v>157</v>
      </c>
      <c r="G16" s="36">
        <v>4225</v>
      </c>
      <c r="H16" s="36">
        <v>1486</v>
      </c>
      <c r="I16" s="36">
        <v>22292</v>
      </c>
      <c r="J16" s="36">
        <v>10046</v>
      </c>
      <c r="K16" s="36">
        <v>8286</v>
      </c>
      <c r="L16" s="36">
        <v>1167</v>
      </c>
      <c r="M16" s="36">
        <v>5663</v>
      </c>
      <c r="N16" s="36">
        <v>311</v>
      </c>
      <c r="O16" s="36">
        <v>9222</v>
      </c>
      <c r="P16" s="36">
        <v>4186</v>
      </c>
      <c r="Q16" s="36">
        <v>27636</v>
      </c>
      <c r="R16" s="36">
        <v>6545</v>
      </c>
      <c r="S16" s="36">
        <v>570</v>
      </c>
      <c r="T16" s="36">
        <v>13468</v>
      </c>
      <c r="U16" s="36">
        <v>1768</v>
      </c>
      <c r="V16" s="36">
        <v>115</v>
      </c>
      <c r="W16" s="36">
        <v>30</v>
      </c>
      <c r="X16" s="36">
        <v>11690</v>
      </c>
      <c r="Y16" s="36">
        <v>841</v>
      </c>
      <c r="Z16" s="36">
        <v>345</v>
      </c>
      <c r="AA16" s="36">
        <v>1515</v>
      </c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20"/>
      <c r="BN16" s="20"/>
      <c r="BO16" s="20"/>
      <c r="BP16" s="20"/>
      <c r="BQ16" s="20"/>
      <c r="BR16" s="20"/>
      <c r="BS16" s="20"/>
      <c r="BT16" s="20"/>
      <c r="BU16" s="20"/>
    </row>
    <row r="17" spans="1:73" s="37" customFormat="1" ht="18" customHeight="1">
      <c r="A17" s="329"/>
      <c r="B17" s="71" t="s">
        <v>23</v>
      </c>
      <c r="C17" s="36">
        <v>66333</v>
      </c>
      <c r="D17" s="36">
        <v>66165</v>
      </c>
      <c r="E17" s="73">
        <v>227</v>
      </c>
      <c r="F17" s="73">
        <v>112</v>
      </c>
      <c r="G17" s="36">
        <v>2760</v>
      </c>
      <c r="H17" s="36">
        <v>871</v>
      </c>
      <c r="I17" s="36">
        <v>11229</v>
      </c>
      <c r="J17" s="36">
        <v>5386</v>
      </c>
      <c r="K17" s="36">
        <v>4245</v>
      </c>
      <c r="L17" s="36">
        <v>682</v>
      </c>
      <c r="M17" s="36">
        <v>3400</v>
      </c>
      <c r="N17" s="36">
        <v>199</v>
      </c>
      <c r="O17" s="36">
        <v>4678</v>
      </c>
      <c r="P17" s="36">
        <v>2226</v>
      </c>
      <c r="Q17" s="36">
        <v>14208</v>
      </c>
      <c r="R17" s="36">
        <v>3822</v>
      </c>
      <c r="S17" s="36">
        <v>115</v>
      </c>
      <c r="T17" s="36">
        <v>6261</v>
      </c>
      <c r="U17" s="36">
        <v>902</v>
      </c>
      <c r="V17" s="36">
        <v>57</v>
      </c>
      <c r="W17" s="36">
        <v>24</v>
      </c>
      <c r="X17" s="36">
        <v>4399</v>
      </c>
      <c r="Y17" s="36">
        <v>255</v>
      </c>
      <c r="Z17" s="36">
        <v>107</v>
      </c>
      <c r="AA17" s="36">
        <v>168</v>
      </c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20"/>
      <c r="BN17" s="20"/>
      <c r="BO17" s="20"/>
      <c r="BP17" s="20"/>
      <c r="BQ17" s="20"/>
      <c r="BR17" s="20"/>
      <c r="BS17" s="20"/>
      <c r="BT17" s="20"/>
      <c r="BU17" s="20"/>
    </row>
    <row r="18" spans="1:73" s="37" customFormat="1" ht="18" customHeight="1">
      <c r="A18" s="329"/>
      <c r="B18" s="71" t="s">
        <v>22</v>
      </c>
      <c r="C18" s="36">
        <v>65517</v>
      </c>
      <c r="D18" s="36">
        <v>64170</v>
      </c>
      <c r="E18" s="73">
        <v>59</v>
      </c>
      <c r="F18" s="73">
        <v>45</v>
      </c>
      <c r="G18" s="36">
        <v>1465</v>
      </c>
      <c r="H18" s="36">
        <v>615</v>
      </c>
      <c r="I18" s="36">
        <v>11063</v>
      </c>
      <c r="J18" s="36">
        <v>4660</v>
      </c>
      <c r="K18" s="36">
        <v>4041</v>
      </c>
      <c r="L18" s="36">
        <v>485</v>
      </c>
      <c r="M18" s="36">
        <v>2263</v>
      </c>
      <c r="N18" s="36">
        <v>112</v>
      </c>
      <c r="O18" s="36">
        <v>4544</v>
      </c>
      <c r="P18" s="36">
        <v>1960</v>
      </c>
      <c r="Q18" s="36">
        <v>13428</v>
      </c>
      <c r="R18" s="36">
        <v>2723</v>
      </c>
      <c r="S18" s="36">
        <v>455</v>
      </c>
      <c r="T18" s="36">
        <v>7207</v>
      </c>
      <c r="U18" s="36">
        <v>866</v>
      </c>
      <c r="V18" s="36">
        <v>58</v>
      </c>
      <c r="W18" s="36">
        <v>6</v>
      </c>
      <c r="X18" s="36">
        <v>7291</v>
      </c>
      <c r="Y18" s="36">
        <v>586</v>
      </c>
      <c r="Z18" s="36">
        <v>238</v>
      </c>
      <c r="AA18" s="36">
        <v>1347</v>
      </c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20"/>
      <c r="BN18" s="20"/>
      <c r="BO18" s="20"/>
      <c r="BP18" s="20"/>
      <c r="BQ18" s="20"/>
      <c r="BR18" s="20"/>
      <c r="BS18" s="20"/>
      <c r="BT18" s="20"/>
      <c r="BU18" s="20"/>
    </row>
    <row r="19" spans="1:73" s="37" customFormat="1" ht="18" customHeight="1">
      <c r="A19" s="329" t="s">
        <v>299</v>
      </c>
      <c r="B19" s="71" t="s">
        <v>24</v>
      </c>
      <c r="C19" s="36">
        <v>135778</v>
      </c>
      <c r="D19" s="36">
        <v>134356</v>
      </c>
      <c r="E19" s="73">
        <v>306</v>
      </c>
      <c r="F19" s="73">
        <v>179</v>
      </c>
      <c r="G19" s="36">
        <v>4714</v>
      </c>
      <c r="H19" s="36">
        <v>1558</v>
      </c>
      <c r="I19" s="36">
        <v>24483</v>
      </c>
      <c r="J19" s="36">
        <v>10272</v>
      </c>
      <c r="K19" s="36">
        <v>8503</v>
      </c>
      <c r="L19" s="36">
        <v>1152</v>
      </c>
      <c r="M19" s="36">
        <v>5774</v>
      </c>
      <c r="N19" s="36">
        <v>305</v>
      </c>
      <c r="O19" s="36">
        <v>9315</v>
      </c>
      <c r="P19" s="36">
        <v>4156</v>
      </c>
      <c r="Q19" s="36">
        <v>28467</v>
      </c>
      <c r="R19" s="36">
        <v>6590</v>
      </c>
      <c r="S19" s="36">
        <v>569</v>
      </c>
      <c r="T19" s="36">
        <v>13330</v>
      </c>
      <c r="U19" s="36">
        <v>1831</v>
      </c>
      <c r="V19" s="36">
        <v>114</v>
      </c>
      <c r="W19" s="36">
        <v>33</v>
      </c>
      <c r="X19" s="36">
        <v>11486</v>
      </c>
      <c r="Y19" s="36">
        <v>887</v>
      </c>
      <c r="Z19" s="36">
        <v>332</v>
      </c>
      <c r="AA19" s="36">
        <v>1422</v>
      </c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20"/>
      <c r="BN19" s="20"/>
      <c r="BO19" s="20"/>
      <c r="BP19" s="20"/>
      <c r="BQ19" s="20"/>
      <c r="BR19" s="20"/>
      <c r="BS19" s="20"/>
      <c r="BT19" s="20"/>
      <c r="BU19" s="20"/>
    </row>
    <row r="20" spans="1:73" s="37" customFormat="1" ht="18" customHeight="1">
      <c r="A20" s="329"/>
      <c r="B20" s="71" t="s">
        <v>23</v>
      </c>
      <c r="C20" s="36">
        <v>68100</v>
      </c>
      <c r="D20" s="36">
        <v>67942</v>
      </c>
      <c r="E20" s="73">
        <v>245</v>
      </c>
      <c r="F20" s="73">
        <v>130</v>
      </c>
      <c r="G20" s="36">
        <v>3051</v>
      </c>
      <c r="H20" s="36">
        <v>910</v>
      </c>
      <c r="I20" s="69">
        <v>12204</v>
      </c>
      <c r="J20" s="69">
        <v>5519</v>
      </c>
      <c r="K20" s="69">
        <v>4318</v>
      </c>
      <c r="L20" s="69">
        <v>663</v>
      </c>
      <c r="M20" s="69">
        <v>3408</v>
      </c>
      <c r="N20" s="69">
        <v>192</v>
      </c>
      <c r="O20" s="69">
        <v>4695</v>
      </c>
      <c r="P20" s="69">
        <v>2212</v>
      </c>
      <c r="Q20" s="69">
        <v>14585</v>
      </c>
      <c r="R20" s="69">
        <v>3863</v>
      </c>
      <c r="S20" s="69">
        <v>124</v>
      </c>
      <c r="T20" s="69">
        <v>6197</v>
      </c>
      <c r="U20" s="69">
        <v>907</v>
      </c>
      <c r="V20" s="69">
        <v>58</v>
      </c>
      <c r="W20" s="69">
        <v>26</v>
      </c>
      <c r="X20" s="69">
        <v>4272</v>
      </c>
      <c r="Y20" s="69">
        <v>265</v>
      </c>
      <c r="Z20" s="69">
        <v>98</v>
      </c>
      <c r="AA20" s="69">
        <v>158</v>
      </c>
      <c r="AB20" s="69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20"/>
      <c r="BN20" s="20"/>
      <c r="BO20" s="20"/>
      <c r="BP20" s="20"/>
      <c r="BQ20" s="20"/>
      <c r="BR20" s="20"/>
      <c r="BS20" s="20"/>
      <c r="BT20" s="20"/>
      <c r="BU20" s="20"/>
    </row>
    <row r="21" spans="1:64" s="20" customFormat="1" ht="18" customHeight="1">
      <c r="A21" s="329"/>
      <c r="B21" s="71" t="s">
        <v>22</v>
      </c>
      <c r="C21" s="36">
        <v>67678</v>
      </c>
      <c r="D21" s="36">
        <v>66414</v>
      </c>
      <c r="E21" s="73">
        <v>61</v>
      </c>
      <c r="F21" s="73">
        <v>49</v>
      </c>
      <c r="G21" s="36">
        <v>1663</v>
      </c>
      <c r="H21" s="36">
        <v>648</v>
      </c>
      <c r="I21" s="39">
        <v>12279</v>
      </c>
      <c r="J21" s="39">
        <v>4753</v>
      </c>
      <c r="K21" s="39">
        <v>4185</v>
      </c>
      <c r="L21" s="39">
        <v>489</v>
      </c>
      <c r="M21" s="39">
        <v>2366</v>
      </c>
      <c r="N21" s="39">
        <v>113</v>
      </c>
      <c r="O21" s="69">
        <v>4620</v>
      </c>
      <c r="P21" s="69">
        <v>1944</v>
      </c>
      <c r="Q21" s="69">
        <v>13882</v>
      </c>
      <c r="R21" s="69">
        <v>2727</v>
      </c>
      <c r="S21" s="39">
        <v>445</v>
      </c>
      <c r="T21" s="69">
        <v>7133</v>
      </c>
      <c r="U21" s="69">
        <v>924</v>
      </c>
      <c r="V21" s="69">
        <v>56</v>
      </c>
      <c r="W21" s="69">
        <v>7</v>
      </c>
      <c r="X21" s="69">
        <v>7214</v>
      </c>
      <c r="Y21" s="69">
        <v>622</v>
      </c>
      <c r="Z21" s="69">
        <v>234</v>
      </c>
      <c r="AA21" s="69">
        <v>1264</v>
      </c>
      <c r="AB21" s="69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2" spans="1:64" s="20" customFormat="1" ht="18" customHeight="1">
      <c r="A22" s="329" t="s">
        <v>186</v>
      </c>
      <c r="B22" s="71" t="s">
        <v>24</v>
      </c>
      <c r="C22" s="69">
        <v>138621</v>
      </c>
      <c r="D22" s="69">
        <v>137289</v>
      </c>
      <c r="E22" s="69">
        <v>335</v>
      </c>
      <c r="F22" s="69">
        <v>191</v>
      </c>
      <c r="G22" s="69">
        <v>5153</v>
      </c>
      <c r="H22" s="69">
        <v>1623</v>
      </c>
      <c r="I22" s="69">
        <v>26384</v>
      </c>
      <c r="J22" s="69">
        <v>10541</v>
      </c>
      <c r="K22" s="69">
        <v>8648</v>
      </c>
      <c r="L22" s="69">
        <v>1184</v>
      </c>
      <c r="M22" s="69">
        <v>5836</v>
      </c>
      <c r="N22" s="69">
        <v>308</v>
      </c>
      <c r="O22" s="69">
        <v>9392</v>
      </c>
      <c r="P22" s="69">
        <v>4009</v>
      </c>
      <c r="Q22" s="69">
        <v>28810</v>
      </c>
      <c r="R22" s="69">
        <v>6753</v>
      </c>
      <c r="S22" s="69">
        <v>554</v>
      </c>
      <c r="T22" s="69">
        <v>13333</v>
      </c>
      <c r="U22" s="69">
        <v>1545</v>
      </c>
      <c r="V22" s="69">
        <v>114</v>
      </c>
      <c r="W22" s="69">
        <v>33</v>
      </c>
      <c r="X22" s="69">
        <v>11252</v>
      </c>
      <c r="Y22" s="69">
        <v>987</v>
      </c>
      <c r="Z22" s="69">
        <v>304</v>
      </c>
      <c r="AA22" s="69">
        <v>1332</v>
      </c>
      <c r="AB22" s="69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</row>
    <row r="23" spans="1:64" s="20" customFormat="1" ht="18" customHeight="1">
      <c r="A23" s="329"/>
      <c r="B23" s="71" t="s">
        <v>23</v>
      </c>
      <c r="C23" s="69">
        <v>69428</v>
      </c>
      <c r="D23" s="69">
        <v>69284</v>
      </c>
      <c r="E23" s="69">
        <v>267</v>
      </c>
      <c r="F23" s="69">
        <v>137</v>
      </c>
      <c r="G23" s="69">
        <v>3319</v>
      </c>
      <c r="H23" s="69">
        <v>956</v>
      </c>
      <c r="I23" s="69">
        <v>13089</v>
      </c>
      <c r="J23" s="69">
        <v>5673</v>
      </c>
      <c r="K23" s="69">
        <v>4396</v>
      </c>
      <c r="L23" s="69">
        <v>687</v>
      </c>
      <c r="M23" s="69">
        <v>3401</v>
      </c>
      <c r="N23" s="69">
        <v>200</v>
      </c>
      <c r="O23" s="69">
        <v>4678</v>
      </c>
      <c r="P23" s="69">
        <v>2140</v>
      </c>
      <c r="Q23" s="69">
        <v>14774</v>
      </c>
      <c r="R23" s="69">
        <v>3952</v>
      </c>
      <c r="S23" s="69">
        <v>127</v>
      </c>
      <c r="T23" s="69">
        <v>6138</v>
      </c>
      <c r="U23" s="69">
        <v>758</v>
      </c>
      <c r="V23" s="69">
        <v>58</v>
      </c>
      <c r="W23" s="69">
        <v>26</v>
      </c>
      <c r="X23" s="69">
        <v>4105</v>
      </c>
      <c r="Y23" s="69">
        <v>315</v>
      </c>
      <c r="Z23" s="69">
        <v>88</v>
      </c>
      <c r="AA23" s="69">
        <v>144</v>
      </c>
      <c r="AB23" s="67"/>
      <c r="AC23" s="67"/>
      <c r="AD23" s="67"/>
      <c r="AE23" s="67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64" s="20" customFormat="1" ht="18" customHeight="1">
      <c r="A24" s="329"/>
      <c r="B24" s="71" t="s">
        <v>22</v>
      </c>
      <c r="C24" s="39">
        <v>69193</v>
      </c>
      <c r="D24" s="39">
        <v>68005</v>
      </c>
      <c r="E24" s="39">
        <v>68</v>
      </c>
      <c r="F24" s="39">
        <v>54</v>
      </c>
      <c r="G24" s="39">
        <v>1834</v>
      </c>
      <c r="H24" s="39">
        <v>667</v>
      </c>
      <c r="I24" s="39">
        <v>13295</v>
      </c>
      <c r="J24" s="39">
        <v>4868</v>
      </c>
      <c r="K24" s="39">
        <v>4252</v>
      </c>
      <c r="L24" s="39">
        <v>497</v>
      </c>
      <c r="M24" s="39">
        <v>2435</v>
      </c>
      <c r="N24" s="39">
        <v>108</v>
      </c>
      <c r="O24" s="39">
        <v>4714</v>
      </c>
      <c r="P24" s="39">
        <v>1869</v>
      </c>
      <c r="Q24" s="39">
        <v>14036</v>
      </c>
      <c r="R24" s="39">
        <v>2801</v>
      </c>
      <c r="S24" s="39">
        <v>427</v>
      </c>
      <c r="T24" s="39">
        <v>7195</v>
      </c>
      <c r="U24" s="39">
        <v>787</v>
      </c>
      <c r="V24" s="39">
        <v>56</v>
      </c>
      <c r="W24" s="39">
        <v>7</v>
      </c>
      <c r="X24" s="39">
        <v>7147</v>
      </c>
      <c r="Y24" s="39">
        <v>672</v>
      </c>
      <c r="Z24" s="39">
        <v>216</v>
      </c>
      <c r="AA24" s="39">
        <v>1188</v>
      </c>
      <c r="AB24" s="67"/>
      <c r="AC24" s="67"/>
      <c r="AD24" s="67"/>
      <c r="AE24" s="67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3" s="37" customFormat="1" ht="18" customHeight="1">
      <c r="A25" s="329" t="s">
        <v>187</v>
      </c>
      <c r="B25" s="71" t="s">
        <v>24</v>
      </c>
      <c r="C25" s="69">
        <v>141987</v>
      </c>
      <c r="D25" s="69">
        <v>140775</v>
      </c>
      <c r="E25" s="69">
        <v>364</v>
      </c>
      <c r="F25" s="69">
        <v>202</v>
      </c>
      <c r="G25" s="69">
        <v>5630</v>
      </c>
      <c r="H25" s="69">
        <v>1721</v>
      </c>
      <c r="I25" s="69">
        <v>28448</v>
      </c>
      <c r="J25" s="69">
        <v>10724</v>
      </c>
      <c r="K25" s="69">
        <v>8764</v>
      </c>
      <c r="L25" s="69">
        <v>1247</v>
      </c>
      <c r="M25" s="69">
        <v>5919</v>
      </c>
      <c r="N25" s="69">
        <v>309</v>
      </c>
      <c r="O25" s="69">
        <v>9517</v>
      </c>
      <c r="P25" s="69">
        <v>3991</v>
      </c>
      <c r="Q25" s="69">
        <v>29275</v>
      </c>
      <c r="R25" s="69">
        <v>6754</v>
      </c>
      <c r="S25" s="69">
        <v>564</v>
      </c>
      <c r="T25" s="69">
        <v>13398</v>
      </c>
      <c r="U25" s="69">
        <v>1604</v>
      </c>
      <c r="V25" s="69">
        <v>114</v>
      </c>
      <c r="W25" s="69">
        <v>32</v>
      </c>
      <c r="X25" s="69">
        <v>11017</v>
      </c>
      <c r="Y25" s="69">
        <v>898</v>
      </c>
      <c r="Z25" s="69">
        <v>283</v>
      </c>
      <c r="AA25" s="69">
        <v>1212</v>
      </c>
      <c r="AB25" s="67"/>
      <c r="AC25" s="67"/>
      <c r="AD25" s="67"/>
      <c r="AE25" s="67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20"/>
      <c r="BN25" s="20"/>
      <c r="BO25" s="20"/>
      <c r="BP25" s="20"/>
      <c r="BQ25" s="20"/>
      <c r="BR25" s="20"/>
      <c r="BS25" s="20"/>
      <c r="BT25" s="20"/>
      <c r="BU25" s="20"/>
    </row>
    <row r="26" spans="1:73" s="37" customFormat="1" ht="18" customHeight="1">
      <c r="A26" s="329"/>
      <c r="B26" s="71" t="s">
        <v>23</v>
      </c>
      <c r="C26" s="69">
        <v>70992</v>
      </c>
      <c r="D26" s="69">
        <v>70865</v>
      </c>
      <c r="E26" s="69">
        <v>287</v>
      </c>
      <c r="F26" s="69">
        <v>141</v>
      </c>
      <c r="G26" s="69">
        <v>3616</v>
      </c>
      <c r="H26" s="69">
        <v>994</v>
      </c>
      <c r="I26" s="69">
        <v>13988</v>
      </c>
      <c r="J26" s="69">
        <v>5778</v>
      </c>
      <c r="K26" s="69">
        <v>4457</v>
      </c>
      <c r="L26" s="69">
        <v>707</v>
      </c>
      <c r="M26" s="69">
        <v>3438</v>
      </c>
      <c r="N26" s="69">
        <v>198</v>
      </c>
      <c r="O26" s="69">
        <v>4719</v>
      </c>
      <c r="P26" s="69">
        <v>2191</v>
      </c>
      <c r="Q26" s="69">
        <v>14966</v>
      </c>
      <c r="R26" s="69">
        <v>3978</v>
      </c>
      <c r="S26" s="69">
        <v>138</v>
      </c>
      <c r="T26" s="69">
        <v>6123</v>
      </c>
      <c r="U26" s="69">
        <v>804</v>
      </c>
      <c r="V26" s="69">
        <v>58</v>
      </c>
      <c r="W26" s="69">
        <v>25</v>
      </c>
      <c r="X26" s="69">
        <v>3926</v>
      </c>
      <c r="Y26" s="69">
        <v>261</v>
      </c>
      <c r="Z26" s="69">
        <v>72</v>
      </c>
      <c r="AA26" s="69">
        <v>127</v>
      </c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20"/>
      <c r="BN26" s="20"/>
      <c r="BO26" s="20"/>
      <c r="BP26" s="20"/>
      <c r="BQ26" s="20"/>
      <c r="BR26" s="20"/>
      <c r="BS26" s="20"/>
      <c r="BT26" s="20"/>
      <c r="BU26" s="20"/>
    </row>
    <row r="27" spans="1:73" s="37" customFormat="1" ht="18" customHeight="1">
      <c r="A27" s="329"/>
      <c r="B27" s="71" t="s">
        <v>22</v>
      </c>
      <c r="C27" s="69">
        <v>70995</v>
      </c>
      <c r="D27" s="69">
        <v>69910</v>
      </c>
      <c r="E27" s="69">
        <v>77</v>
      </c>
      <c r="F27" s="69">
        <v>61</v>
      </c>
      <c r="G27" s="69">
        <v>2014</v>
      </c>
      <c r="H27" s="69">
        <v>727</v>
      </c>
      <c r="I27" s="69">
        <v>14460</v>
      </c>
      <c r="J27" s="69">
        <v>4946</v>
      </c>
      <c r="K27" s="69">
        <v>4307</v>
      </c>
      <c r="L27" s="69">
        <v>540</v>
      </c>
      <c r="M27" s="69">
        <v>2481</v>
      </c>
      <c r="N27" s="69">
        <v>111</v>
      </c>
      <c r="O27" s="39">
        <v>4798</v>
      </c>
      <c r="P27" s="69">
        <v>1800</v>
      </c>
      <c r="Q27" s="69">
        <v>14309</v>
      </c>
      <c r="R27" s="69">
        <v>2776</v>
      </c>
      <c r="S27" s="69">
        <v>426</v>
      </c>
      <c r="T27" s="69">
        <v>7275</v>
      </c>
      <c r="U27" s="69">
        <v>800</v>
      </c>
      <c r="V27" s="69">
        <v>56</v>
      </c>
      <c r="W27" s="69">
        <v>7</v>
      </c>
      <c r="X27" s="69">
        <v>7091</v>
      </c>
      <c r="Y27" s="69">
        <v>637</v>
      </c>
      <c r="Z27" s="69">
        <v>211</v>
      </c>
      <c r="AA27" s="69">
        <v>1085</v>
      </c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20"/>
      <c r="BN27" s="20"/>
      <c r="BO27" s="20"/>
      <c r="BP27" s="20"/>
      <c r="BQ27" s="20"/>
      <c r="BR27" s="20"/>
      <c r="BS27" s="20"/>
      <c r="BT27" s="20"/>
      <c r="BU27" s="20"/>
    </row>
    <row r="28" spans="1:73" s="37" customFormat="1" ht="18" customHeight="1">
      <c r="A28" s="329" t="s">
        <v>188</v>
      </c>
      <c r="B28" s="71" t="s">
        <v>24</v>
      </c>
      <c r="C28" s="69">
        <v>144461</v>
      </c>
      <c r="D28" s="69">
        <v>143332</v>
      </c>
      <c r="E28" s="67">
        <v>380</v>
      </c>
      <c r="F28" s="67">
        <v>198</v>
      </c>
      <c r="G28" s="67">
        <v>5990</v>
      </c>
      <c r="H28" s="67">
        <v>1778</v>
      </c>
      <c r="I28" s="68">
        <v>30441</v>
      </c>
      <c r="J28" s="67">
        <v>10864</v>
      </c>
      <c r="K28" s="67">
        <v>8782</v>
      </c>
      <c r="L28" s="67">
        <v>1268</v>
      </c>
      <c r="M28" s="67">
        <v>5925</v>
      </c>
      <c r="N28" s="67">
        <v>308</v>
      </c>
      <c r="O28" s="67">
        <v>9598</v>
      </c>
      <c r="P28" s="67">
        <v>3939</v>
      </c>
      <c r="Q28" s="67">
        <v>29616</v>
      </c>
      <c r="R28" s="67">
        <v>6575</v>
      </c>
      <c r="S28" s="67">
        <v>593</v>
      </c>
      <c r="T28" s="67">
        <v>13359</v>
      </c>
      <c r="U28" s="67">
        <v>1491</v>
      </c>
      <c r="V28" s="67">
        <v>115</v>
      </c>
      <c r="W28" s="67">
        <v>32</v>
      </c>
      <c r="X28" s="67">
        <v>10798</v>
      </c>
      <c r="Y28" s="67">
        <v>1017</v>
      </c>
      <c r="Z28" s="67">
        <v>265</v>
      </c>
      <c r="AA28" s="67">
        <v>1129</v>
      </c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20"/>
      <c r="BN28" s="20"/>
      <c r="BO28" s="20"/>
      <c r="BP28" s="20"/>
      <c r="BQ28" s="20"/>
      <c r="BR28" s="20"/>
      <c r="BS28" s="20"/>
      <c r="BT28" s="20"/>
      <c r="BU28" s="20"/>
    </row>
    <row r="29" spans="1:73" s="37" customFormat="1" ht="18" customHeight="1">
      <c r="A29" s="329"/>
      <c r="B29" s="71" t="s">
        <v>23</v>
      </c>
      <c r="C29" s="69">
        <v>72129</v>
      </c>
      <c r="D29" s="69">
        <v>72007</v>
      </c>
      <c r="E29" s="67">
        <v>294</v>
      </c>
      <c r="F29" s="67">
        <v>144</v>
      </c>
      <c r="G29" s="67">
        <v>3838</v>
      </c>
      <c r="H29" s="67">
        <v>1009</v>
      </c>
      <c r="I29" s="68">
        <v>14865</v>
      </c>
      <c r="J29" s="67">
        <v>5918</v>
      </c>
      <c r="K29" s="67">
        <v>4444</v>
      </c>
      <c r="L29" s="67">
        <v>723</v>
      </c>
      <c r="M29" s="67">
        <v>3450</v>
      </c>
      <c r="N29" s="67">
        <v>198</v>
      </c>
      <c r="O29" s="67">
        <v>4740</v>
      </c>
      <c r="P29" s="67">
        <v>2173</v>
      </c>
      <c r="Q29" s="67">
        <v>15142</v>
      </c>
      <c r="R29" s="67">
        <v>3915</v>
      </c>
      <c r="S29" s="67">
        <v>146</v>
      </c>
      <c r="T29" s="67">
        <v>6035</v>
      </c>
      <c r="U29" s="67">
        <v>699</v>
      </c>
      <c r="V29" s="67">
        <v>58</v>
      </c>
      <c r="W29" s="67">
        <v>25</v>
      </c>
      <c r="X29" s="67">
        <v>3782</v>
      </c>
      <c r="Y29" s="67">
        <v>342</v>
      </c>
      <c r="Z29" s="67">
        <v>67</v>
      </c>
      <c r="AA29" s="67">
        <v>122</v>
      </c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20"/>
      <c r="BN29" s="20"/>
      <c r="BO29" s="20"/>
      <c r="BP29" s="20"/>
      <c r="BQ29" s="20"/>
      <c r="BR29" s="20"/>
      <c r="BS29" s="20"/>
      <c r="BT29" s="20"/>
      <c r="BU29" s="20"/>
    </row>
    <row r="30" spans="1:73" s="37" customFormat="1" ht="18" customHeight="1">
      <c r="A30" s="329"/>
      <c r="B30" s="146" t="s">
        <v>22</v>
      </c>
      <c r="C30" s="69">
        <v>72332</v>
      </c>
      <c r="D30" s="69">
        <v>71325</v>
      </c>
      <c r="E30" s="67">
        <v>86</v>
      </c>
      <c r="F30" s="67">
        <v>54</v>
      </c>
      <c r="G30" s="67">
        <v>2152</v>
      </c>
      <c r="H30" s="67">
        <v>769</v>
      </c>
      <c r="I30" s="68">
        <v>15576</v>
      </c>
      <c r="J30" s="67">
        <v>4946</v>
      </c>
      <c r="K30" s="67">
        <v>4338</v>
      </c>
      <c r="L30" s="67">
        <v>545</v>
      </c>
      <c r="M30" s="67">
        <v>2475</v>
      </c>
      <c r="N30" s="67">
        <v>110</v>
      </c>
      <c r="O30" s="67">
        <v>4858</v>
      </c>
      <c r="P30" s="67">
        <v>1766</v>
      </c>
      <c r="Q30" s="67">
        <v>14474</v>
      </c>
      <c r="R30" s="67">
        <v>2660</v>
      </c>
      <c r="S30" s="67">
        <v>447</v>
      </c>
      <c r="T30" s="67">
        <v>7324</v>
      </c>
      <c r="U30" s="67">
        <v>792</v>
      </c>
      <c r="V30" s="67">
        <v>57</v>
      </c>
      <c r="W30" s="67">
        <v>7</v>
      </c>
      <c r="X30" s="67">
        <v>7016</v>
      </c>
      <c r="Y30" s="67">
        <v>675</v>
      </c>
      <c r="Z30" s="67">
        <v>198</v>
      </c>
      <c r="AA30" s="67">
        <v>1007</v>
      </c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20"/>
      <c r="BN30" s="20"/>
      <c r="BO30" s="20"/>
      <c r="BP30" s="20"/>
      <c r="BQ30" s="20"/>
      <c r="BR30" s="20"/>
      <c r="BS30" s="20"/>
      <c r="BT30" s="20"/>
      <c r="BU30" s="20"/>
    </row>
    <row r="31" spans="1:73" s="37" customFormat="1" ht="18" customHeight="1">
      <c r="A31" s="329" t="s">
        <v>189</v>
      </c>
      <c r="B31" s="71" t="s">
        <v>24</v>
      </c>
      <c r="C31" s="69">
        <f>C32+C33</f>
        <v>147115</v>
      </c>
      <c r="D31" s="69">
        <f>D32+D33</f>
        <v>146064</v>
      </c>
      <c r="E31" s="67">
        <f aca="true" t="shared" si="0" ref="E31:R31">E32+E33</f>
        <v>384</v>
      </c>
      <c r="F31" s="67">
        <f t="shared" si="0"/>
        <v>206</v>
      </c>
      <c r="G31" s="67">
        <f t="shared" si="0"/>
        <v>6374</v>
      </c>
      <c r="H31" s="67">
        <f t="shared" si="0"/>
        <v>1877</v>
      </c>
      <c r="I31" s="68">
        <f t="shared" si="0"/>
        <v>32304</v>
      </c>
      <c r="J31" s="67">
        <f t="shared" si="0"/>
        <v>11071</v>
      </c>
      <c r="K31" s="67">
        <f t="shared" si="0"/>
        <v>8888</v>
      </c>
      <c r="L31" s="67">
        <f t="shared" si="0"/>
        <v>1290</v>
      </c>
      <c r="M31" s="67">
        <f t="shared" si="0"/>
        <v>5924</v>
      </c>
      <c r="N31" s="67">
        <f t="shared" si="0"/>
        <v>301</v>
      </c>
      <c r="O31" s="67">
        <f t="shared" si="0"/>
        <v>9683</v>
      </c>
      <c r="P31" s="67">
        <f t="shared" si="0"/>
        <v>3943</v>
      </c>
      <c r="Q31" s="67">
        <f t="shared" si="0"/>
        <v>29914</v>
      </c>
      <c r="R31" s="67">
        <f t="shared" si="0"/>
        <v>6360</v>
      </c>
      <c r="S31" s="67">
        <f aca="true" t="shared" si="1" ref="S31:AA31">S32+S33</f>
        <v>583</v>
      </c>
      <c r="T31" s="67">
        <f t="shared" si="1"/>
        <v>13467</v>
      </c>
      <c r="U31" s="67">
        <f t="shared" si="1"/>
        <v>1544</v>
      </c>
      <c r="V31" s="67">
        <f t="shared" si="1"/>
        <v>112</v>
      </c>
      <c r="W31" s="67">
        <f t="shared" si="1"/>
        <v>30</v>
      </c>
      <c r="X31" s="67">
        <f t="shared" si="1"/>
        <v>10614</v>
      </c>
      <c r="Y31" s="67">
        <f t="shared" si="1"/>
        <v>943</v>
      </c>
      <c r="Z31" s="67">
        <f t="shared" si="1"/>
        <v>252</v>
      </c>
      <c r="AA31" s="67">
        <f t="shared" si="1"/>
        <v>1051</v>
      </c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20"/>
      <c r="BN31" s="20"/>
      <c r="BO31" s="20"/>
      <c r="BP31" s="20"/>
      <c r="BQ31" s="20"/>
      <c r="BR31" s="20"/>
      <c r="BS31" s="20"/>
      <c r="BT31" s="20"/>
      <c r="BU31" s="20"/>
    </row>
    <row r="32" spans="1:73" s="37" customFormat="1" ht="18" customHeight="1">
      <c r="A32" s="329"/>
      <c r="B32" s="71" t="s">
        <v>23</v>
      </c>
      <c r="C32" s="69">
        <f>D32+AA32</f>
        <v>73401</v>
      </c>
      <c r="D32" s="69">
        <f>SUM(E32:Z32)</f>
        <v>73289</v>
      </c>
      <c r="E32" s="67">
        <v>296</v>
      </c>
      <c r="F32" s="67">
        <v>150</v>
      </c>
      <c r="G32" s="67">
        <v>4107</v>
      </c>
      <c r="H32" s="67">
        <v>1058</v>
      </c>
      <c r="I32" s="68">
        <v>15695</v>
      </c>
      <c r="J32" s="67">
        <v>6054</v>
      </c>
      <c r="K32" s="67">
        <v>4509</v>
      </c>
      <c r="L32" s="67">
        <v>745</v>
      </c>
      <c r="M32" s="67">
        <v>3448</v>
      </c>
      <c r="N32" s="67">
        <v>190</v>
      </c>
      <c r="O32" s="67">
        <v>4743</v>
      </c>
      <c r="P32" s="67">
        <v>2141</v>
      </c>
      <c r="Q32" s="67">
        <v>15311</v>
      </c>
      <c r="R32" s="67">
        <v>3848</v>
      </c>
      <c r="S32" s="67">
        <v>142</v>
      </c>
      <c r="T32" s="67">
        <v>6051</v>
      </c>
      <c r="U32" s="67">
        <v>713</v>
      </c>
      <c r="V32" s="67">
        <v>54</v>
      </c>
      <c r="W32" s="67">
        <v>23</v>
      </c>
      <c r="X32" s="67">
        <v>3660</v>
      </c>
      <c r="Y32" s="67">
        <v>288</v>
      </c>
      <c r="Z32" s="67">
        <v>63</v>
      </c>
      <c r="AA32" s="67">
        <v>112</v>
      </c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20"/>
      <c r="BN32" s="20"/>
      <c r="BO32" s="20"/>
      <c r="BP32" s="20"/>
      <c r="BQ32" s="20"/>
      <c r="BR32" s="20"/>
      <c r="BS32" s="20"/>
      <c r="BT32" s="20"/>
      <c r="BU32" s="20"/>
    </row>
    <row r="33" spans="1:64" s="20" customFormat="1" ht="18" customHeight="1">
      <c r="A33" s="329"/>
      <c r="B33" s="146" t="s">
        <v>352</v>
      </c>
      <c r="C33" s="69">
        <f>D33+AA33</f>
        <v>73714</v>
      </c>
      <c r="D33" s="69">
        <f>SUM(E33:Z33)</f>
        <v>72775</v>
      </c>
      <c r="E33" s="67">
        <v>88</v>
      </c>
      <c r="F33" s="67">
        <v>56</v>
      </c>
      <c r="G33" s="67">
        <v>2267</v>
      </c>
      <c r="H33" s="67">
        <v>819</v>
      </c>
      <c r="I33" s="68">
        <v>16609</v>
      </c>
      <c r="J33" s="67">
        <v>5017</v>
      </c>
      <c r="K33" s="67">
        <v>4379</v>
      </c>
      <c r="L33" s="67">
        <v>545</v>
      </c>
      <c r="M33" s="67">
        <v>2476</v>
      </c>
      <c r="N33" s="67">
        <v>111</v>
      </c>
      <c r="O33" s="67">
        <v>4940</v>
      </c>
      <c r="P33" s="67">
        <v>1802</v>
      </c>
      <c r="Q33" s="67">
        <v>14603</v>
      </c>
      <c r="R33" s="67">
        <v>2512</v>
      </c>
      <c r="S33" s="67">
        <v>441</v>
      </c>
      <c r="T33" s="67">
        <v>7416</v>
      </c>
      <c r="U33" s="67">
        <v>831</v>
      </c>
      <c r="V33" s="67">
        <v>58</v>
      </c>
      <c r="W33" s="67">
        <v>7</v>
      </c>
      <c r="X33" s="67">
        <v>6954</v>
      </c>
      <c r="Y33" s="67">
        <v>655</v>
      </c>
      <c r="Z33" s="67">
        <v>189</v>
      </c>
      <c r="AA33" s="67">
        <v>939</v>
      </c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73" s="37" customFormat="1" ht="18" customHeight="1">
      <c r="A34" s="329" t="s">
        <v>348</v>
      </c>
      <c r="B34" s="71" t="s">
        <v>24</v>
      </c>
      <c r="C34" s="69">
        <f>C35+C36</f>
        <v>149209</v>
      </c>
      <c r="D34" s="69">
        <f>D35+D36</f>
        <v>148241</v>
      </c>
      <c r="E34" s="67">
        <f aca="true" t="shared" si="2" ref="E34:R34">E35+E36</f>
        <v>384</v>
      </c>
      <c r="F34" s="67">
        <f t="shared" si="2"/>
        <v>218</v>
      </c>
      <c r="G34" s="67">
        <f t="shared" si="2"/>
        <v>6579</v>
      </c>
      <c r="H34" s="67">
        <f t="shared" si="2"/>
        <v>2031</v>
      </c>
      <c r="I34" s="68">
        <f t="shared" si="2"/>
        <v>33770</v>
      </c>
      <c r="J34" s="67">
        <f t="shared" si="2"/>
        <v>11218</v>
      </c>
      <c r="K34" s="67">
        <f t="shared" si="2"/>
        <v>8944</v>
      </c>
      <c r="L34" s="67">
        <f t="shared" si="2"/>
        <v>1301</v>
      </c>
      <c r="M34" s="67">
        <f t="shared" si="2"/>
        <v>5981</v>
      </c>
      <c r="N34" s="67">
        <f t="shared" si="2"/>
        <v>303</v>
      </c>
      <c r="O34" s="67">
        <f t="shared" si="2"/>
        <v>9703</v>
      </c>
      <c r="P34" s="67">
        <f t="shared" si="2"/>
        <v>3963</v>
      </c>
      <c r="Q34" s="67">
        <f t="shared" si="2"/>
        <v>30237</v>
      </c>
      <c r="R34" s="67">
        <f t="shared" si="2"/>
        <v>6323</v>
      </c>
      <c r="S34" s="67">
        <f aca="true" t="shared" si="3" ref="S34:AA34">S35+S36</f>
        <v>581</v>
      </c>
      <c r="T34" s="67">
        <f t="shared" si="3"/>
        <v>13524</v>
      </c>
      <c r="U34" s="67">
        <f t="shared" si="3"/>
        <v>1573</v>
      </c>
      <c r="V34" s="67">
        <f t="shared" si="3"/>
        <v>106</v>
      </c>
      <c r="W34" s="67">
        <f t="shared" si="3"/>
        <v>28</v>
      </c>
      <c r="X34" s="67">
        <f t="shared" si="3"/>
        <v>10368</v>
      </c>
      <c r="Y34" s="67">
        <f t="shared" si="3"/>
        <v>881</v>
      </c>
      <c r="Z34" s="67">
        <f t="shared" si="3"/>
        <v>225</v>
      </c>
      <c r="AA34" s="67">
        <f t="shared" si="3"/>
        <v>968</v>
      </c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20"/>
      <c r="BN34" s="20"/>
      <c r="BO34" s="20"/>
      <c r="BP34" s="20"/>
      <c r="BQ34" s="20"/>
      <c r="BR34" s="20"/>
      <c r="BS34" s="20"/>
      <c r="BT34" s="20"/>
      <c r="BU34" s="20"/>
    </row>
    <row r="35" spans="1:73" s="37" customFormat="1" ht="18" customHeight="1">
      <c r="A35" s="329"/>
      <c r="B35" s="71" t="s">
        <v>23</v>
      </c>
      <c r="C35" s="69">
        <f>D35+AA35</f>
        <v>74366</v>
      </c>
      <c r="D35" s="69">
        <f>SUM(E35:Z35)</f>
        <v>74269</v>
      </c>
      <c r="E35" s="67">
        <v>290</v>
      </c>
      <c r="F35" s="67">
        <v>154</v>
      </c>
      <c r="G35" s="67">
        <v>4213</v>
      </c>
      <c r="H35" s="67">
        <v>1170</v>
      </c>
      <c r="I35" s="68">
        <v>16348</v>
      </c>
      <c r="J35" s="67">
        <v>6178</v>
      </c>
      <c r="K35" s="67">
        <v>4561</v>
      </c>
      <c r="L35" s="67">
        <v>764</v>
      </c>
      <c r="M35" s="67">
        <v>3450</v>
      </c>
      <c r="N35" s="67">
        <v>194</v>
      </c>
      <c r="O35" s="67">
        <v>4731</v>
      </c>
      <c r="P35" s="67">
        <v>2141</v>
      </c>
      <c r="Q35" s="67">
        <v>15468</v>
      </c>
      <c r="R35" s="67">
        <v>3850</v>
      </c>
      <c r="S35" s="67">
        <v>139</v>
      </c>
      <c r="T35" s="67">
        <v>6020</v>
      </c>
      <c r="U35" s="67">
        <v>726</v>
      </c>
      <c r="V35" s="67">
        <v>49</v>
      </c>
      <c r="W35" s="67">
        <v>21</v>
      </c>
      <c r="X35" s="67">
        <v>3490</v>
      </c>
      <c r="Y35" s="67">
        <v>263</v>
      </c>
      <c r="Z35" s="67">
        <v>49</v>
      </c>
      <c r="AA35" s="67">
        <v>97</v>
      </c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20"/>
      <c r="BN35" s="20"/>
      <c r="BO35" s="20"/>
      <c r="BP35" s="20"/>
      <c r="BQ35" s="20"/>
      <c r="BR35" s="20"/>
      <c r="BS35" s="20"/>
      <c r="BT35" s="20"/>
      <c r="BU35" s="20"/>
    </row>
    <row r="36" spans="1:64" s="20" customFormat="1" ht="18" customHeight="1">
      <c r="A36" s="329"/>
      <c r="B36" s="146" t="s">
        <v>22</v>
      </c>
      <c r="C36" s="39">
        <f>D36+AA36</f>
        <v>74843</v>
      </c>
      <c r="D36" s="39">
        <f>SUM(E36:Z36)</f>
        <v>73972</v>
      </c>
      <c r="E36" s="252">
        <v>94</v>
      </c>
      <c r="F36" s="252">
        <v>64</v>
      </c>
      <c r="G36" s="252">
        <v>2366</v>
      </c>
      <c r="H36" s="252">
        <v>861</v>
      </c>
      <c r="I36" s="253">
        <v>17422</v>
      </c>
      <c r="J36" s="252">
        <v>5040</v>
      </c>
      <c r="K36" s="252">
        <v>4383</v>
      </c>
      <c r="L36" s="252">
        <v>537</v>
      </c>
      <c r="M36" s="252">
        <v>2531</v>
      </c>
      <c r="N36" s="252">
        <v>109</v>
      </c>
      <c r="O36" s="252">
        <v>4972</v>
      </c>
      <c r="P36" s="252">
        <v>1822</v>
      </c>
      <c r="Q36" s="252">
        <v>14769</v>
      </c>
      <c r="R36" s="252">
        <v>2473</v>
      </c>
      <c r="S36" s="252">
        <v>442</v>
      </c>
      <c r="T36" s="252">
        <v>7504</v>
      </c>
      <c r="U36" s="252">
        <v>847</v>
      </c>
      <c r="V36" s="252">
        <v>57</v>
      </c>
      <c r="W36" s="252">
        <v>7</v>
      </c>
      <c r="X36" s="252">
        <v>6878</v>
      </c>
      <c r="Y36" s="252">
        <v>618</v>
      </c>
      <c r="Z36" s="252">
        <v>176</v>
      </c>
      <c r="AA36" s="252">
        <v>871</v>
      </c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3" s="37" customFormat="1" ht="18" customHeight="1">
      <c r="A37" s="333" t="s">
        <v>356</v>
      </c>
      <c r="B37" s="71" t="s">
        <v>24</v>
      </c>
      <c r="C37" s="69">
        <f>C38+C39</f>
        <v>150954</v>
      </c>
      <c r="D37" s="69">
        <f>D38+D39</f>
        <v>150070</v>
      </c>
      <c r="E37" s="67">
        <f aca="true" t="shared" si="4" ref="E37:AA37">E38+E39</f>
        <v>382</v>
      </c>
      <c r="F37" s="67">
        <f t="shared" si="4"/>
        <v>236</v>
      </c>
      <c r="G37" s="67">
        <f t="shared" si="4"/>
        <v>6893</v>
      </c>
      <c r="H37" s="67">
        <f t="shared" si="4"/>
        <v>2127</v>
      </c>
      <c r="I37" s="68">
        <f t="shared" si="4"/>
        <v>35143</v>
      </c>
      <c r="J37" s="67">
        <f t="shared" si="4"/>
        <v>11233</v>
      </c>
      <c r="K37" s="67">
        <f t="shared" si="4"/>
        <v>8971</v>
      </c>
      <c r="L37" s="67">
        <f t="shared" si="4"/>
        <v>1289</v>
      </c>
      <c r="M37" s="67">
        <f t="shared" si="4"/>
        <v>6071</v>
      </c>
      <c r="N37" s="67">
        <f t="shared" si="4"/>
        <v>299</v>
      </c>
      <c r="O37" s="67">
        <f t="shared" si="4"/>
        <v>9709</v>
      </c>
      <c r="P37" s="67">
        <f t="shared" si="4"/>
        <v>3974</v>
      </c>
      <c r="Q37" s="67">
        <f t="shared" si="4"/>
        <v>30415</v>
      </c>
      <c r="R37" s="67">
        <f t="shared" si="4"/>
        <v>6389</v>
      </c>
      <c r="S37" s="67">
        <f>S38+S39</f>
        <v>576</v>
      </c>
      <c r="T37" s="67">
        <f t="shared" si="4"/>
        <v>13542</v>
      </c>
      <c r="U37" s="67">
        <f t="shared" si="4"/>
        <v>1588</v>
      </c>
      <c r="V37" s="67">
        <f t="shared" si="4"/>
        <v>96</v>
      </c>
      <c r="W37" s="67">
        <f t="shared" si="4"/>
        <v>28</v>
      </c>
      <c r="X37" s="67">
        <f t="shared" si="4"/>
        <v>10102</v>
      </c>
      <c r="Y37" s="67">
        <f t="shared" si="4"/>
        <v>792</v>
      </c>
      <c r="Z37" s="67">
        <f t="shared" si="4"/>
        <v>215</v>
      </c>
      <c r="AA37" s="67">
        <f t="shared" si="4"/>
        <v>884</v>
      </c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20"/>
      <c r="BN37" s="20"/>
      <c r="BO37" s="20"/>
      <c r="BP37" s="20"/>
      <c r="BQ37" s="20"/>
      <c r="BR37" s="20"/>
      <c r="BS37" s="20"/>
      <c r="BT37" s="20"/>
      <c r="BU37" s="20"/>
    </row>
    <row r="38" spans="1:73" s="37" customFormat="1" ht="18" customHeight="1">
      <c r="A38" s="329"/>
      <c r="B38" s="71" t="s">
        <v>23</v>
      </c>
      <c r="C38" s="69">
        <f>D38+AA38</f>
        <v>75159</v>
      </c>
      <c r="D38" s="69">
        <f>SUM(E38:Z38)</f>
        <v>75071</v>
      </c>
      <c r="E38" s="67">
        <v>290</v>
      </c>
      <c r="F38" s="67">
        <v>165</v>
      </c>
      <c r="G38" s="67">
        <v>4370</v>
      </c>
      <c r="H38" s="67">
        <v>1193</v>
      </c>
      <c r="I38" s="68">
        <v>17023</v>
      </c>
      <c r="J38" s="67">
        <v>6288</v>
      </c>
      <c r="K38" s="67">
        <v>4581</v>
      </c>
      <c r="L38" s="67">
        <v>752</v>
      </c>
      <c r="M38" s="67">
        <v>3465</v>
      </c>
      <c r="N38" s="67">
        <v>192</v>
      </c>
      <c r="O38" s="67">
        <v>4713</v>
      </c>
      <c r="P38" s="67">
        <v>2139</v>
      </c>
      <c r="Q38" s="67">
        <v>15547</v>
      </c>
      <c r="R38" s="67">
        <v>3848</v>
      </c>
      <c r="S38" s="67">
        <v>136</v>
      </c>
      <c r="T38" s="67">
        <v>5960</v>
      </c>
      <c r="U38" s="67">
        <v>743</v>
      </c>
      <c r="V38" s="67">
        <v>40</v>
      </c>
      <c r="W38" s="67">
        <v>22</v>
      </c>
      <c r="X38" s="67">
        <v>3340</v>
      </c>
      <c r="Y38" s="67">
        <v>219</v>
      </c>
      <c r="Z38" s="67">
        <v>45</v>
      </c>
      <c r="AA38" s="67">
        <v>88</v>
      </c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20"/>
      <c r="BN38" s="20"/>
      <c r="BO38" s="20"/>
      <c r="BP38" s="20"/>
      <c r="BQ38" s="20"/>
      <c r="BR38" s="20"/>
      <c r="BS38" s="20"/>
      <c r="BT38" s="20"/>
      <c r="BU38" s="20"/>
    </row>
    <row r="39" spans="1:73" s="37" customFormat="1" ht="18" customHeight="1" thickBot="1">
      <c r="A39" s="332"/>
      <c r="B39" s="70" t="s">
        <v>22</v>
      </c>
      <c r="C39" s="69">
        <f>D39+AA39</f>
        <v>75795</v>
      </c>
      <c r="D39" s="69">
        <f>SUM(E39:Z39)</f>
        <v>74999</v>
      </c>
      <c r="E39" s="67">
        <v>92</v>
      </c>
      <c r="F39" s="67">
        <v>71</v>
      </c>
      <c r="G39" s="67">
        <v>2523</v>
      </c>
      <c r="H39" s="67">
        <v>934</v>
      </c>
      <c r="I39" s="68">
        <v>18120</v>
      </c>
      <c r="J39" s="67">
        <v>4945</v>
      </c>
      <c r="K39" s="67">
        <v>4390</v>
      </c>
      <c r="L39" s="67">
        <v>537</v>
      </c>
      <c r="M39" s="67">
        <v>2606</v>
      </c>
      <c r="N39" s="67">
        <v>107</v>
      </c>
      <c r="O39" s="67">
        <v>4996</v>
      </c>
      <c r="P39" s="67">
        <v>1835</v>
      </c>
      <c r="Q39" s="67">
        <v>14868</v>
      </c>
      <c r="R39" s="67">
        <v>2541</v>
      </c>
      <c r="S39" s="67">
        <v>440</v>
      </c>
      <c r="T39" s="67">
        <v>7582</v>
      </c>
      <c r="U39" s="67">
        <v>845</v>
      </c>
      <c r="V39" s="67">
        <v>56</v>
      </c>
      <c r="W39" s="67">
        <v>6</v>
      </c>
      <c r="X39" s="67">
        <v>6762</v>
      </c>
      <c r="Y39" s="67">
        <v>573</v>
      </c>
      <c r="Z39" s="67">
        <v>170</v>
      </c>
      <c r="AA39" s="67">
        <v>796</v>
      </c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20"/>
      <c r="BN39" s="20"/>
      <c r="BO39" s="20"/>
      <c r="BP39" s="20"/>
      <c r="BQ39" s="20"/>
      <c r="BR39" s="20"/>
      <c r="BS39" s="20"/>
      <c r="BT39" s="20"/>
      <c r="BU39" s="20"/>
    </row>
    <row r="40" spans="1:27" s="59" customFormat="1" ht="15.75" customHeight="1">
      <c r="A40" s="334" t="s">
        <v>345</v>
      </c>
      <c r="B40" s="334"/>
      <c r="C40" s="334"/>
      <c r="D40" s="334"/>
      <c r="E40" s="64"/>
      <c r="F40" s="64"/>
      <c r="G40" s="64"/>
      <c r="H40" s="64"/>
      <c r="I40" s="64"/>
      <c r="J40" s="64"/>
      <c r="K40" s="64"/>
      <c r="L40" s="64"/>
      <c r="M40" s="64"/>
      <c r="N40" s="337" t="s">
        <v>346</v>
      </c>
      <c r="O40" s="337"/>
      <c r="P40" s="337"/>
      <c r="Q40" s="337"/>
      <c r="R40" s="337"/>
      <c r="S40" s="337"/>
      <c r="T40" s="337"/>
      <c r="U40" s="64"/>
      <c r="V40" s="64"/>
      <c r="W40" s="64"/>
      <c r="X40" s="64"/>
      <c r="Y40" s="64"/>
      <c r="Z40" s="64"/>
      <c r="AA40" s="64"/>
    </row>
    <row r="41" spans="1:27" s="59" customFormat="1" ht="15.75" customHeight="1">
      <c r="A41" s="237"/>
      <c r="B41" s="237"/>
      <c r="C41" s="237"/>
      <c r="D41" s="237"/>
      <c r="E41" s="61"/>
      <c r="F41" s="61"/>
      <c r="G41" s="61"/>
      <c r="H41" s="61"/>
      <c r="I41" s="61"/>
      <c r="J41" s="61"/>
      <c r="K41" s="61"/>
      <c r="L41" s="61"/>
      <c r="M41" s="61"/>
      <c r="N41" s="238"/>
      <c r="O41" s="238"/>
      <c r="P41" s="238"/>
      <c r="Q41" s="238"/>
      <c r="R41" s="238"/>
      <c r="S41" s="238"/>
      <c r="T41" s="103"/>
      <c r="U41" s="61"/>
      <c r="V41" s="61"/>
      <c r="W41" s="61"/>
      <c r="X41" s="61"/>
      <c r="Y41" s="61"/>
      <c r="Z41" s="61"/>
      <c r="AA41" s="61"/>
    </row>
    <row r="42" spans="1:27" s="59" customFormat="1" ht="15.75" customHeight="1">
      <c r="A42" s="237"/>
      <c r="B42" s="237"/>
      <c r="C42" s="237"/>
      <c r="D42" s="237"/>
      <c r="E42" s="61"/>
      <c r="F42" s="61"/>
      <c r="G42" s="61"/>
      <c r="H42" s="61"/>
      <c r="I42" s="61"/>
      <c r="J42" s="61"/>
      <c r="K42" s="61"/>
      <c r="L42" s="61"/>
      <c r="M42" s="61"/>
      <c r="N42" s="238"/>
      <c r="O42" s="238"/>
      <c r="P42" s="238"/>
      <c r="Q42" s="238"/>
      <c r="R42" s="238"/>
      <c r="S42" s="238"/>
      <c r="T42" s="103"/>
      <c r="U42" s="61"/>
      <c r="V42" s="61"/>
      <c r="W42" s="61"/>
      <c r="X42" s="61"/>
      <c r="Y42" s="61"/>
      <c r="Z42" s="61"/>
      <c r="AA42" s="61"/>
    </row>
    <row r="43" spans="1:27" ht="15">
      <c r="A43" s="69"/>
      <c r="B43" s="69"/>
      <c r="C43" s="67"/>
      <c r="D43" s="67"/>
      <c r="E43" s="67"/>
      <c r="F43" s="67"/>
      <c r="G43" s="68"/>
      <c r="H43" s="67"/>
      <c r="I43" s="67"/>
      <c r="J43" s="67"/>
      <c r="K43" s="67"/>
      <c r="L43" s="67"/>
      <c r="M43" s="67"/>
      <c r="N43" s="67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</row>
    <row r="44" ht="18" customHeight="1">
      <c r="D44" s="61"/>
    </row>
    <row r="45" ht="18" customHeight="1">
      <c r="B45" s="60"/>
    </row>
    <row r="46" spans="18:29" ht="18" customHeight="1">
      <c r="R46" s="61"/>
      <c r="S46" s="61"/>
      <c r="AB46" s="59"/>
      <c r="AC46" s="59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</sheetData>
  <sheetProtection password="CB76" sheet="1"/>
  <mergeCells count="58">
    <mergeCell ref="A2:M2"/>
    <mergeCell ref="N2:AA2"/>
    <mergeCell ref="N4:Z4"/>
    <mergeCell ref="E5:H5"/>
    <mergeCell ref="AA4:AA7"/>
    <mergeCell ref="A5:A6"/>
    <mergeCell ref="B5:B6"/>
    <mergeCell ref="C5:C6"/>
    <mergeCell ref="D5:D6"/>
    <mergeCell ref="E6:F6"/>
    <mergeCell ref="G6:H6"/>
    <mergeCell ref="O6:P6"/>
    <mergeCell ref="O5:S5"/>
    <mergeCell ref="Q6:S6"/>
    <mergeCell ref="D4:M4"/>
    <mergeCell ref="I7:I8"/>
    <mergeCell ref="J7:J8"/>
    <mergeCell ref="I5:J6"/>
    <mergeCell ref="T5:U6"/>
    <mergeCell ref="V5:W6"/>
    <mergeCell ref="K5:L5"/>
    <mergeCell ref="K7:K8"/>
    <mergeCell ref="L7:L8"/>
    <mergeCell ref="X5:Y6"/>
    <mergeCell ref="Z5:Z7"/>
    <mergeCell ref="K6:L6"/>
    <mergeCell ref="A7:A8"/>
    <mergeCell ref="E7:E8"/>
    <mergeCell ref="F7:F8"/>
    <mergeCell ref="G7:G8"/>
    <mergeCell ref="H7:H8"/>
    <mergeCell ref="Z8:Z9"/>
    <mergeCell ref="R7:R8"/>
    <mergeCell ref="T7:T8"/>
    <mergeCell ref="U7:U8"/>
    <mergeCell ref="V7:V8"/>
    <mergeCell ref="W7:W8"/>
    <mergeCell ref="X7:X8"/>
    <mergeCell ref="A22:A24"/>
    <mergeCell ref="A37:A39"/>
    <mergeCell ref="A25:A27"/>
    <mergeCell ref="A28:A30"/>
    <mergeCell ref="Y7:Y8"/>
    <mergeCell ref="M7:N7"/>
    <mergeCell ref="O7:O8"/>
    <mergeCell ref="P7:P8"/>
    <mergeCell ref="Q7:Q8"/>
    <mergeCell ref="A31:A33"/>
    <mergeCell ref="A40:D40"/>
    <mergeCell ref="Z3:AA3"/>
    <mergeCell ref="L3:M3"/>
    <mergeCell ref="N40:T40"/>
    <mergeCell ref="O43:AA43"/>
    <mergeCell ref="A10:A12"/>
    <mergeCell ref="A13:A15"/>
    <mergeCell ref="A16:A18"/>
    <mergeCell ref="A19:A21"/>
    <mergeCell ref="A34:A36"/>
  </mergeCells>
  <printOptions/>
  <pageMargins left="0.7480314960629921" right="0.31496062992125984" top="0.7874015748031497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3" max="40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31"/>
  <sheetViews>
    <sheetView view="pageBreakPreview" zoomScaleSheetLayoutView="100" zoomScalePageLayoutView="0" workbookViewId="0" topLeftCell="A1">
      <selection activeCell="P16" sqref="P16"/>
    </sheetView>
  </sheetViews>
  <sheetFormatPr defaultColWidth="10.625" defaultRowHeight="21.75" customHeight="1"/>
  <cols>
    <col min="1" max="1" width="12.625" style="102" customWidth="1"/>
    <col min="2" max="5" width="11.875" style="101" customWidth="1"/>
    <col min="6" max="6" width="11.875" style="100" customWidth="1"/>
    <col min="7" max="7" width="11.875" style="62" customWidth="1"/>
    <col min="8" max="8" width="9.375" style="99" customWidth="1"/>
    <col min="9" max="16" width="9.375" style="62" customWidth="1"/>
    <col min="17" max="38" width="7.00390625" style="62" customWidth="1"/>
    <col min="39" max="16384" width="10.625" style="62" customWidth="1"/>
  </cols>
  <sheetData>
    <row r="1" spans="1:16" s="56" customFormat="1" ht="15.75" customHeight="1">
      <c r="A1" s="118" t="s">
        <v>34</v>
      </c>
      <c r="B1" s="57"/>
      <c r="C1" s="57"/>
      <c r="D1" s="57"/>
      <c r="E1" s="57"/>
      <c r="F1" s="117"/>
      <c r="P1" s="95" t="s">
        <v>33</v>
      </c>
    </row>
    <row r="2" spans="1:16" s="116" customFormat="1" ht="21" customHeight="1">
      <c r="A2" s="382" t="s">
        <v>307</v>
      </c>
      <c r="B2" s="383"/>
      <c r="C2" s="383"/>
      <c r="D2" s="383"/>
      <c r="E2" s="383"/>
      <c r="F2" s="383"/>
      <c r="G2" s="383"/>
      <c r="H2" s="384" t="s">
        <v>308</v>
      </c>
      <c r="I2" s="384"/>
      <c r="J2" s="384"/>
      <c r="K2" s="384"/>
      <c r="L2" s="384"/>
      <c r="M2" s="384"/>
      <c r="N2" s="384"/>
      <c r="O2" s="384"/>
      <c r="P2" s="384"/>
    </row>
    <row r="3" spans="1:16" s="56" customFormat="1" ht="15.75" customHeight="1" thickBot="1">
      <c r="A3" s="91"/>
      <c r="B3" s="90"/>
      <c r="C3" s="90"/>
      <c r="D3" s="90"/>
      <c r="E3" s="90"/>
      <c r="F3" s="113"/>
      <c r="G3" s="115" t="s">
        <v>32</v>
      </c>
      <c r="H3" s="114"/>
      <c r="I3" s="90"/>
      <c r="J3" s="90"/>
      <c r="K3" s="90"/>
      <c r="L3" s="90"/>
      <c r="M3" s="90"/>
      <c r="N3" s="90"/>
      <c r="O3" s="335" t="s">
        <v>316</v>
      </c>
      <c r="P3" s="335"/>
    </row>
    <row r="4" spans="1:17" s="56" customFormat="1" ht="39.75" customHeight="1">
      <c r="A4" s="385" t="s">
        <v>159</v>
      </c>
      <c r="B4" s="377" t="s">
        <v>160</v>
      </c>
      <c r="C4" s="378"/>
      <c r="D4" s="379"/>
      <c r="E4" s="380" t="s">
        <v>161</v>
      </c>
      <c r="F4" s="378"/>
      <c r="G4" s="379"/>
      <c r="H4" s="378" t="s">
        <v>165</v>
      </c>
      <c r="I4" s="378"/>
      <c r="J4" s="379"/>
      <c r="K4" s="380" t="s">
        <v>166</v>
      </c>
      <c r="L4" s="378"/>
      <c r="M4" s="379"/>
      <c r="N4" s="380" t="s">
        <v>167</v>
      </c>
      <c r="O4" s="378"/>
      <c r="P4" s="378"/>
      <c r="Q4" s="59"/>
    </row>
    <row r="5" spans="1:17" s="56" customFormat="1" ht="39.75" customHeight="1" thickBot="1">
      <c r="A5" s="386"/>
      <c r="B5" s="211" t="s">
        <v>162</v>
      </c>
      <c r="C5" s="212" t="s">
        <v>163</v>
      </c>
      <c r="D5" s="212" t="s">
        <v>164</v>
      </c>
      <c r="E5" s="211" t="s">
        <v>162</v>
      </c>
      <c r="F5" s="212" t="s">
        <v>163</v>
      </c>
      <c r="G5" s="228" t="s">
        <v>164</v>
      </c>
      <c r="H5" s="213" t="s">
        <v>162</v>
      </c>
      <c r="I5" s="214" t="s">
        <v>163</v>
      </c>
      <c r="J5" s="212" t="s">
        <v>164</v>
      </c>
      <c r="K5" s="211" t="s">
        <v>162</v>
      </c>
      <c r="L5" s="214" t="s">
        <v>163</v>
      </c>
      <c r="M5" s="212" t="s">
        <v>164</v>
      </c>
      <c r="N5" s="211" t="s">
        <v>162</v>
      </c>
      <c r="O5" s="214" t="s">
        <v>163</v>
      </c>
      <c r="P5" s="215" t="s">
        <v>164</v>
      </c>
      <c r="Q5" s="59"/>
    </row>
    <row r="6" spans="1:16" s="20" customFormat="1" ht="59.25" customHeight="1">
      <c r="A6" s="230" t="s">
        <v>309</v>
      </c>
      <c r="B6" s="216">
        <v>154324</v>
      </c>
      <c r="C6" s="136">
        <v>78292</v>
      </c>
      <c r="D6" s="136">
        <v>76032</v>
      </c>
      <c r="E6" s="136">
        <v>70221</v>
      </c>
      <c r="F6" s="136">
        <v>38435</v>
      </c>
      <c r="G6" s="136">
        <v>31786</v>
      </c>
      <c r="H6" s="136">
        <f aca="true" t="shared" si="0" ref="H6:H12">I6+J6</f>
        <v>67870</v>
      </c>
      <c r="I6" s="136">
        <v>34000</v>
      </c>
      <c r="J6" s="136">
        <v>33870</v>
      </c>
      <c r="K6" s="136">
        <f aca="true" t="shared" si="1" ref="K6:K12">L6+M6</f>
        <v>10019</v>
      </c>
      <c r="L6" s="136">
        <v>4677</v>
      </c>
      <c r="M6" s="136">
        <v>5342</v>
      </c>
      <c r="N6" s="136">
        <f aca="true" t="shared" si="2" ref="N6:N12">O6+P6</f>
        <v>6214</v>
      </c>
      <c r="O6" s="136">
        <v>1180</v>
      </c>
      <c r="P6" s="136">
        <v>5034</v>
      </c>
    </row>
    <row r="7" spans="1:23" s="20" customFormat="1" ht="59.25" customHeight="1">
      <c r="A7" s="230" t="s">
        <v>310</v>
      </c>
      <c r="B7" s="136">
        <v>155754</v>
      </c>
      <c r="C7" s="136">
        <v>79079</v>
      </c>
      <c r="D7" s="136">
        <v>76675</v>
      </c>
      <c r="E7" s="136">
        <v>70353</v>
      </c>
      <c r="F7" s="136">
        <v>38578</v>
      </c>
      <c r="G7" s="136">
        <v>31775</v>
      </c>
      <c r="H7" s="136">
        <f t="shared" si="0"/>
        <v>68479</v>
      </c>
      <c r="I7" s="136">
        <v>34369</v>
      </c>
      <c r="J7" s="136">
        <v>34110</v>
      </c>
      <c r="K7" s="136">
        <f t="shared" si="1"/>
        <v>10514</v>
      </c>
      <c r="L7" s="136">
        <v>4937</v>
      </c>
      <c r="M7" s="136">
        <v>5577</v>
      </c>
      <c r="N7" s="136">
        <f t="shared" si="2"/>
        <v>6408</v>
      </c>
      <c r="O7" s="136">
        <v>1195</v>
      </c>
      <c r="P7" s="136">
        <v>5213</v>
      </c>
      <c r="R7" s="37"/>
      <c r="S7" s="37"/>
      <c r="T7" s="37"/>
      <c r="U7" s="37"/>
      <c r="V7" s="37"/>
      <c r="W7" s="37"/>
    </row>
    <row r="8" spans="1:16" s="20" customFormat="1" ht="59.25" customHeight="1">
      <c r="A8" s="230" t="s">
        <v>311</v>
      </c>
      <c r="B8" s="136">
        <v>157200</v>
      </c>
      <c r="C8" s="136">
        <v>79758</v>
      </c>
      <c r="D8" s="136">
        <v>77442</v>
      </c>
      <c r="E8" s="136">
        <v>70537</v>
      </c>
      <c r="F8" s="136">
        <v>38693</v>
      </c>
      <c r="G8" s="136">
        <v>31844</v>
      </c>
      <c r="H8" s="136">
        <f t="shared" si="0"/>
        <v>69067</v>
      </c>
      <c r="I8" s="136">
        <v>34684</v>
      </c>
      <c r="J8" s="136">
        <v>34383</v>
      </c>
      <c r="K8" s="136">
        <f t="shared" si="1"/>
        <v>10936</v>
      </c>
      <c r="L8" s="136">
        <v>5161</v>
      </c>
      <c r="M8" s="136">
        <v>5775</v>
      </c>
      <c r="N8" s="136">
        <f t="shared" si="2"/>
        <v>6660</v>
      </c>
      <c r="O8" s="136">
        <v>1220</v>
      </c>
      <c r="P8" s="136">
        <v>5440</v>
      </c>
    </row>
    <row r="9" spans="1:16" s="20" customFormat="1" ht="59.25" customHeight="1">
      <c r="A9" s="230" t="s">
        <v>312</v>
      </c>
      <c r="B9" s="136">
        <v>161098</v>
      </c>
      <c r="C9" s="136">
        <v>81505</v>
      </c>
      <c r="D9" s="136">
        <v>79593</v>
      </c>
      <c r="E9" s="136">
        <v>71493</v>
      </c>
      <c r="F9" s="136">
        <v>39202</v>
      </c>
      <c r="G9" s="136">
        <v>32291</v>
      </c>
      <c r="H9" s="136">
        <f t="shared" si="0"/>
        <v>71370</v>
      </c>
      <c r="I9" s="136">
        <v>35646</v>
      </c>
      <c r="J9" s="136">
        <v>35724</v>
      </c>
      <c r="K9" s="136">
        <f t="shared" si="1"/>
        <v>11418</v>
      </c>
      <c r="L9" s="136">
        <v>5403</v>
      </c>
      <c r="M9" s="136">
        <v>6015</v>
      </c>
      <c r="N9" s="136">
        <f t="shared" si="2"/>
        <v>6817</v>
      </c>
      <c r="O9" s="136">
        <v>1254</v>
      </c>
      <c r="P9" s="136">
        <v>5563</v>
      </c>
    </row>
    <row r="10" spans="1:16" s="20" customFormat="1" ht="59.25" customHeight="1">
      <c r="A10" s="230" t="s">
        <v>313</v>
      </c>
      <c r="B10" s="136">
        <v>163959</v>
      </c>
      <c r="C10" s="136">
        <v>82792</v>
      </c>
      <c r="D10" s="136">
        <v>81167</v>
      </c>
      <c r="E10" s="136">
        <v>72081</v>
      </c>
      <c r="F10" s="136">
        <v>39532</v>
      </c>
      <c r="G10" s="136">
        <v>32549</v>
      </c>
      <c r="H10" s="136">
        <f t="shared" si="0"/>
        <v>72861</v>
      </c>
      <c r="I10" s="136">
        <v>36328</v>
      </c>
      <c r="J10" s="136">
        <v>36533</v>
      </c>
      <c r="K10" s="136">
        <f t="shared" si="1"/>
        <v>11947</v>
      </c>
      <c r="L10" s="136">
        <v>5624</v>
      </c>
      <c r="M10" s="136">
        <v>6323</v>
      </c>
      <c r="N10" s="136">
        <f t="shared" si="2"/>
        <v>7070</v>
      </c>
      <c r="O10" s="136">
        <v>1308</v>
      </c>
      <c r="P10" s="136">
        <v>5762</v>
      </c>
    </row>
    <row r="11" spans="1:16" s="20" customFormat="1" ht="59.25" customHeight="1">
      <c r="A11" s="230" t="s">
        <v>314</v>
      </c>
      <c r="B11" s="217">
        <v>167639</v>
      </c>
      <c r="C11" s="218">
        <v>84468</v>
      </c>
      <c r="D11" s="218">
        <v>83171</v>
      </c>
      <c r="E11" s="218">
        <v>73218</v>
      </c>
      <c r="F11" s="218">
        <v>40165</v>
      </c>
      <c r="G11" s="218">
        <v>33053</v>
      </c>
      <c r="H11" s="39">
        <f t="shared" si="0"/>
        <v>74625</v>
      </c>
      <c r="I11" s="39">
        <v>37121</v>
      </c>
      <c r="J11" s="39">
        <v>37504</v>
      </c>
      <c r="K11" s="136">
        <f t="shared" si="1"/>
        <v>12483</v>
      </c>
      <c r="L11" s="39">
        <v>5861</v>
      </c>
      <c r="M11" s="39">
        <v>6622</v>
      </c>
      <c r="N11" s="136">
        <f t="shared" si="2"/>
        <v>7313</v>
      </c>
      <c r="O11" s="39">
        <v>1321</v>
      </c>
      <c r="P11" s="39">
        <v>5992</v>
      </c>
    </row>
    <row r="12" spans="1:16" s="20" customFormat="1" ht="59.25" customHeight="1">
      <c r="A12" s="230" t="s">
        <v>315</v>
      </c>
      <c r="B12" s="217">
        <v>170380</v>
      </c>
      <c r="C12" s="218">
        <v>85737</v>
      </c>
      <c r="D12" s="218">
        <v>84643</v>
      </c>
      <c r="E12" s="218">
        <v>73988</v>
      </c>
      <c r="F12" s="218">
        <v>40608</v>
      </c>
      <c r="G12" s="218">
        <v>33380</v>
      </c>
      <c r="H12" s="39">
        <f t="shared" si="0"/>
        <v>75806</v>
      </c>
      <c r="I12" s="39">
        <v>37683</v>
      </c>
      <c r="J12" s="39">
        <v>38123</v>
      </c>
      <c r="K12" s="136">
        <f t="shared" si="1"/>
        <v>13026</v>
      </c>
      <c r="L12" s="39">
        <v>6089</v>
      </c>
      <c r="M12" s="39">
        <v>6937</v>
      </c>
      <c r="N12" s="136">
        <f t="shared" si="2"/>
        <v>7560</v>
      </c>
      <c r="O12" s="39">
        <v>1357</v>
      </c>
      <c r="P12" s="39">
        <v>6203</v>
      </c>
    </row>
    <row r="13" spans="1:16" s="20" customFormat="1" ht="59.25" customHeight="1">
      <c r="A13" s="230" t="s">
        <v>353</v>
      </c>
      <c r="B13" s="217">
        <v>173049</v>
      </c>
      <c r="C13" s="218">
        <v>86976</v>
      </c>
      <c r="D13" s="218">
        <v>86073</v>
      </c>
      <c r="E13" s="218">
        <v>74710</v>
      </c>
      <c r="F13" s="218">
        <v>41015</v>
      </c>
      <c r="G13" s="218">
        <v>33695</v>
      </c>
      <c r="H13" s="39">
        <v>76953</v>
      </c>
      <c r="I13" s="39">
        <v>38219</v>
      </c>
      <c r="J13" s="39">
        <v>38734</v>
      </c>
      <c r="K13" s="136">
        <v>13602</v>
      </c>
      <c r="L13" s="39">
        <v>6366</v>
      </c>
      <c r="M13" s="39">
        <v>7236</v>
      </c>
      <c r="N13" s="136">
        <v>7784</v>
      </c>
      <c r="O13" s="39">
        <v>1376</v>
      </c>
      <c r="P13" s="39">
        <v>6408</v>
      </c>
    </row>
    <row r="14" spans="1:16" s="20" customFormat="1" ht="59.25" customHeight="1">
      <c r="A14" s="230" t="s">
        <v>354</v>
      </c>
      <c r="B14" s="217">
        <f>C14+D14</f>
        <v>175142</v>
      </c>
      <c r="C14" s="254">
        <f>F14+I14+L14++O14</f>
        <v>87889</v>
      </c>
      <c r="D14" s="254">
        <f>G14+J14+M14+P14</f>
        <v>87253</v>
      </c>
      <c r="E14" s="218">
        <f>F14+G14</f>
        <v>75211</v>
      </c>
      <c r="F14" s="254">
        <v>41298</v>
      </c>
      <c r="G14" s="254">
        <v>33913</v>
      </c>
      <c r="H14" s="39">
        <f>I14+J14</f>
        <v>77842</v>
      </c>
      <c r="I14" s="243">
        <v>38593</v>
      </c>
      <c r="J14" s="243">
        <v>39249</v>
      </c>
      <c r="K14" s="39">
        <f>L14+M14</f>
        <v>14135</v>
      </c>
      <c r="L14" s="243">
        <v>6614</v>
      </c>
      <c r="M14" s="243">
        <v>7521</v>
      </c>
      <c r="N14" s="39">
        <f>O14+P14</f>
        <v>7954</v>
      </c>
      <c r="O14" s="243">
        <v>1384</v>
      </c>
      <c r="P14" s="243">
        <v>6570</v>
      </c>
    </row>
    <row r="15" spans="1:16" s="20" customFormat="1" ht="59.25" customHeight="1" thickBot="1">
      <c r="A15" s="231" t="s">
        <v>359</v>
      </c>
      <c r="B15" s="147">
        <f>C15+D15</f>
        <v>176757</v>
      </c>
      <c r="C15" s="152">
        <f>F15+I15+L15++O15</f>
        <v>88596</v>
      </c>
      <c r="D15" s="152">
        <f>G15+J15+M15+P15</f>
        <v>88161</v>
      </c>
      <c r="E15" s="148">
        <f>F15+G15</f>
        <v>75589</v>
      </c>
      <c r="F15" s="152">
        <v>41552</v>
      </c>
      <c r="G15" s="152">
        <v>34037</v>
      </c>
      <c r="H15" s="149">
        <f>I15+J15</f>
        <v>78392</v>
      </c>
      <c r="I15" s="153">
        <v>38802</v>
      </c>
      <c r="J15" s="153">
        <v>39590</v>
      </c>
      <c r="K15" s="149">
        <f>L15+M15</f>
        <v>14644</v>
      </c>
      <c r="L15" s="153">
        <v>6842</v>
      </c>
      <c r="M15" s="153">
        <v>7802</v>
      </c>
      <c r="N15" s="149">
        <f>O15+P15</f>
        <v>8132</v>
      </c>
      <c r="O15" s="153">
        <v>1400</v>
      </c>
      <c r="P15" s="153">
        <v>6732</v>
      </c>
    </row>
    <row r="16" spans="1:17" ht="15.75" customHeight="1">
      <c r="A16" s="334" t="s">
        <v>345</v>
      </c>
      <c r="B16" s="334"/>
      <c r="C16" s="334"/>
      <c r="D16" s="110"/>
      <c r="E16" s="110"/>
      <c r="F16" s="109"/>
      <c r="G16" s="103"/>
      <c r="H16" s="381" t="s">
        <v>346</v>
      </c>
      <c r="I16" s="381"/>
      <c r="J16" s="381"/>
      <c r="K16" s="381"/>
      <c r="L16" s="381"/>
      <c r="M16" s="103"/>
      <c r="N16" s="103"/>
      <c r="O16" s="103"/>
      <c r="P16" s="103"/>
      <c r="Q16" s="103"/>
    </row>
    <row r="17" spans="1:17" ht="15.75" customHeight="1">
      <c r="A17" s="237"/>
      <c r="B17" s="237"/>
      <c r="C17" s="237"/>
      <c r="D17" s="110"/>
      <c r="E17" s="110"/>
      <c r="F17" s="109"/>
      <c r="G17" s="103"/>
      <c r="H17" s="238"/>
      <c r="I17" s="238"/>
      <c r="J17" s="238"/>
      <c r="K17" s="238"/>
      <c r="L17" s="238"/>
      <c r="M17" s="103"/>
      <c r="N17" s="103"/>
      <c r="O17" s="103"/>
      <c r="P17" s="103"/>
      <c r="Q17" s="103"/>
    </row>
    <row r="18" spans="1:17" ht="15.75" customHeight="1">
      <c r="A18" s="237"/>
      <c r="B18" s="237"/>
      <c r="C18" s="237"/>
      <c r="D18" s="110"/>
      <c r="E18" s="110"/>
      <c r="F18" s="109"/>
      <c r="G18" s="103"/>
      <c r="H18" s="238"/>
      <c r="I18" s="238"/>
      <c r="J18" s="238"/>
      <c r="K18" s="238"/>
      <c r="L18" s="238"/>
      <c r="M18" s="103"/>
      <c r="N18" s="103"/>
      <c r="O18" s="103"/>
      <c r="P18" s="103"/>
      <c r="Q18" s="103"/>
    </row>
    <row r="19" spans="1:17" ht="15.75" customHeight="1">
      <c r="A19" s="237"/>
      <c r="B19" s="237"/>
      <c r="C19" s="237"/>
      <c r="D19" s="110"/>
      <c r="E19" s="110"/>
      <c r="F19" s="109"/>
      <c r="G19" s="103"/>
      <c r="H19" s="238"/>
      <c r="I19" s="238"/>
      <c r="J19" s="238"/>
      <c r="K19" s="238"/>
      <c r="L19" s="238"/>
      <c r="M19" s="103"/>
      <c r="N19" s="103"/>
      <c r="O19" s="103"/>
      <c r="P19" s="103"/>
      <c r="Q19" s="103"/>
    </row>
    <row r="20" spans="1:17" ht="15.75" customHeight="1">
      <c r="A20" s="237"/>
      <c r="B20" s="237"/>
      <c r="C20" s="237"/>
      <c r="D20" s="110"/>
      <c r="E20" s="110"/>
      <c r="F20" s="109"/>
      <c r="G20" s="103"/>
      <c r="H20" s="238"/>
      <c r="I20" s="238"/>
      <c r="J20" s="238"/>
      <c r="K20" s="238"/>
      <c r="L20" s="238"/>
      <c r="M20" s="103"/>
      <c r="N20" s="103"/>
      <c r="O20" s="103"/>
      <c r="P20" s="103"/>
      <c r="Q20" s="103"/>
    </row>
    <row r="21" spans="1:17" ht="15.75" customHeight="1">
      <c r="A21" s="63"/>
      <c r="B21" s="110"/>
      <c r="C21" s="110"/>
      <c r="D21" s="110"/>
      <c r="E21" s="110"/>
      <c r="F21" s="109"/>
      <c r="G21" s="103"/>
      <c r="H21" s="62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1:17" ht="15.75" customHeight="1">
      <c r="A22" s="108"/>
      <c r="B22" s="107"/>
      <c r="C22" s="107"/>
      <c r="D22" s="107"/>
      <c r="E22" s="107"/>
      <c r="F22" s="106"/>
      <c r="G22" s="105"/>
      <c r="H22" s="108"/>
      <c r="I22" s="108"/>
      <c r="J22" s="107"/>
      <c r="K22" s="107"/>
      <c r="L22" s="107"/>
      <c r="M22" s="107"/>
      <c r="N22" s="106"/>
      <c r="O22" s="105"/>
      <c r="P22" s="104"/>
      <c r="Q22" s="103"/>
    </row>
    <row r="23" ht="21.75" customHeight="1">
      <c r="Q23" s="103"/>
    </row>
    <row r="24" ht="21.75" customHeight="1">
      <c r="Q24" s="103"/>
    </row>
    <row r="25" ht="21.75" customHeight="1">
      <c r="Q25" s="103"/>
    </row>
    <row r="26" ht="21.75" customHeight="1">
      <c r="Q26" s="103"/>
    </row>
    <row r="27" ht="21.75" customHeight="1">
      <c r="Q27" s="103"/>
    </row>
    <row r="31" spans="2:4" ht="21.75" customHeight="1">
      <c r="B31" s="103"/>
      <c r="C31" s="62"/>
      <c r="D31" s="103"/>
    </row>
  </sheetData>
  <sheetProtection password="CB76" sheet="1"/>
  <mergeCells count="11">
    <mergeCell ref="A2:G2"/>
    <mergeCell ref="H2:P2"/>
    <mergeCell ref="A4:A5"/>
    <mergeCell ref="H4:J4"/>
    <mergeCell ref="E4:G4"/>
    <mergeCell ref="B4:D4"/>
    <mergeCell ref="K4:M4"/>
    <mergeCell ref="N4:P4"/>
    <mergeCell ref="A16:C16"/>
    <mergeCell ref="H16:L16"/>
    <mergeCell ref="O3:P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20"/>
  <sheetViews>
    <sheetView zoomScaleSheetLayoutView="100" zoomScalePageLayoutView="0" workbookViewId="0" topLeftCell="A1">
      <selection activeCell="M17" sqref="M17"/>
    </sheetView>
  </sheetViews>
  <sheetFormatPr defaultColWidth="10.625" defaultRowHeight="21.75" customHeight="1"/>
  <cols>
    <col min="1" max="1" width="13.125" style="121" customWidth="1"/>
    <col min="2" max="6" width="11.875" style="120" customWidth="1"/>
    <col min="7" max="7" width="11.875" style="119" customWidth="1"/>
    <col min="8" max="8" width="14.125" style="119" customWidth="1"/>
    <col min="9" max="10" width="14.00390625" style="119" customWidth="1"/>
    <col min="11" max="11" width="14.125" style="119" customWidth="1"/>
    <col min="12" max="13" width="14.00390625" style="119" customWidth="1"/>
    <col min="14" max="16384" width="10.625" style="119" customWidth="1"/>
  </cols>
  <sheetData>
    <row r="1" spans="1:13" s="56" customFormat="1" ht="15.75" customHeight="1">
      <c r="A1" s="118" t="s">
        <v>37</v>
      </c>
      <c r="B1" s="57"/>
      <c r="C1" s="57"/>
      <c r="D1" s="57"/>
      <c r="E1" s="57"/>
      <c r="F1" s="57"/>
      <c r="M1" s="95" t="s">
        <v>36</v>
      </c>
    </row>
    <row r="2" spans="1:13" ht="21" customHeight="1">
      <c r="A2" s="364" t="s">
        <v>319</v>
      </c>
      <c r="B2" s="388"/>
      <c r="C2" s="388"/>
      <c r="D2" s="388"/>
      <c r="E2" s="388"/>
      <c r="F2" s="388"/>
      <c r="G2" s="388"/>
      <c r="H2" s="389" t="s">
        <v>336</v>
      </c>
      <c r="I2" s="389"/>
      <c r="J2" s="389"/>
      <c r="K2" s="389"/>
      <c r="L2" s="389"/>
      <c r="M2" s="389"/>
    </row>
    <row r="3" spans="1:13" s="56" customFormat="1" ht="15.75" customHeight="1" thickBot="1">
      <c r="A3" s="91"/>
      <c r="B3" s="90"/>
      <c r="C3" s="90"/>
      <c r="D3" s="90"/>
      <c r="E3" s="90"/>
      <c r="F3" s="90"/>
      <c r="G3" s="89"/>
      <c r="H3" s="90"/>
      <c r="I3" s="90"/>
      <c r="J3" s="90"/>
      <c r="K3" s="90"/>
      <c r="L3" s="90"/>
      <c r="M3" s="89"/>
    </row>
    <row r="4" spans="1:13" s="56" customFormat="1" ht="39.75" customHeight="1">
      <c r="A4" s="385" t="s">
        <v>320</v>
      </c>
      <c r="B4" s="390" t="s">
        <v>321</v>
      </c>
      <c r="C4" s="366"/>
      <c r="D4" s="367"/>
      <c r="E4" s="392" t="s">
        <v>322</v>
      </c>
      <c r="F4" s="366"/>
      <c r="G4" s="366"/>
      <c r="H4" s="366" t="s">
        <v>168</v>
      </c>
      <c r="I4" s="366"/>
      <c r="J4" s="366"/>
      <c r="K4" s="366"/>
      <c r="L4" s="366"/>
      <c r="M4" s="366"/>
    </row>
    <row r="5" spans="1:13" s="56" customFormat="1" ht="39.75" customHeight="1">
      <c r="A5" s="391"/>
      <c r="B5" s="219" t="s">
        <v>169</v>
      </c>
      <c r="C5" s="220" t="s">
        <v>323</v>
      </c>
      <c r="D5" s="221" t="s">
        <v>324</v>
      </c>
      <c r="E5" s="354" t="s">
        <v>325</v>
      </c>
      <c r="F5" s="355"/>
      <c r="G5" s="387"/>
      <c r="H5" s="355" t="s">
        <v>339</v>
      </c>
      <c r="I5" s="355"/>
      <c r="J5" s="387"/>
      <c r="K5" s="354" t="s">
        <v>340</v>
      </c>
      <c r="L5" s="355"/>
      <c r="M5" s="355"/>
    </row>
    <row r="6" spans="1:17" s="37" customFormat="1" ht="39.75" customHeight="1" thickBot="1">
      <c r="A6" s="386"/>
      <c r="B6" s="79" t="s">
        <v>35</v>
      </c>
      <c r="C6" s="42" t="s">
        <v>337</v>
      </c>
      <c r="D6" s="41" t="s">
        <v>338</v>
      </c>
      <c r="E6" s="222" t="s">
        <v>326</v>
      </c>
      <c r="F6" s="154" t="s">
        <v>327</v>
      </c>
      <c r="G6" s="42" t="s">
        <v>328</v>
      </c>
      <c r="H6" s="223" t="s">
        <v>177</v>
      </c>
      <c r="I6" s="155" t="s">
        <v>170</v>
      </c>
      <c r="J6" s="155" t="s">
        <v>171</v>
      </c>
      <c r="K6" s="223" t="s">
        <v>172</v>
      </c>
      <c r="L6" s="155" t="s">
        <v>173</v>
      </c>
      <c r="M6" s="224" t="s">
        <v>174</v>
      </c>
      <c r="Q6" s="20"/>
    </row>
    <row r="7" spans="1:13" s="20" customFormat="1" ht="55.5" customHeight="1">
      <c r="A7" s="112" t="s">
        <v>329</v>
      </c>
      <c r="B7" s="203">
        <f aca="true" t="shared" si="0" ref="B7:B16">C7+D7</f>
        <v>1087</v>
      </c>
      <c r="C7" s="39">
        <v>666</v>
      </c>
      <c r="D7" s="39">
        <v>421</v>
      </c>
      <c r="E7" s="39">
        <f aca="true" t="shared" si="1" ref="E7:E16">F7+G7</f>
        <v>3519</v>
      </c>
      <c r="F7" s="39">
        <v>1654</v>
      </c>
      <c r="G7" s="39">
        <v>1865</v>
      </c>
      <c r="H7" s="39">
        <f aca="true" t="shared" si="2" ref="H7:H16">I7+J7</f>
        <v>2116</v>
      </c>
      <c r="I7" s="39">
        <v>1030</v>
      </c>
      <c r="J7" s="39">
        <v>1086</v>
      </c>
      <c r="K7" s="39">
        <f aca="true" t="shared" si="3" ref="K7:K16">L7+M7</f>
        <v>1403</v>
      </c>
      <c r="L7" s="39">
        <v>624</v>
      </c>
      <c r="M7" s="39">
        <v>779</v>
      </c>
    </row>
    <row r="8" spans="1:13" s="37" customFormat="1" ht="55.5" customHeight="1">
      <c r="A8" s="72" t="s">
        <v>330</v>
      </c>
      <c r="B8" s="203">
        <f t="shared" si="0"/>
        <v>1121</v>
      </c>
      <c r="C8" s="39">
        <v>695</v>
      </c>
      <c r="D8" s="39">
        <v>426</v>
      </c>
      <c r="E8" s="39">
        <f t="shared" si="1"/>
        <v>3628</v>
      </c>
      <c r="F8" s="39">
        <v>1690</v>
      </c>
      <c r="G8" s="39">
        <v>1938</v>
      </c>
      <c r="H8" s="39">
        <f t="shared" si="2"/>
        <v>2192</v>
      </c>
      <c r="I8" s="39">
        <v>1051</v>
      </c>
      <c r="J8" s="39">
        <v>1141</v>
      </c>
      <c r="K8" s="39">
        <f t="shared" si="3"/>
        <v>1436</v>
      </c>
      <c r="L8" s="39">
        <v>639</v>
      </c>
      <c r="M8" s="39">
        <v>797</v>
      </c>
    </row>
    <row r="9" spans="1:13" s="20" customFormat="1" ht="55.5" customHeight="1">
      <c r="A9" s="72" t="s">
        <v>331</v>
      </c>
      <c r="B9" s="39">
        <f t="shared" si="0"/>
        <v>1256</v>
      </c>
      <c r="C9" s="39">
        <v>781</v>
      </c>
      <c r="D9" s="39">
        <v>475</v>
      </c>
      <c r="E9" s="39">
        <f t="shared" si="1"/>
        <v>3708</v>
      </c>
      <c r="F9" s="39">
        <v>1739</v>
      </c>
      <c r="G9" s="39">
        <v>1969</v>
      </c>
      <c r="H9" s="39">
        <f t="shared" si="2"/>
        <v>2262</v>
      </c>
      <c r="I9" s="39">
        <v>1098</v>
      </c>
      <c r="J9" s="39">
        <v>1164</v>
      </c>
      <c r="K9" s="39">
        <f t="shared" si="3"/>
        <v>1446</v>
      </c>
      <c r="L9" s="39">
        <v>641</v>
      </c>
      <c r="M9" s="39">
        <v>805</v>
      </c>
    </row>
    <row r="10" spans="1:13" s="20" customFormat="1" ht="55.5" customHeight="1">
      <c r="A10" s="72" t="s">
        <v>332</v>
      </c>
      <c r="B10" s="39">
        <f t="shared" si="0"/>
        <v>1299</v>
      </c>
      <c r="C10" s="39">
        <v>800</v>
      </c>
      <c r="D10" s="39">
        <v>499</v>
      </c>
      <c r="E10" s="39">
        <f t="shared" si="1"/>
        <v>3898</v>
      </c>
      <c r="F10" s="39">
        <v>1826</v>
      </c>
      <c r="G10" s="39">
        <v>2072</v>
      </c>
      <c r="H10" s="39">
        <f t="shared" si="2"/>
        <v>2348</v>
      </c>
      <c r="I10" s="39">
        <v>1149</v>
      </c>
      <c r="J10" s="39">
        <v>1199</v>
      </c>
      <c r="K10" s="39">
        <f t="shared" si="3"/>
        <v>1550</v>
      </c>
      <c r="L10" s="39">
        <v>677</v>
      </c>
      <c r="M10" s="39">
        <v>873</v>
      </c>
    </row>
    <row r="11" spans="1:13" s="20" customFormat="1" ht="55.5" customHeight="1">
      <c r="A11" s="72" t="s">
        <v>333</v>
      </c>
      <c r="B11" s="39">
        <f t="shared" si="0"/>
        <v>1352</v>
      </c>
      <c r="C11" s="39">
        <v>828</v>
      </c>
      <c r="D11" s="39">
        <v>524</v>
      </c>
      <c r="E11" s="39">
        <f t="shared" si="1"/>
        <v>4109</v>
      </c>
      <c r="F11" s="39">
        <v>1920</v>
      </c>
      <c r="G11" s="39">
        <v>2189</v>
      </c>
      <c r="H11" s="39">
        <f t="shared" si="2"/>
        <v>2448</v>
      </c>
      <c r="I11" s="39">
        <v>1193</v>
      </c>
      <c r="J11" s="39">
        <v>1255</v>
      </c>
      <c r="K11" s="39">
        <f t="shared" si="3"/>
        <v>1661</v>
      </c>
      <c r="L11" s="39">
        <v>727</v>
      </c>
      <c r="M11" s="39">
        <v>934</v>
      </c>
    </row>
    <row r="12" spans="1:13" s="20" customFormat="1" ht="55.5" customHeight="1">
      <c r="A12" s="72" t="s">
        <v>334</v>
      </c>
      <c r="B12" s="203">
        <f t="shared" si="0"/>
        <v>1434</v>
      </c>
      <c r="C12" s="39">
        <v>872</v>
      </c>
      <c r="D12" s="39">
        <v>562</v>
      </c>
      <c r="E12" s="39">
        <f t="shared" si="1"/>
        <v>4315</v>
      </c>
      <c r="F12" s="39">
        <v>2012</v>
      </c>
      <c r="G12" s="39">
        <v>2303</v>
      </c>
      <c r="H12" s="39">
        <f t="shared" si="2"/>
        <v>2564</v>
      </c>
      <c r="I12" s="39">
        <v>1242</v>
      </c>
      <c r="J12" s="39">
        <v>1322</v>
      </c>
      <c r="K12" s="39">
        <f t="shared" si="3"/>
        <v>1751</v>
      </c>
      <c r="L12" s="39">
        <v>770</v>
      </c>
      <c r="M12" s="39">
        <v>981</v>
      </c>
    </row>
    <row r="13" spans="1:13" s="20" customFormat="1" ht="55.5" customHeight="1">
      <c r="A13" s="72" t="s">
        <v>335</v>
      </c>
      <c r="B13" s="225">
        <f t="shared" si="0"/>
        <v>1505</v>
      </c>
      <c r="C13" s="145">
        <v>918</v>
      </c>
      <c r="D13" s="145">
        <v>587</v>
      </c>
      <c r="E13" s="145">
        <f t="shared" si="1"/>
        <v>4410</v>
      </c>
      <c r="F13" s="145">
        <v>2053</v>
      </c>
      <c r="G13" s="145">
        <v>2357</v>
      </c>
      <c r="H13" s="145">
        <f t="shared" si="2"/>
        <v>2608</v>
      </c>
      <c r="I13" s="145">
        <v>1259</v>
      </c>
      <c r="J13" s="145">
        <v>1349</v>
      </c>
      <c r="K13" s="145">
        <f t="shared" si="3"/>
        <v>1802</v>
      </c>
      <c r="L13" s="145">
        <v>794</v>
      </c>
      <c r="M13" s="145">
        <v>1008</v>
      </c>
    </row>
    <row r="14" spans="1:13" s="20" customFormat="1" ht="55.5" customHeight="1">
      <c r="A14" s="230" t="s">
        <v>355</v>
      </c>
      <c r="B14" s="225">
        <v>1605</v>
      </c>
      <c r="C14" s="145">
        <v>976</v>
      </c>
      <c r="D14" s="145">
        <v>629</v>
      </c>
      <c r="E14" s="145">
        <v>4544</v>
      </c>
      <c r="F14" s="145">
        <v>2121</v>
      </c>
      <c r="G14" s="145">
        <v>2423</v>
      </c>
      <c r="H14" s="145">
        <v>2672</v>
      </c>
      <c r="I14" s="145">
        <v>1295</v>
      </c>
      <c r="J14" s="145">
        <v>1377</v>
      </c>
      <c r="K14" s="145">
        <v>1872</v>
      </c>
      <c r="L14" s="145">
        <v>826</v>
      </c>
      <c r="M14" s="145">
        <v>1046</v>
      </c>
    </row>
    <row r="15" spans="1:13" s="20" customFormat="1" ht="55.5" customHeight="1">
      <c r="A15" s="230" t="s">
        <v>354</v>
      </c>
      <c r="B15" s="225">
        <f>C15+D15</f>
        <v>1695</v>
      </c>
      <c r="C15" s="150">
        <v>1023</v>
      </c>
      <c r="D15" s="150">
        <v>672</v>
      </c>
      <c r="E15" s="145">
        <f>F15+G15</f>
        <v>4761</v>
      </c>
      <c r="F15" s="150">
        <v>2222</v>
      </c>
      <c r="G15" s="150">
        <v>2539</v>
      </c>
      <c r="H15" s="145">
        <f>I15+J15</f>
        <v>2773</v>
      </c>
      <c r="I15" s="150">
        <v>1333</v>
      </c>
      <c r="J15" s="150">
        <v>1440</v>
      </c>
      <c r="K15" s="145">
        <f>L15+M15</f>
        <v>1988</v>
      </c>
      <c r="L15" s="150">
        <v>889</v>
      </c>
      <c r="M15" s="150">
        <v>1099</v>
      </c>
    </row>
    <row r="16" spans="1:13" s="20" customFormat="1" ht="55.5" customHeight="1" thickBot="1">
      <c r="A16" s="231" t="s">
        <v>359</v>
      </c>
      <c r="B16" s="226">
        <f t="shared" si="0"/>
        <v>1790</v>
      </c>
      <c r="C16" s="151">
        <v>1078</v>
      </c>
      <c r="D16" s="151">
        <v>712</v>
      </c>
      <c r="E16" s="186">
        <f t="shared" si="1"/>
        <v>4990</v>
      </c>
      <c r="F16" s="151">
        <v>2324</v>
      </c>
      <c r="G16" s="151">
        <v>2666</v>
      </c>
      <c r="H16" s="186">
        <f t="shared" si="2"/>
        <v>2906</v>
      </c>
      <c r="I16" s="151">
        <v>1400</v>
      </c>
      <c r="J16" s="151">
        <v>1506</v>
      </c>
      <c r="K16" s="186">
        <f t="shared" si="3"/>
        <v>2084</v>
      </c>
      <c r="L16" s="151">
        <v>924</v>
      </c>
      <c r="M16" s="151">
        <v>1160</v>
      </c>
    </row>
    <row r="17" spans="1:13" s="8" customFormat="1" ht="15.75" customHeight="1">
      <c r="A17" s="125" t="s">
        <v>345</v>
      </c>
      <c r="B17" s="124"/>
      <c r="C17" s="123"/>
      <c r="D17" s="122"/>
      <c r="E17" s="122"/>
      <c r="F17" s="122"/>
      <c r="G17" s="124"/>
      <c r="H17" s="10" t="s">
        <v>346</v>
      </c>
      <c r="I17" s="124"/>
      <c r="J17" s="123"/>
      <c r="K17" s="122"/>
      <c r="L17" s="122"/>
      <c r="M17" s="122"/>
    </row>
    <row r="18" spans="1:13" s="8" customFormat="1" ht="15.75" customHeight="1">
      <c r="A18" s="125"/>
      <c r="B18" s="124"/>
      <c r="C18" s="123"/>
      <c r="D18" s="122"/>
      <c r="E18" s="122"/>
      <c r="F18" s="122"/>
      <c r="G18" s="124"/>
      <c r="H18" s="10"/>
      <c r="I18" s="124"/>
      <c r="J18" s="123"/>
      <c r="K18" s="122"/>
      <c r="L18" s="122"/>
      <c r="M18" s="122"/>
    </row>
    <row r="19" spans="1:13" s="8" customFormat="1" ht="15.75" customHeight="1">
      <c r="A19" s="125"/>
      <c r="B19" s="124"/>
      <c r="C19" s="123"/>
      <c r="D19" s="122"/>
      <c r="E19" s="122"/>
      <c r="F19" s="122"/>
      <c r="G19" s="124"/>
      <c r="H19" s="10"/>
      <c r="I19" s="124"/>
      <c r="J19" s="123"/>
      <c r="K19" s="122"/>
      <c r="L19" s="122"/>
      <c r="M19" s="122"/>
    </row>
    <row r="20" spans="1:13" s="103" customFormat="1" ht="15.75" customHeight="1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</row>
  </sheetData>
  <sheetProtection password="CB76" sheet="1"/>
  <mergeCells count="9">
    <mergeCell ref="H4:M4"/>
    <mergeCell ref="E5:G5"/>
    <mergeCell ref="A2:G2"/>
    <mergeCell ref="H2:M2"/>
    <mergeCell ref="B4:D4"/>
    <mergeCell ref="H5:J5"/>
    <mergeCell ref="K5:M5"/>
    <mergeCell ref="A4:A6"/>
    <mergeCell ref="E4:G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郭琬洵</dc:creator>
  <cp:keywords/>
  <dc:description/>
  <cp:lastModifiedBy>王思穎</cp:lastModifiedBy>
  <cp:lastPrinted>2022-09-12T05:36:58Z</cp:lastPrinted>
  <dcterms:created xsi:type="dcterms:W3CDTF">2018-11-12T08:43:24Z</dcterms:created>
  <dcterms:modified xsi:type="dcterms:W3CDTF">2022-09-12T05:37:02Z</dcterms:modified>
  <cp:category/>
  <cp:version/>
  <cp:contentType/>
  <cp:contentStatus/>
</cp:coreProperties>
</file>