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8" windowWidth="18072" windowHeight="6780" activeTab="2"/>
  </bookViews>
  <sheets>
    <sheet name="柒、衛生" sheetId="1" r:id="rId1"/>
    <sheet name="7-1.醫療機構" sheetId="2" r:id="rId2"/>
    <sheet name="7-2.病床救護車" sheetId="3" r:id="rId3"/>
    <sheet name="7-3.藥商家數" sheetId="4" r:id="rId4"/>
  </sheets>
  <definedNames>
    <definedName name="_xlnm.Print_Area" localSheetId="2">'7-2.病床救護車'!$A$1:$AQ$20</definedName>
    <definedName name="_xlnm.Print_Area" localSheetId="3">'7-3.藥商家數'!$A$1:$I$20</definedName>
    <definedName name="_xlnm.Print_Area" localSheetId="0">'柒、衛生'!$A$1:$I$17</definedName>
  </definedNames>
  <calcPr fullCalcOnLoad="1"/>
</workbook>
</file>

<file path=xl/sharedStrings.xml><?xml version="1.0" encoding="utf-8"?>
<sst xmlns="http://schemas.openxmlformats.org/spreadsheetml/2006/main" count="273" uniqueCount="225">
  <si>
    <t>衛生</t>
  </si>
  <si>
    <r>
      <t xml:space="preserve"> </t>
    </r>
    <r>
      <rPr>
        <sz val="10"/>
        <rFont val="標楷體"/>
        <family val="4"/>
      </rPr>
      <t>單位：人</t>
    </r>
  </si>
  <si>
    <t>Grand  Total</t>
  </si>
  <si>
    <t>Doctor of Chinese Medicine</t>
  </si>
  <si>
    <t>Others</t>
  </si>
  <si>
    <t>Medical Device Dealers</t>
  </si>
  <si>
    <t>Pharmacists</t>
  </si>
  <si>
    <t>Assistant Pharmacists</t>
  </si>
  <si>
    <t>Medical Technologists</t>
  </si>
  <si>
    <t>Medical  Technicians</t>
  </si>
  <si>
    <t>Medical Radilolgical Technologists</t>
  </si>
  <si>
    <t>Medical Radilolgical Technicians</t>
  </si>
  <si>
    <t>Registered Professional Nurses</t>
  </si>
  <si>
    <t>Registered Nurses</t>
  </si>
  <si>
    <t>Registered Professional Midwives</t>
  </si>
  <si>
    <t xml:space="preserve"> Midwives</t>
  </si>
  <si>
    <t>Dietitians</t>
  </si>
  <si>
    <t>Physical Therapists</t>
  </si>
  <si>
    <t>Physical Therapy Technicians</t>
  </si>
  <si>
    <t>Occupational Therapists</t>
  </si>
  <si>
    <t>Clinical Psychologists</t>
  </si>
  <si>
    <t>Counseling Psychologists</t>
  </si>
  <si>
    <t>Respiratory Therapists</t>
  </si>
  <si>
    <t>Speech-language Therapists</t>
  </si>
  <si>
    <t>Audilolgists</t>
  </si>
  <si>
    <t>Dental Technicians</t>
  </si>
  <si>
    <t>Dental Technlolgists</t>
  </si>
  <si>
    <t xml:space="preserve">Opticians </t>
  </si>
  <si>
    <t>Optic Technicians</t>
  </si>
  <si>
    <t>Medical Technologists</t>
  </si>
  <si>
    <t>Medical Technicians</t>
  </si>
  <si>
    <t>Health</t>
  </si>
  <si>
    <t>Unit:Persons</t>
  </si>
  <si>
    <t>Health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</si>
  <si>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</si>
  <si>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r>
      <rPr>
        <sz val="10"/>
        <rFont val="標楷體"/>
        <family val="4"/>
      </rP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事
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師</t>
    </r>
  </si>
  <si>
    <r>
      <rPr>
        <sz val="10"/>
        <rFont val="標楷體"/>
        <family val="4"/>
      </rP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事
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生</t>
    </r>
  </si>
  <si>
    <r>
      <t xml:space="preserve"> 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</si>
  <si>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t>No. of Hospitals and Clinics, Total</t>
  </si>
  <si>
    <t>Western 
Medicine
 Physicians</t>
  </si>
  <si>
    <t>No. of Hospitals</t>
  </si>
  <si>
    <t>No. of Clinics</t>
  </si>
  <si>
    <t>No. of Beds in Hospitals and Clinics</t>
  </si>
  <si>
    <t xml:space="preserve">  Total</t>
  </si>
  <si>
    <t>General 
Beds</t>
  </si>
  <si>
    <t>Psychiatric
 Beds</t>
  </si>
  <si>
    <t>General
  Beds</t>
  </si>
  <si>
    <t>Psychiatric
Beds</t>
  </si>
  <si>
    <t>T.B. Beds</t>
  </si>
  <si>
    <t>Chronic Beds</t>
  </si>
  <si>
    <t>Leprosy Beds</t>
  </si>
  <si>
    <t>Burn 
Care Beds</t>
  </si>
  <si>
    <t>Intensive Care Beds</t>
  </si>
  <si>
    <t>Burn Intensive Care Beds</t>
  </si>
  <si>
    <t>Emergency Observation Beds</t>
  </si>
  <si>
    <t>Palliative Care Beds</t>
  </si>
  <si>
    <t>Chronic Respiratory Care Beds</t>
  </si>
  <si>
    <t>Subacute Respiratory Care Beds</t>
  </si>
  <si>
    <t>Dentists</t>
  </si>
  <si>
    <t>Infant 
Care Beds</t>
  </si>
  <si>
    <t>Acute 
T.B.
 Beds</t>
  </si>
  <si>
    <t>Psychiatric
Intensive
Care Beds</t>
  </si>
  <si>
    <t>Ether
Beds</t>
  </si>
  <si>
    <t>Nursery
Beds</t>
  </si>
  <si>
    <t>Hemodialysis
Beds</t>
  </si>
  <si>
    <t>Peritoneal Dialysis Beds</t>
  </si>
  <si>
    <t>General Isolation Beds</t>
  </si>
  <si>
    <t>Positive-pressure Isolation Beds</t>
  </si>
  <si>
    <t>Bone Marrow Trsnsplantation Beds</t>
  </si>
  <si>
    <t xml:space="preserve">Sex Offender Compulsory Treatment Beds </t>
  </si>
  <si>
    <t xml:space="preserve">Post Acute Care Beds </t>
  </si>
  <si>
    <t>Integrated Medical Emergency Evacuation Beds</t>
  </si>
  <si>
    <t>Others</t>
  </si>
  <si>
    <r>
      <rPr>
        <sz val="10"/>
        <rFont val="標楷體"/>
        <family val="4"/>
      </rPr>
      <t>診所病床數</t>
    </r>
    <r>
      <rPr>
        <sz val="10"/>
        <rFont val="Times New Roman"/>
        <family val="1"/>
      </rPr>
      <t xml:space="preserve">
No. of Beds in Clinics</t>
    </r>
  </si>
  <si>
    <t xml:space="preserve">Total </t>
  </si>
  <si>
    <t xml:space="preserve">Obser-vation Beds </t>
  </si>
  <si>
    <t>Nursery Beds</t>
  </si>
  <si>
    <t>Hemodial-ysis Beds</t>
  </si>
  <si>
    <t>Peritoneal Diaysis Beds</t>
  </si>
  <si>
    <t>Maternity Beds</t>
  </si>
  <si>
    <r>
      <rPr>
        <sz val="10"/>
        <rFont val="標楷體"/>
        <family val="4"/>
      </rPr>
      <t xml:space="preserve">醫院
救護車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輛</t>
    </r>
    <r>
      <rPr>
        <sz val="10"/>
        <rFont val="Times New Roman"/>
        <family val="1"/>
      </rPr>
      <t>)
No. of Ambulances of Hospitals
(Vehicles)</t>
    </r>
  </si>
  <si>
    <t>General Beds</t>
  </si>
  <si>
    <t>Negative-pressure Isolation Beds</t>
  </si>
  <si>
    <t>Health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</si>
  <si>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Units ; Beds</t>
    </r>
  </si>
  <si>
    <r>
      <rPr>
        <sz val="10"/>
        <rFont val="標楷體"/>
        <family val="4"/>
      </rPr>
      <t>衛生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</si>
  <si>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>;</t>
    </r>
    <r>
      <rPr>
        <sz val="10"/>
        <rFont val="標楷體"/>
        <family val="4"/>
      </rPr>
      <t>床</t>
    </r>
    <r>
      <rPr>
        <sz val="10"/>
        <rFont val="Times New Roman"/>
        <family val="1"/>
      </rPr>
      <t xml:space="preserve"> </t>
    </r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</si>
  <si>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Units ; Beds</t>
    </r>
  </si>
  <si>
    <r>
      <rPr>
        <sz val="10"/>
        <rFont val="標楷體"/>
        <family val="4"/>
      </rPr>
      <t xml:space="preserve">院所
家數
合計
</t>
    </r>
  </si>
  <si>
    <r>
      <rPr>
        <sz val="10"/>
        <rFont val="標楷體"/>
        <family val="4"/>
      </rPr>
      <t>醫院
家數</t>
    </r>
  </si>
  <si>
    <r>
      <rPr>
        <sz val="10"/>
        <rFont val="標楷體"/>
        <family val="4"/>
      </rPr>
      <t>診所
家數</t>
    </r>
  </si>
  <si>
    <r>
      <rPr>
        <sz val="10"/>
        <rFont val="標楷體"/>
        <family val="4"/>
      </rPr>
      <t>醫療
院所
病床數</t>
    </r>
  </si>
  <si>
    <r>
      <rPr>
        <sz val="10"/>
        <rFont val="標楷體"/>
        <family val="4"/>
      </rPr>
      <t>醫院開放病床數</t>
    </r>
    <r>
      <rPr>
        <sz val="10"/>
        <rFont val="Times New Roman"/>
        <family val="1"/>
      </rPr>
      <t xml:space="preserve">        No. of  Beds in Hospitals</t>
    </r>
  </si>
  <si>
    <r>
      <rPr>
        <sz val="10"/>
        <rFont val="標楷體"/>
        <family val="4"/>
      </rPr>
      <t>一般病床</t>
    </r>
  </si>
  <si>
    <r>
      <rPr>
        <sz val="10"/>
        <rFont val="標楷體"/>
        <family val="4"/>
      </rPr>
      <t>特殊病床</t>
    </r>
    <r>
      <rPr>
        <sz val="10"/>
        <rFont val="Times New Roman"/>
        <family val="1"/>
      </rPr>
      <t xml:space="preserve">     Special Beds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</si>
  <si>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</si>
  <si>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 xml:space="preserve">急性病床
</t>
    </r>
    <r>
      <rPr>
        <sz val="10"/>
        <rFont val="Times New Roman"/>
        <family val="1"/>
      </rPr>
      <t>Acute Beds</t>
    </r>
  </si>
  <si>
    <r>
      <rPr>
        <sz val="10"/>
        <rFont val="標楷體"/>
        <family val="4"/>
      </rPr>
      <t>　　慢性病床</t>
    </r>
  </si>
  <si>
    <r>
      <rPr>
        <sz val="10"/>
        <rFont val="標楷體"/>
        <family val="4"/>
      </rPr>
      <t>加護
病床</t>
    </r>
  </si>
  <si>
    <r>
      <rPr>
        <sz val="10"/>
        <rFont val="標楷體"/>
        <family val="4"/>
      </rPr>
      <t>燒傷
病床</t>
    </r>
  </si>
  <si>
    <r>
      <rPr>
        <sz val="10"/>
        <rFont val="標楷體"/>
        <family val="4"/>
      </rPr>
      <t>燒傷加
護病床</t>
    </r>
  </si>
  <si>
    <r>
      <rPr>
        <sz val="10"/>
        <rFont val="標楷體"/>
        <family val="4"/>
      </rPr>
      <t>嬰兒
病床</t>
    </r>
  </si>
  <si>
    <r>
      <rPr>
        <sz val="10"/>
        <rFont val="標楷體"/>
        <family val="4"/>
      </rPr>
      <t>急診
觀察床</t>
    </r>
  </si>
  <si>
    <r>
      <rPr>
        <sz val="10"/>
        <rFont val="標楷體"/>
        <family val="4"/>
      </rPr>
      <t>安寧
病床</t>
    </r>
  </si>
  <si>
    <r>
      <rPr>
        <sz val="10"/>
        <rFont val="標楷體"/>
        <family val="4"/>
      </rPr>
      <t>慢性呼吸照護病床</t>
    </r>
  </si>
  <si>
    <r>
      <rPr>
        <sz val="10"/>
        <rFont val="標楷體"/>
        <family val="4"/>
      </rPr>
      <t>亞急性呼吸
照護病床</t>
    </r>
  </si>
  <si>
    <r>
      <rPr>
        <sz val="10"/>
        <rFont val="標楷體"/>
        <family val="4"/>
      </rPr>
      <t>急性
結核病床</t>
    </r>
  </si>
  <si>
    <r>
      <rPr>
        <sz val="10"/>
        <rFont val="標楷體"/>
        <family val="4"/>
      </rPr>
      <t>急性
一般病床</t>
    </r>
  </si>
  <si>
    <r>
      <rPr>
        <sz val="10"/>
        <rFont val="標楷體"/>
        <family val="4"/>
      </rPr>
      <t>精神急性一般病床</t>
    </r>
  </si>
  <si>
    <r>
      <rPr>
        <sz val="10"/>
        <rFont val="標楷體"/>
        <family val="4"/>
      </rPr>
      <t>慢性
一般病床</t>
    </r>
  </si>
  <si>
    <r>
      <rPr>
        <sz val="10"/>
        <rFont val="標楷體"/>
        <family val="4"/>
      </rPr>
      <t>精神慢性
一般病床</t>
    </r>
  </si>
  <si>
    <r>
      <rPr>
        <sz val="10"/>
        <rFont val="標楷體"/>
        <family val="4"/>
      </rPr>
      <t>慢性結核病床</t>
    </r>
  </si>
  <si>
    <r>
      <rPr>
        <sz val="10"/>
        <rFont val="標楷體"/>
        <family val="4"/>
      </rPr>
      <t>漢生病
病床</t>
    </r>
  </si>
  <si>
    <r>
      <rPr>
        <sz val="10"/>
        <rFont val="標楷體"/>
        <family val="4"/>
      </rPr>
      <t>精神科
加護病床</t>
    </r>
  </si>
  <si>
    <r>
      <rPr>
        <sz val="10"/>
        <rFont val="標楷體"/>
        <family val="4"/>
      </rPr>
      <t>手術恢復床</t>
    </r>
  </si>
  <si>
    <r>
      <rPr>
        <sz val="10"/>
        <rFont val="標楷體"/>
        <family val="4"/>
      </rPr>
      <t>嬰兒床</t>
    </r>
  </si>
  <si>
    <r>
      <rPr>
        <sz val="10"/>
        <rFont val="標楷體"/>
        <family val="4"/>
      </rPr>
      <t>血液
透析床</t>
    </r>
  </si>
  <si>
    <r>
      <rPr>
        <sz val="10"/>
        <rFont val="標楷體"/>
        <family val="4"/>
      </rPr>
      <t>腹膜
透析床</t>
    </r>
  </si>
  <si>
    <r>
      <rPr>
        <sz val="10"/>
        <rFont val="標楷體"/>
        <family val="4"/>
      </rPr>
      <t>普通隔離病床</t>
    </r>
  </si>
  <si>
    <r>
      <rPr>
        <sz val="10"/>
        <rFont val="標楷體"/>
        <family val="4"/>
      </rPr>
      <t>正壓隔離病床</t>
    </r>
  </si>
  <si>
    <r>
      <rPr>
        <sz val="10"/>
        <rFont val="標楷體"/>
        <family val="4"/>
      </rPr>
      <t>負壓隔離病床</t>
    </r>
  </si>
  <si>
    <r>
      <rPr>
        <sz val="10"/>
        <rFont val="標楷體"/>
        <family val="4"/>
      </rPr>
      <t>骨膸
移植病床</t>
    </r>
  </si>
  <si>
    <r>
      <rPr>
        <sz val="10"/>
        <rFont val="標楷體"/>
        <family val="4"/>
      </rPr>
      <t>性侵害犯罪加害人強制治療病床</t>
    </r>
  </si>
  <si>
    <r>
      <rPr>
        <sz val="10"/>
        <rFont val="標楷體"/>
        <family val="4"/>
      </rPr>
      <t>急性後期照護病床</t>
    </r>
  </si>
  <si>
    <r>
      <rPr>
        <sz val="10"/>
        <rFont val="標楷體"/>
        <family val="4"/>
      </rPr>
      <t>整合醫學急診後送病床</t>
    </r>
  </si>
  <si>
    <r>
      <rPr>
        <sz val="10"/>
        <rFont val="標楷體"/>
        <family val="4"/>
      </rPr>
      <t>其他</t>
    </r>
  </si>
  <si>
    <r>
      <rPr>
        <sz val="10"/>
        <rFont val="標楷體"/>
        <family val="4"/>
      </rPr>
      <t>衛生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</si>
  <si>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>;</t>
    </r>
    <r>
      <rPr>
        <sz val="10"/>
        <rFont val="標楷體"/>
        <family val="4"/>
      </rPr>
      <t>床</t>
    </r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</si>
  <si>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
End of Year</t>
    </r>
  </si>
  <si>
    <r>
      <rPr>
        <sz val="10"/>
        <rFont val="標楷體"/>
        <family val="4"/>
      </rPr>
      <t>醫院開放病床數</t>
    </r>
    <r>
      <rPr>
        <sz val="10"/>
        <rFont val="Times New Roman"/>
        <family val="1"/>
      </rPr>
      <t xml:space="preserve">
No. of Beds in Hospitals </t>
    </r>
  </si>
  <si>
    <r>
      <t xml:space="preserve">
</t>
    </r>
    <r>
      <rPr>
        <sz val="10"/>
        <rFont val="標楷體"/>
        <family val="4"/>
      </rPr>
      <t>精神科
日間照
護人數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
No.of 
People of Psychiatric Day Care (Persons)</t>
    </r>
  </si>
  <si>
    <r>
      <rPr>
        <sz val="10"/>
        <rFont val="標楷體"/>
        <family val="4"/>
      </rPr>
      <t xml:space="preserve">特殊病床
</t>
    </r>
    <r>
      <rPr>
        <sz val="10"/>
        <rFont val="Times New Roman"/>
        <family val="1"/>
      </rPr>
      <t>Special Beds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</si>
  <si>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</si>
  <si>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觀察床</t>
    </r>
  </si>
  <si>
    <r>
      <rPr>
        <sz val="10"/>
        <rFont val="標楷體"/>
        <family val="4"/>
      </rPr>
      <t>嬰兒床</t>
    </r>
  </si>
  <si>
    <r>
      <rPr>
        <sz val="10"/>
        <rFont val="標楷體"/>
        <family val="4"/>
      </rPr>
      <t>血液
透析床</t>
    </r>
  </si>
  <si>
    <r>
      <rPr>
        <sz val="10"/>
        <rFont val="標楷體"/>
        <family val="4"/>
      </rPr>
      <t>腹膜
透析床</t>
    </r>
  </si>
  <si>
    <r>
      <rPr>
        <sz val="10"/>
        <rFont val="標楷體"/>
        <family val="4"/>
      </rPr>
      <t>產科
病床</t>
    </r>
  </si>
  <si>
    <t>Westem Medicine Dealers</t>
  </si>
  <si>
    <t>Chinese Medicine Dealers</t>
  </si>
  <si>
    <t>Sellers</t>
  </si>
  <si>
    <t>Manufacturers</t>
  </si>
  <si>
    <t>Sellers</t>
  </si>
  <si>
    <r>
      <rPr>
        <sz val="10"/>
        <rFont val="標楷體"/>
        <family val="4"/>
      </rPr>
      <t>販賣業</t>
    </r>
  </si>
  <si>
    <r>
      <rPr>
        <sz val="10"/>
        <rFont val="標楷體"/>
        <family val="4"/>
      </rPr>
      <t>製造業</t>
    </r>
  </si>
  <si>
    <r>
      <rPr>
        <sz val="10"/>
        <rFont val="標楷體"/>
        <family val="4"/>
      </rPr>
      <t>衛生</t>
    </r>
  </si>
  <si>
    <r>
      <rPr>
        <sz val="10"/>
        <rFont val="標楷體"/>
        <family val="4"/>
      </rPr>
      <t>西　藥　商</t>
    </r>
  </si>
  <si>
    <r>
      <rPr>
        <sz val="10"/>
        <rFont val="標楷體"/>
        <family val="4"/>
      </rPr>
      <t>中　藥　商</t>
    </r>
  </si>
  <si>
    <r>
      <rPr>
        <sz val="10"/>
        <rFont val="標楷體"/>
        <family val="4"/>
      </rPr>
      <t>醫療器材商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</si>
  <si>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 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Establishments</t>
    </r>
  </si>
  <si>
    <r>
      <rPr>
        <sz val="10"/>
        <rFont val="標楷體"/>
        <family val="4"/>
      </rPr>
      <t xml:space="preserve">總計
</t>
    </r>
    <r>
      <rPr>
        <sz val="10"/>
        <rFont val="Times New Roman"/>
        <family val="1"/>
      </rPr>
      <t xml:space="preserve">Grand  Total </t>
    </r>
  </si>
  <si>
    <r>
      <rPr>
        <sz val="10"/>
        <rFont val="標楷體"/>
        <family val="4"/>
      </rPr>
      <t xml:space="preserve">藥局
</t>
    </r>
    <r>
      <rPr>
        <sz val="10"/>
        <rFont val="Times New Roman"/>
        <family val="1"/>
      </rPr>
      <t>Pharmacies</t>
    </r>
  </si>
  <si>
    <t>年底別
End of Year</t>
  </si>
  <si>
    <t>總　計</t>
  </si>
  <si>
    <t>西 醫 師</t>
  </si>
  <si>
    <t>中 醫 師</t>
  </si>
  <si>
    <t>牙 醫 師</t>
  </si>
  <si>
    <t>藥　師</t>
  </si>
  <si>
    <t>藥 劑 生</t>
  </si>
  <si>
    <t>單位：人</t>
  </si>
  <si>
    <t>醫事
檢驗師</t>
  </si>
  <si>
    <t>醫事
檢驗生</t>
  </si>
  <si>
    <t>醫事
放射師</t>
  </si>
  <si>
    <t>醫事
放射士</t>
  </si>
  <si>
    <t>護 理 師</t>
  </si>
  <si>
    <t>護　士</t>
  </si>
  <si>
    <r>
      <t>助 產 師</t>
    </r>
  </si>
  <si>
    <t>助 產 士</t>
  </si>
  <si>
    <t>諮商
心理師</t>
  </si>
  <si>
    <t>呼吸
治療師</t>
  </si>
  <si>
    <t>語言
治療師</t>
  </si>
  <si>
    <t>聽力師</t>
  </si>
  <si>
    <t>牙體
技術師</t>
  </si>
  <si>
    <t>牙體
技術生</t>
  </si>
  <si>
    <t>驗光師</t>
  </si>
  <si>
    <t>驗光生</t>
  </si>
  <si>
    <t>其他醫事人員數</t>
  </si>
  <si>
    <t>鑲 牙 生</t>
  </si>
  <si>
    <t>營 養 師</t>
  </si>
  <si>
    <t>物理
治療師</t>
  </si>
  <si>
    <t>物理
治療生</t>
  </si>
  <si>
    <t>職能
治療師</t>
  </si>
  <si>
    <t>職能
治療生</t>
  </si>
  <si>
    <t>臨床
心理師</t>
  </si>
  <si>
    <t>衛生</t>
  </si>
  <si>
    <t xml:space="preserve">                                        　　</t>
  </si>
  <si>
    <t>單位：人</t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</si>
  <si>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</si>
  <si>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</si>
  <si>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</si>
  <si>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</si>
  <si>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</si>
  <si>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2017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</si>
  <si>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2018</t>
    </r>
  </si>
  <si>
    <r>
      <t>表</t>
    </r>
    <r>
      <rPr>
        <b/>
        <sz val="16"/>
        <rFont val="Times New Roman"/>
        <family val="1"/>
      </rPr>
      <t>7-1</t>
    </r>
    <r>
      <rPr>
        <b/>
        <sz val="16"/>
        <rFont val="標楷體"/>
        <family val="4"/>
      </rPr>
      <t>、醫療機構及其他醫事機構開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執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業醫事人員數</t>
    </r>
  </si>
  <si>
    <t xml:space="preserve">Table 7-1. Number of Registered Medical Personnel in Hospitals,
Clinics, and Other Medical Care Institutions </t>
  </si>
  <si>
    <t xml:space="preserve"> Dental Assistants</t>
  </si>
  <si>
    <t>Occupational Therapy Technicians</t>
  </si>
  <si>
    <t>Table 7-1. Number of Registered Medical Personnel in Hospitals,
Clinics, and Other Medical Care Institutions (Cont.)</t>
  </si>
  <si>
    <r>
      <t>表</t>
    </r>
    <r>
      <rPr>
        <b/>
        <sz val="16"/>
        <rFont val="Times New Roman"/>
        <family val="1"/>
      </rPr>
      <t>7-1</t>
    </r>
    <r>
      <rPr>
        <b/>
        <sz val="16"/>
        <rFont val="標楷體"/>
        <family val="4"/>
      </rPr>
      <t>、醫療機構及其他醫事機構開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執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業醫事人員數</t>
    </r>
    <r>
      <rPr>
        <b/>
        <sz val="16"/>
        <rFont val="Times New Roman"/>
        <family val="1"/>
      </rPr>
      <t xml:space="preserve"> ( 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 xml:space="preserve"> )</t>
    </r>
  </si>
  <si>
    <t>說明：自106年起，本表新增「驗光師」及「驗光生」統計項目。</t>
  </si>
  <si>
    <t xml:space="preserve">Note:"Opticians" and "Optic Technicians" were calculated since 2017. 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</si>
  <si>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7-2</t>
    </r>
    <r>
      <rPr>
        <b/>
        <sz val="16"/>
        <rFont val="標楷體"/>
        <family val="4"/>
      </rPr>
      <t>、醫療院所數及各類病床數、救護車輛數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</si>
  <si>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t>說明：自105年起，本表新增「急性後期照護病床」及「整合醫學急診後送病床」統計項目。</t>
  </si>
  <si>
    <t>Note: "Post Acute Care Beds" and "Integrated Medical Emergency Evacuation Beds" were calculated since 2016  .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</si>
  <si>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7-3</t>
    </r>
    <r>
      <rPr>
        <b/>
        <sz val="16"/>
        <rFont val="標楷體"/>
        <family val="4"/>
      </rPr>
      <t>、藥商家數</t>
    </r>
  </si>
  <si>
    <t xml:space="preserve">Table 7-3. Number  of  Pharmaceutical  Firms 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</si>
  <si>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7-2</t>
    </r>
    <r>
      <rPr>
        <b/>
        <sz val="16"/>
        <rFont val="標楷體"/>
        <family val="4"/>
      </rPr>
      <t>、醫療院所數及各類病床數、救護車輛數</t>
    </r>
  </si>
  <si>
    <r>
      <t xml:space="preserve"> </t>
    </r>
    <r>
      <rPr>
        <sz val="10"/>
        <rFont val="標楷體"/>
        <family val="4"/>
      </rPr>
      <t>年</t>
    </r>
    <r>
      <rPr>
        <sz val="10"/>
        <rFont val="標楷體"/>
        <family val="4"/>
      </rPr>
      <t>底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</si>
  <si>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t>Table 7-2. Number of Hospitals and Clinics, Various Beds, 
and Ambulances (Cont.)</t>
  </si>
  <si>
    <t>年底別
End of Year</t>
  </si>
  <si>
    <r>
      <t>7-2</t>
    </r>
    <r>
      <rPr>
        <b/>
        <sz val="14"/>
        <rFont val="細明體"/>
        <family val="3"/>
      </rPr>
      <t>、</t>
    </r>
    <r>
      <rPr>
        <b/>
        <sz val="14"/>
        <rFont val="Times New Roman"/>
        <family val="1"/>
      </rPr>
      <t>Number of Hospitals and Clinics, Various Beds, 
and Ambulances</t>
    </r>
  </si>
  <si>
    <t>柒、衛生</t>
  </si>
  <si>
    <r>
      <t xml:space="preserve">Ⅶ. </t>
    </r>
    <r>
      <rPr>
        <b/>
        <sz val="30"/>
        <rFont val="Times New Roman"/>
        <family val="1"/>
      </rPr>
      <t>Health</t>
    </r>
  </si>
  <si>
    <t>資料來源：衛生福利部統計處。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</si>
  <si>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Department of Statistics, Ministry of Health and Welfare.</t>
    </r>
  </si>
  <si>
    <t>資料來源：衛生福利部統計處。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</si>
  <si>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Department of Statistics, Ministry of Health and Welfare.</t>
    </r>
  </si>
  <si>
    <t>資料來源：衛生福利部統計處。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</si>
  <si>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Department of Statistics, Ministry of Health and Welfare.</t>
    </r>
  </si>
  <si>
    <t>民國108年底
End of 2019</t>
  </si>
  <si>
    <r>
      <rPr>
        <sz val="10"/>
        <rFont val="標楷體"/>
        <family val="4"/>
      </rPr>
      <t>民國108年底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2019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</si>
  <si>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2020</t>
    </r>
  </si>
  <si>
    <r>
      <rPr>
        <sz val="10"/>
        <rFont val="標楷體"/>
        <family val="4"/>
      </rPr>
      <t>民國108年底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2019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</si>
  <si>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2021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</si>
</sst>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,##0;[Red]#,##0"/>
    <numFmt numFmtId="179" formatCode="m&quot;月&quot;d&quot;日&quot;"/>
    <numFmt numFmtId="180" formatCode="000"/>
    <numFmt numFmtId="181" formatCode="[=0]\-;#,##0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Times New Roman"/>
      <family val="1"/>
    </font>
    <font>
      <sz val="9"/>
      <name val="Arial Narrow"/>
      <family val="2"/>
    </font>
    <font>
      <sz val="10"/>
      <name val="Arial Narrow"/>
      <family val="2"/>
    </font>
    <font>
      <sz val="16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4"/>
      <name val="Times New Roman"/>
      <family val="1"/>
    </font>
    <font>
      <b/>
      <sz val="14"/>
      <name val="細明體"/>
      <family val="3"/>
    </font>
    <font>
      <b/>
      <sz val="36"/>
      <name val="Microsoft YaHei"/>
      <family val="2"/>
    </font>
    <font>
      <b/>
      <sz val="30"/>
      <name val="新細明體"/>
      <family val="1"/>
    </font>
    <font>
      <b/>
      <sz val="3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40" fillId="26" borderId="0" applyNumberFormat="0" applyBorder="0" applyAlignment="0" applyProtection="0"/>
    <xf numFmtId="0" fontId="12" fillId="17" borderId="0" applyNumberFormat="0" applyBorder="0" applyAlignment="0" applyProtection="0"/>
    <xf numFmtId="0" fontId="40" fillId="27" borderId="0" applyNumberFormat="0" applyBorder="0" applyAlignment="0" applyProtection="0"/>
    <xf numFmtId="0" fontId="12" fillId="19" borderId="0" applyNumberFormat="0" applyBorder="0" applyAlignment="0" applyProtection="0"/>
    <xf numFmtId="0" fontId="40" fillId="28" borderId="0" applyNumberFormat="0" applyBorder="0" applyAlignment="0" applyProtection="0"/>
    <xf numFmtId="0" fontId="12" fillId="29" borderId="0" applyNumberFormat="0" applyBorder="0" applyAlignment="0" applyProtection="0"/>
    <xf numFmtId="0" fontId="40" fillId="30" borderId="0" applyNumberFormat="0" applyBorder="0" applyAlignment="0" applyProtection="0"/>
    <xf numFmtId="0" fontId="12" fillId="31" borderId="0" applyNumberFormat="0" applyBorder="0" applyAlignment="0" applyProtection="0"/>
    <xf numFmtId="0" fontId="40" fillId="32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34" borderId="0" applyNumberFormat="0" applyBorder="0" applyAlignment="0" applyProtection="0"/>
    <xf numFmtId="0" fontId="13" fillId="35" borderId="0" applyNumberFormat="0" applyBorder="0" applyAlignment="0" applyProtection="0"/>
    <xf numFmtId="0" fontId="42" fillId="0" borderId="1" applyNumberFormat="0" applyFill="0" applyAlignment="0" applyProtection="0"/>
    <xf numFmtId="0" fontId="14" fillId="0" borderId="2" applyNumberFormat="0" applyFill="0" applyAlignment="0" applyProtection="0"/>
    <xf numFmtId="0" fontId="43" fillId="36" borderId="0" applyNumberFormat="0" applyBorder="0" applyAlignment="0" applyProtection="0"/>
    <xf numFmtId="0" fontId="15" fillId="7" borderId="0" applyNumberFormat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7" borderId="3" applyNumberFormat="0" applyAlignment="0" applyProtection="0"/>
    <xf numFmtId="0" fontId="16" fillId="38" borderId="4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5" fillId="0" borderId="5" applyNumberFormat="0" applyFill="0" applyAlignment="0" applyProtection="0"/>
    <xf numFmtId="0" fontId="17" fillId="0" borderId="6" applyNumberFormat="0" applyFill="0" applyAlignment="0" applyProtection="0"/>
    <xf numFmtId="0" fontId="39" fillId="39" borderId="7" applyNumberFormat="0" applyFont="0" applyAlignment="0" applyProtection="0"/>
    <xf numFmtId="0" fontId="0" fillId="40" borderId="8" applyNumberFormat="0" applyFon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12" fillId="42" borderId="0" applyNumberFormat="0" applyBorder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0" fillId="45" borderId="0" applyNumberFormat="0" applyBorder="0" applyAlignment="0" applyProtection="0"/>
    <xf numFmtId="0" fontId="12" fillId="46" borderId="0" applyNumberFormat="0" applyBorder="0" applyAlignment="0" applyProtection="0"/>
    <xf numFmtId="0" fontId="40" fillId="47" borderId="0" applyNumberFormat="0" applyBorder="0" applyAlignment="0" applyProtection="0"/>
    <xf numFmtId="0" fontId="12" fillId="29" borderId="0" applyNumberFormat="0" applyBorder="0" applyAlignment="0" applyProtection="0"/>
    <xf numFmtId="0" fontId="40" fillId="48" borderId="0" applyNumberFormat="0" applyBorder="0" applyAlignment="0" applyProtection="0"/>
    <xf numFmtId="0" fontId="12" fillId="31" borderId="0" applyNumberFormat="0" applyBorder="0" applyAlignment="0" applyProtection="0"/>
    <xf numFmtId="0" fontId="40" fillId="49" borderId="0" applyNumberFormat="0" applyBorder="0" applyAlignment="0" applyProtection="0"/>
    <xf numFmtId="0" fontId="12" fillId="5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9" fillId="0" borderId="10" applyNumberFormat="0" applyFill="0" applyAlignment="0" applyProtection="0"/>
    <xf numFmtId="0" fontId="49" fillId="0" borderId="11" applyNumberFormat="0" applyFill="0" applyAlignment="0" applyProtection="0"/>
    <xf numFmtId="0" fontId="20" fillId="0" borderId="12" applyNumberFormat="0" applyFill="0" applyAlignment="0" applyProtection="0"/>
    <xf numFmtId="0" fontId="50" fillId="0" borderId="13" applyNumberFormat="0" applyFill="0" applyAlignment="0" applyProtection="0"/>
    <xf numFmtId="0" fontId="21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51" borderId="3" applyNumberFormat="0" applyAlignment="0" applyProtection="0"/>
    <xf numFmtId="0" fontId="23" fillId="13" borderId="4" applyNumberFormat="0" applyAlignment="0" applyProtection="0"/>
    <xf numFmtId="0" fontId="52" fillId="37" borderId="15" applyNumberFormat="0" applyAlignment="0" applyProtection="0"/>
    <xf numFmtId="0" fontId="24" fillId="38" borderId="16" applyNumberFormat="0" applyAlignment="0" applyProtection="0"/>
    <xf numFmtId="0" fontId="53" fillId="52" borderId="17" applyNumberFormat="0" applyAlignment="0" applyProtection="0"/>
    <xf numFmtId="0" fontId="25" fillId="53" borderId="18" applyNumberFormat="0" applyAlignment="0" applyProtection="0"/>
    <xf numFmtId="0" fontId="54" fillId="54" borderId="0" applyNumberFormat="0" applyBorder="0" applyAlignment="0" applyProtection="0"/>
    <xf numFmtId="0" fontId="26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23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2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0" fillId="0" borderId="0" xfId="0" applyFont="1" applyAlignment="1">
      <alignment horizontal="right" vertical="center" wrapText="1"/>
    </xf>
    <xf numFmtId="0" fontId="5" fillId="0" borderId="0" xfId="0" applyFont="1" applyBorder="1" applyAlignment="1">
      <alignment/>
    </xf>
    <xf numFmtId="0" fontId="31" fillId="0" borderId="0" xfId="0" applyFont="1" applyAlignment="1">
      <alignment/>
    </xf>
    <xf numFmtId="0" fontId="5" fillId="0" borderId="19" xfId="0" applyFont="1" applyBorder="1" applyAlignment="1">
      <alignment/>
    </xf>
    <xf numFmtId="178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1" fontId="5" fillId="0" borderId="24" xfId="0" applyNumberFormat="1" applyFont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28" fillId="0" borderId="0" xfId="0" applyNumberFormat="1" applyFont="1" applyAlignment="1">
      <alignment vertical="center" wrapText="1"/>
    </xf>
    <xf numFmtId="41" fontId="5" fillId="0" borderId="19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2" fillId="0" borderId="27" xfId="0" applyNumberFormat="1" applyFont="1" applyBorder="1" applyAlignment="1">
      <alignment horizontal="center" vertical="center" wrapText="1"/>
    </xf>
    <xf numFmtId="41" fontId="2" fillId="0" borderId="28" xfId="0" applyNumberFormat="1" applyFont="1" applyBorder="1" applyAlignment="1">
      <alignment horizontal="center" vertical="center" wrapText="1"/>
    </xf>
    <xf numFmtId="41" fontId="2" fillId="0" borderId="29" xfId="0" applyNumberFormat="1" applyFont="1" applyBorder="1" applyAlignment="1">
      <alignment horizontal="center" vertical="center" wrapText="1"/>
    </xf>
    <xf numFmtId="41" fontId="2" fillId="0" borderId="30" xfId="0" applyNumberFormat="1" applyFont="1" applyBorder="1" applyAlignment="1">
      <alignment horizontal="center" vertical="center" wrapText="1"/>
    </xf>
    <xf numFmtId="41" fontId="5" fillId="0" borderId="20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 horizontal="center" vertical="center" wrapText="1"/>
    </xf>
    <xf numFmtId="41" fontId="5" fillId="0" borderId="25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center" vertical="center" wrapText="1"/>
    </xf>
    <xf numFmtId="41" fontId="5" fillId="0" borderId="30" xfId="0" applyNumberFormat="1" applyFont="1" applyBorder="1" applyAlignment="1">
      <alignment horizontal="center" vertical="center" wrapText="1"/>
    </xf>
    <xf numFmtId="41" fontId="5" fillId="0" borderId="19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left" vertical="center"/>
    </xf>
    <xf numFmtId="0" fontId="5" fillId="0" borderId="19" xfId="0" applyFont="1" applyBorder="1" applyAlignment="1">
      <alignment horizontal="right"/>
    </xf>
    <xf numFmtId="0" fontId="5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22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/>
    </xf>
    <xf numFmtId="0" fontId="5" fillId="0" borderId="34" xfId="0" applyFont="1" applyBorder="1" applyAlignment="1">
      <alignment vertical="distributed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1" fontId="2" fillId="0" borderId="0" xfId="0" applyNumberFormat="1" applyFont="1" applyAlignment="1">
      <alignment vertical="center"/>
    </xf>
    <xf numFmtId="41" fontId="2" fillId="0" borderId="19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1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41" fontId="2" fillId="0" borderId="40" xfId="0" applyNumberFormat="1" applyFont="1" applyBorder="1" applyAlignment="1">
      <alignment horizontal="center" vertical="center" wrapText="1"/>
    </xf>
    <xf numFmtId="41" fontId="5" fillId="0" borderId="3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 wrapText="1"/>
    </xf>
    <xf numFmtId="41" fontId="28" fillId="0" borderId="0" xfId="0" applyNumberFormat="1" applyFont="1" applyAlignment="1">
      <alignment horizontal="center" vertical="center" wrapText="1"/>
    </xf>
    <xf numFmtId="41" fontId="28" fillId="0" borderId="0" xfId="0" applyNumberFormat="1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5" fillId="0" borderId="19" xfId="0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7" fontId="4" fillId="0" borderId="39" xfId="0" applyNumberFormat="1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0" borderId="39" xfId="0" applyFont="1" applyBorder="1" applyAlignment="1">
      <alignment/>
    </xf>
    <xf numFmtId="0" fontId="4" fillId="0" borderId="3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8" xfId="54"/>
    <cellStyle name="Comma" xfId="55"/>
    <cellStyle name="千分位 2" xfId="56"/>
    <cellStyle name="Comma [0]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百分比 2" xfId="65"/>
    <cellStyle name="百分比 3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9"/>
  <sheetViews>
    <sheetView zoomScalePageLayoutView="0" workbookViewId="0" topLeftCell="A4">
      <selection activeCell="A8" sqref="A8:I8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spans="1:9" ht="51" customHeight="1">
      <c r="A6" s="92" t="s">
        <v>212</v>
      </c>
      <c r="B6" s="92"/>
      <c r="C6" s="92"/>
      <c r="D6" s="92"/>
      <c r="E6" s="92"/>
      <c r="F6" s="92"/>
      <c r="G6" s="92"/>
      <c r="H6" s="92"/>
      <c r="I6" s="92"/>
    </row>
    <row r="7" spans="1:9" ht="51" customHeight="1">
      <c r="A7" s="93" t="s">
        <v>213</v>
      </c>
      <c r="B7" s="94"/>
      <c r="C7" s="94"/>
      <c r="D7" s="94"/>
      <c r="E7" s="94"/>
      <c r="F7" s="94"/>
      <c r="G7" s="94"/>
      <c r="H7" s="94"/>
      <c r="I7" s="94"/>
    </row>
    <row r="8" spans="1:9" ht="51" customHeight="1">
      <c r="A8" s="94"/>
      <c r="B8" s="94"/>
      <c r="C8" s="94"/>
      <c r="D8" s="94"/>
      <c r="E8" s="94"/>
      <c r="F8" s="94"/>
      <c r="G8" s="94"/>
      <c r="H8" s="94"/>
      <c r="I8" s="94"/>
    </row>
    <row r="9" spans="1:9" ht="51" customHeight="1">
      <c r="A9" s="95"/>
      <c r="B9" s="94"/>
      <c r="C9" s="94"/>
      <c r="D9" s="94"/>
      <c r="E9" s="94"/>
      <c r="F9" s="94"/>
      <c r="G9" s="94"/>
      <c r="H9" s="94"/>
      <c r="I9" s="94"/>
    </row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 password="CCF7" sheet="1"/>
  <mergeCells count="4">
    <mergeCell ref="A6:I6"/>
    <mergeCell ref="A7:I7"/>
    <mergeCell ref="A8:I8"/>
    <mergeCell ref="A9:I9"/>
  </mergeCells>
  <printOptions/>
  <pageMargins left="0.7480314960629921" right="0.7480314960629921" top="0.7874015748031497" bottom="0.5905511811023623" header="0.5118110236220472" footer="0.5118110236220472"/>
  <pageSetup firstPageNumber="6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18"/>
  <sheetViews>
    <sheetView view="pageBreakPreview" zoomScaleSheetLayoutView="100" zoomScalePageLayoutView="0" workbookViewId="0" topLeftCell="A10">
      <selection activeCell="AC15" sqref="AC15"/>
    </sheetView>
  </sheetViews>
  <sheetFormatPr defaultColWidth="9.00390625" defaultRowHeight="16.5"/>
  <cols>
    <col min="1" max="1" width="11.625" style="8" customWidth="1"/>
    <col min="2" max="7" width="12.125" style="8" customWidth="1"/>
    <col min="8" max="9" width="11.625" style="8" hidden="1" customWidth="1"/>
    <col min="10" max="16" width="10.625" style="8" customWidth="1"/>
    <col min="17" max="17" width="10.125" style="8" customWidth="1"/>
    <col min="18" max="18" width="11.625" style="8" customWidth="1"/>
    <col min="19" max="20" width="9.625" style="8" customWidth="1"/>
    <col min="21" max="23" width="10.625" style="8" customWidth="1"/>
    <col min="24" max="24" width="11.125" style="8" customWidth="1"/>
    <col min="25" max="25" width="10.625" style="8" customWidth="1"/>
    <col min="26" max="26" width="11.00390625" style="8" customWidth="1"/>
    <col min="27" max="28" width="9.125" style="8" customWidth="1"/>
    <col min="29" max="29" width="9.50390625" style="8" customWidth="1"/>
    <col min="30" max="30" width="10.75390625" style="8" customWidth="1"/>
    <col min="31" max="31" width="9.125" style="8" customWidth="1"/>
    <col min="32" max="32" width="8.625" style="8" customWidth="1"/>
    <col min="33" max="33" width="9.125" style="8" customWidth="1"/>
    <col min="34" max="34" width="8.375" style="8" customWidth="1"/>
    <col min="35" max="16384" width="9.00390625" style="8" customWidth="1"/>
  </cols>
  <sheetData>
    <row r="1" spans="1:34" s="3" customFormat="1" ht="15.75" customHeight="1">
      <c r="A1" s="6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 t="s">
        <v>31</v>
      </c>
      <c r="R1" s="66" t="s">
        <v>184</v>
      </c>
      <c r="S1" s="87"/>
      <c r="T1" s="87"/>
      <c r="U1" s="87"/>
      <c r="V1" s="87"/>
      <c r="W1" s="87"/>
      <c r="X1" s="87"/>
      <c r="Y1" s="87"/>
      <c r="Z1" s="47"/>
      <c r="AA1" s="47"/>
      <c r="AB1" s="47"/>
      <c r="AC1" s="47"/>
      <c r="AD1" s="47"/>
      <c r="AE1" s="47"/>
      <c r="AF1" s="47"/>
      <c r="AG1" s="47"/>
      <c r="AH1" s="48" t="s">
        <v>33</v>
      </c>
    </row>
    <row r="2" spans="1:34" s="1" customFormat="1" ht="40.5" customHeight="1">
      <c r="A2" s="100" t="s">
        <v>194</v>
      </c>
      <c r="B2" s="101"/>
      <c r="C2" s="101"/>
      <c r="D2" s="101"/>
      <c r="E2" s="101"/>
      <c r="F2" s="101"/>
      <c r="G2" s="101"/>
      <c r="H2" s="101"/>
      <c r="I2" s="49"/>
      <c r="J2" s="103" t="s">
        <v>195</v>
      </c>
      <c r="K2" s="103"/>
      <c r="L2" s="103"/>
      <c r="M2" s="103"/>
      <c r="N2" s="103"/>
      <c r="O2" s="103"/>
      <c r="P2" s="103"/>
      <c r="Q2" s="103"/>
      <c r="R2" s="100" t="s">
        <v>199</v>
      </c>
      <c r="S2" s="101"/>
      <c r="T2" s="101"/>
      <c r="U2" s="101"/>
      <c r="V2" s="101"/>
      <c r="W2" s="101"/>
      <c r="X2" s="101"/>
      <c r="Y2" s="101"/>
      <c r="Z2" s="103" t="s">
        <v>198</v>
      </c>
      <c r="AA2" s="104"/>
      <c r="AB2" s="104"/>
      <c r="AC2" s="104"/>
      <c r="AD2" s="104"/>
      <c r="AE2" s="104"/>
      <c r="AF2" s="104"/>
      <c r="AG2" s="104"/>
      <c r="AH2" s="104"/>
    </row>
    <row r="3" spans="1:34" s="3" customFormat="1" ht="15.75" customHeight="1" thickBot="1">
      <c r="A3" s="50"/>
      <c r="B3" s="50"/>
      <c r="C3" s="50"/>
      <c r="D3" s="50"/>
      <c r="E3" s="50"/>
      <c r="F3" s="50"/>
      <c r="G3" s="51" t="s">
        <v>159</v>
      </c>
      <c r="H3" s="50"/>
      <c r="I3" s="52" t="s">
        <v>1</v>
      </c>
      <c r="J3" s="52"/>
      <c r="K3" s="52"/>
      <c r="L3" s="50"/>
      <c r="M3" s="50"/>
      <c r="N3" s="50"/>
      <c r="O3" s="50"/>
      <c r="P3" s="50"/>
      <c r="Q3" s="52" t="s">
        <v>32</v>
      </c>
      <c r="R3" s="88"/>
      <c r="S3" s="88"/>
      <c r="T3" s="88"/>
      <c r="U3" s="88" t="s">
        <v>185</v>
      </c>
      <c r="V3" s="88"/>
      <c r="W3" s="88"/>
      <c r="X3" s="88"/>
      <c r="Y3" s="65" t="s">
        <v>186</v>
      </c>
      <c r="Z3" s="50"/>
      <c r="AA3" s="50"/>
      <c r="AB3" s="50"/>
      <c r="AC3" s="50"/>
      <c r="AD3" s="50"/>
      <c r="AE3" s="50"/>
      <c r="AF3" s="50"/>
      <c r="AG3" s="50"/>
      <c r="AH3" s="52" t="s">
        <v>34</v>
      </c>
    </row>
    <row r="4" spans="1:34" s="16" customFormat="1" ht="33" customHeight="1">
      <c r="A4" s="98" t="s">
        <v>152</v>
      </c>
      <c r="B4" s="53" t="s">
        <v>153</v>
      </c>
      <c r="C4" s="54" t="s">
        <v>154</v>
      </c>
      <c r="D4" s="54" t="s">
        <v>155</v>
      </c>
      <c r="E4" s="54" t="s">
        <v>156</v>
      </c>
      <c r="F4" s="54" t="s">
        <v>157</v>
      </c>
      <c r="G4" s="54" t="s">
        <v>158</v>
      </c>
      <c r="H4" s="62" t="s">
        <v>35</v>
      </c>
      <c r="I4" s="63" t="s">
        <v>36</v>
      </c>
      <c r="J4" s="55" t="s">
        <v>160</v>
      </c>
      <c r="K4" s="55" t="s">
        <v>161</v>
      </c>
      <c r="L4" s="55" t="s">
        <v>162</v>
      </c>
      <c r="M4" s="55" t="s">
        <v>163</v>
      </c>
      <c r="N4" s="54" t="s">
        <v>164</v>
      </c>
      <c r="O4" s="54" t="s">
        <v>165</v>
      </c>
      <c r="P4" s="54" t="s">
        <v>166</v>
      </c>
      <c r="Q4" s="56" t="s">
        <v>167</v>
      </c>
      <c r="R4" s="98" t="s">
        <v>210</v>
      </c>
      <c r="S4" s="54" t="s">
        <v>177</v>
      </c>
      <c r="T4" s="54" t="s">
        <v>178</v>
      </c>
      <c r="U4" s="54" t="s">
        <v>179</v>
      </c>
      <c r="V4" s="54" t="s">
        <v>180</v>
      </c>
      <c r="W4" s="56" t="s">
        <v>181</v>
      </c>
      <c r="X4" s="56" t="s">
        <v>182</v>
      </c>
      <c r="Y4" s="54" t="s">
        <v>183</v>
      </c>
      <c r="Z4" s="55" t="s">
        <v>168</v>
      </c>
      <c r="AA4" s="56" t="s">
        <v>169</v>
      </c>
      <c r="AB4" s="56" t="s">
        <v>170</v>
      </c>
      <c r="AC4" s="56" t="s">
        <v>171</v>
      </c>
      <c r="AD4" s="56" t="s">
        <v>172</v>
      </c>
      <c r="AE4" s="56" t="s">
        <v>173</v>
      </c>
      <c r="AF4" s="56" t="s">
        <v>174</v>
      </c>
      <c r="AG4" s="56" t="s">
        <v>175</v>
      </c>
      <c r="AH4" s="56" t="s">
        <v>176</v>
      </c>
    </row>
    <row r="5" spans="1:34" s="16" customFormat="1" ht="43.5" customHeight="1" thickBot="1">
      <c r="A5" s="99"/>
      <c r="B5" s="57" t="s">
        <v>2</v>
      </c>
      <c r="C5" s="58" t="s">
        <v>39</v>
      </c>
      <c r="D5" s="58" t="s">
        <v>3</v>
      </c>
      <c r="E5" s="58" t="s">
        <v>58</v>
      </c>
      <c r="F5" s="58" t="s">
        <v>6</v>
      </c>
      <c r="G5" s="58" t="s">
        <v>7</v>
      </c>
      <c r="H5" s="58" t="s">
        <v>8</v>
      </c>
      <c r="I5" s="60" t="s">
        <v>9</v>
      </c>
      <c r="J5" s="59" t="s">
        <v>29</v>
      </c>
      <c r="K5" s="59" t="s">
        <v>30</v>
      </c>
      <c r="L5" s="59" t="s">
        <v>10</v>
      </c>
      <c r="M5" s="59" t="s">
        <v>11</v>
      </c>
      <c r="N5" s="58" t="s">
        <v>12</v>
      </c>
      <c r="O5" s="58" t="s">
        <v>13</v>
      </c>
      <c r="P5" s="58" t="s">
        <v>14</v>
      </c>
      <c r="Q5" s="60" t="s">
        <v>15</v>
      </c>
      <c r="R5" s="102"/>
      <c r="S5" s="58" t="s">
        <v>196</v>
      </c>
      <c r="T5" s="58" t="s">
        <v>16</v>
      </c>
      <c r="U5" s="58" t="s">
        <v>17</v>
      </c>
      <c r="V5" s="58" t="s">
        <v>18</v>
      </c>
      <c r="W5" s="60" t="s">
        <v>19</v>
      </c>
      <c r="X5" s="60" t="s">
        <v>197</v>
      </c>
      <c r="Y5" s="58" t="s">
        <v>20</v>
      </c>
      <c r="Z5" s="59" t="s">
        <v>21</v>
      </c>
      <c r="AA5" s="60" t="s">
        <v>22</v>
      </c>
      <c r="AB5" s="60" t="s">
        <v>23</v>
      </c>
      <c r="AC5" s="60" t="s">
        <v>24</v>
      </c>
      <c r="AD5" s="60" t="s">
        <v>26</v>
      </c>
      <c r="AE5" s="60" t="s">
        <v>25</v>
      </c>
      <c r="AF5" s="60" t="s">
        <v>27</v>
      </c>
      <c r="AG5" s="60" t="s">
        <v>28</v>
      </c>
      <c r="AH5" s="60" t="s">
        <v>4</v>
      </c>
    </row>
    <row r="6" spans="1:58" s="14" customFormat="1" ht="57" customHeight="1">
      <c r="A6" s="68" t="s">
        <v>187</v>
      </c>
      <c r="B6" s="42">
        <f aca="true" t="shared" si="0" ref="B6:B12">C6+D6+E6+F6+G6+J6+K6+L6+M6+N6+O6+P6+Q6+S6+T6+U6+V6+W6+X6+Y6+Z6+AA6+AB6+AC6+AD6+AE6+AF6+AG6+AH6</f>
        <v>980</v>
      </c>
      <c r="C6" s="18">
        <v>130</v>
      </c>
      <c r="D6" s="18">
        <v>20</v>
      </c>
      <c r="E6" s="18">
        <v>43</v>
      </c>
      <c r="F6" s="18">
        <v>101</v>
      </c>
      <c r="G6" s="18">
        <v>38</v>
      </c>
      <c r="H6" s="18">
        <v>30</v>
      </c>
      <c r="I6" s="18">
        <v>3</v>
      </c>
      <c r="J6" s="18">
        <v>30</v>
      </c>
      <c r="K6" s="18">
        <v>3</v>
      </c>
      <c r="L6" s="18">
        <v>24</v>
      </c>
      <c r="M6" s="18">
        <v>0</v>
      </c>
      <c r="N6" s="18">
        <v>389</v>
      </c>
      <c r="O6" s="18">
        <v>138</v>
      </c>
      <c r="P6" s="18">
        <v>0</v>
      </c>
      <c r="Q6" s="18">
        <v>0</v>
      </c>
      <c r="R6" s="68" t="s">
        <v>187</v>
      </c>
      <c r="S6" s="18">
        <v>0</v>
      </c>
      <c r="T6" s="18">
        <v>11</v>
      </c>
      <c r="U6" s="18">
        <v>34</v>
      </c>
      <c r="V6" s="18">
        <v>0</v>
      </c>
      <c r="W6" s="18">
        <v>11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8</v>
      </c>
      <c r="AI6" s="20"/>
      <c r="AJ6" s="20"/>
      <c r="AK6" s="20"/>
      <c r="AL6" s="2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s="14" customFormat="1" ht="57" customHeight="1">
      <c r="A7" s="68" t="s">
        <v>188</v>
      </c>
      <c r="B7" s="42">
        <f t="shared" si="0"/>
        <v>993</v>
      </c>
      <c r="C7" s="18">
        <v>134</v>
      </c>
      <c r="D7" s="18">
        <v>17</v>
      </c>
      <c r="E7" s="18">
        <v>41</v>
      </c>
      <c r="F7" s="18">
        <v>100</v>
      </c>
      <c r="G7" s="18">
        <v>39</v>
      </c>
      <c r="H7" s="18">
        <v>29</v>
      </c>
      <c r="I7" s="18">
        <v>2</v>
      </c>
      <c r="J7" s="18">
        <v>29</v>
      </c>
      <c r="K7" s="18">
        <v>2</v>
      </c>
      <c r="L7" s="18">
        <v>23</v>
      </c>
      <c r="M7" s="18">
        <v>2</v>
      </c>
      <c r="N7" s="18">
        <v>401</v>
      </c>
      <c r="O7" s="18">
        <v>137</v>
      </c>
      <c r="P7" s="18">
        <v>0</v>
      </c>
      <c r="Q7" s="18">
        <v>0</v>
      </c>
      <c r="R7" s="68" t="s">
        <v>188</v>
      </c>
      <c r="S7" s="18">
        <v>0</v>
      </c>
      <c r="T7" s="18">
        <v>11</v>
      </c>
      <c r="U7" s="18">
        <v>16</v>
      </c>
      <c r="V7" s="18">
        <v>20</v>
      </c>
      <c r="W7" s="18">
        <v>7</v>
      </c>
      <c r="X7" s="18">
        <v>3</v>
      </c>
      <c r="Y7" s="18">
        <v>1</v>
      </c>
      <c r="Z7" s="18">
        <v>2</v>
      </c>
      <c r="AA7" s="18">
        <v>5</v>
      </c>
      <c r="AB7" s="18">
        <v>1</v>
      </c>
      <c r="AC7" s="18">
        <v>0</v>
      </c>
      <c r="AD7" s="18">
        <v>1</v>
      </c>
      <c r="AE7" s="18">
        <v>1</v>
      </c>
      <c r="AF7" s="18">
        <v>0</v>
      </c>
      <c r="AG7" s="18">
        <v>0</v>
      </c>
      <c r="AH7" s="18">
        <v>0</v>
      </c>
      <c r="AI7" s="20"/>
      <c r="AJ7" s="20"/>
      <c r="AK7" s="20"/>
      <c r="AL7" s="2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s="14" customFormat="1" ht="57" customHeight="1">
      <c r="A8" s="68" t="s">
        <v>189</v>
      </c>
      <c r="B8" s="42">
        <f t="shared" si="0"/>
        <v>997</v>
      </c>
      <c r="C8" s="21">
        <v>133</v>
      </c>
      <c r="D8" s="21">
        <v>20</v>
      </c>
      <c r="E8" s="21">
        <v>44</v>
      </c>
      <c r="F8" s="21">
        <v>100</v>
      </c>
      <c r="G8" s="21">
        <v>35</v>
      </c>
      <c r="H8" s="21">
        <v>28</v>
      </c>
      <c r="I8" s="21">
        <v>3</v>
      </c>
      <c r="J8" s="21">
        <v>28</v>
      </c>
      <c r="K8" s="21">
        <v>3</v>
      </c>
      <c r="L8" s="21">
        <v>25</v>
      </c>
      <c r="M8" s="21">
        <v>2</v>
      </c>
      <c r="N8" s="21">
        <v>401</v>
      </c>
      <c r="O8" s="21">
        <v>122</v>
      </c>
      <c r="P8" s="21">
        <v>0</v>
      </c>
      <c r="Q8" s="21">
        <v>0</v>
      </c>
      <c r="R8" s="68" t="s">
        <v>189</v>
      </c>
      <c r="S8" s="21">
        <v>0</v>
      </c>
      <c r="T8" s="21">
        <v>13</v>
      </c>
      <c r="U8" s="21">
        <v>20</v>
      </c>
      <c r="V8" s="21">
        <v>20</v>
      </c>
      <c r="W8" s="21">
        <v>8</v>
      </c>
      <c r="X8" s="21">
        <v>3</v>
      </c>
      <c r="Y8" s="21">
        <v>2</v>
      </c>
      <c r="Z8" s="21">
        <v>5</v>
      </c>
      <c r="AA8" s="21">
        <v>5</v>
      </c>
      <c r="AB8" s="21">
        <v>1</v>
      </c>
      <c r="AC8" s="21">
        <v>1</v>
      </c>
      <c r="AD8" s="21">
        <v>2</v>
      </c>
      <c r="AE8" s="21">
        <v>4</v>
      </c>
      <c r="AF8" s="21">
        <v>0</v>
      </c>
      <c r="AG8" s="21">
        <v>0</v>
      </c>
      <c r="AH8" s="21">
        <v>0</v>
      </c>
      <c r="AI8" s="20"/>
      <c r="AJ8" s="20"/>
      <c r="AK8" s="20"/>
      <c r="AL8" s="2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s="24" customFormat="1" ht="57" customHeight="1">
      <c r="A9" s="68" t="s">
        <v>190</v>
      </c>
      <c r="B9" s="42">
        <f>C9+D9+E9+F9+G9+J9+K9+L9+M9+N9+O9+P9+Q9+S9+T9+U9+V9+W9+X9+Y9+Z9+AA9+AB9+AC9+AD9+AE9+AF9+AG9+AH9</f>
        <v>1068</v>
      </c>
      <c r="C9" s="21">
        <v>137</v>
      </c>
      <c r="D9" s="21">
        <v>20</v>
      </c>
      <c r="E9" s="21">
        <v>49</v>
      </c>
      <c r="F9" s="21">
        <v>112</v>
      </c>
      <c r="G9" s="21">
        <v>37</v>
      </c>
      <c r="H9" s="21">
        <v>29</v>
      </c>
      <c r="I9" s="21">
        <v>2</v>
      </c>
      <c r="J9" s="21">
        <v>29</v>
      </c>
      <c r="K9" s="21">
        <v>2</v>
      </c>
      <c r="L9" s="21">
        <v>26</v>
      </c>
      <c r="M9" s="21">
        <v>2</v>
      </c>
      <c r="N9" s="21">
        <v>444</v>
      </c>
      <c r="O9" s="21">
        <v>126</v>
      </c>
      <c r="P9" s="21">
        <v>0</v>
      </c>
      <c r="Q9" s="21">
        <v>0</v>
      </c>
      <c r="R9" s="68" t="s">
        <v>190</v>
      </c>
      <c r="S9" s="21">
        <v>0</v>
      </c>
      <c r="T9" s="21">
        <v>14</v>
      </c>
      <c r="U9" s="21">
        <v>21</v>
      </c>
      <c r="V9" s="21">
        <v>17</v>
      </c>
      <c r="W9" s="21">
        <v>7</v>
      </c>
      <c r="X9" s="21">
        <v>3</v>
      </c>
      <c r="Y9" s="21">
        <v>3</v>
      </c>
      <c r="Z9" s="21">
        <v>5</v>
      </c>
      <c r="AA9" s="21">
        <v>5</v>
      </c>
      <c r="AB9" s="21">
        <v>1</v>
      </c>
      <c r="AC9" s="21">
        <v>1</v>
      </c>
      <c r="AD9" s="21">
        <v>3</v>
      </c>
      <c r="AE9" s="21">
        <v>4</v>
      </c>
      <c r="AF9" s="21">
        <v>0</v>
      </c>
      <c r="AG9" s="21">
        <v>0</v>
      </c>
      <c r="AH9" s="21">
        <v>0</v>
      </c>
      <c r="AI9" s="22"/>
      <c r="AJ9" s="22"/>
      <c r="AK9" s="22"/>
      <c r="AL9" s="22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s="24" customFormat="1" ht="57" customHeight="1">
      <c r="A10" s="68" t="s">
        <v>191</v>
      </c>
      <c r="B10" s="42">
        <f>C10+D10+E10+F10+G10+J10+K10+L10+M10+N10+O10+P10+Q10+S10+T10+U10+V10+W10+X10+Y10+Z10+AA10+AB10+AC10+AD10+AE10+AF10+AG10+AH10</f>
        <v>1126</v>
      </c>
      <c r="C10" s="21">
        <v>140</v>
      </c>
      <c r="D10" s="21">
        <v>20</v>
      </c>
      <c r="E10" s="21">
        <v>51</v>
      </c>
      <c r="F10" s="21">
        <v>116</v>
      </c>
      <c r="G10" s="21">
        <v>38</v>
      </c>
      <c r="H10" s="21">
        <v>30</v>
      </c>
      <c r="I10" s="21">
        <v>2</v>
      </c>
      <c r="J10" s="21">
        <v>30</v>
      </c>
      <c r="K10" s="21">
        <v>2</v>
      </c>
      <c r="L10" s="21">
        <v>33</v>
      </c>
      <c r="M10" s="21">
        <v>3</v>
      </c>
      <c r="N10" s="21">
        <v>482</v>
      </c>
      <c r="O10" s="21">
        <v>123</v>
      </c>
      <c r="P10" s="21">
        <v>0</v>
      </c>
      <c r="Q10" s="21">
        <v>0</v>
      </c>
      <c r="R10" s="68" t="s">
        <v>191</v>
      </c>
      <c r="S10" s="21">
        <v>0</v>
      </c>
      <c r="T10" s="21">
        <v>13</v>
      </c>
      <c r="U10" s="21">
        <v>26</v>
      </c>
      <c r="V10" s="21">
        <v>16</v>
      </c>
      <c r="W10" s="21">
        <v>8</v>
      </c>
      <c r="X10" s="21">
        <v>3</v>
      </c>
      <c r="Y10" s="21">
        <v>2</v>
      </c>
      <c r="Z10" s="21">
        <v>5</v>
      </c>
      <c r="AA10" s="21">
        <v>5</v>
      </c>
      <c r="AB10" s="21">
        <v>1</v>
      </c>
      <c r="AC10" s="21">
        <v>2</v>
      </c>
      <c r="AD10" s="21">
        <v>3</v>
      </c>
      <c r="AE10" s="21">
        <v>4</v>
      </c>
      <c r="AF10" s="21">
        <v>0</v>
      </c>
      <c r="AG10" s="21">
        <v>0</v>
      </c>
      <c r="AH10" s="21">
        <v>0</v>
      </c>
      <c r="AI10" s="22"/>
      <c r="AJ10" s="22"/>
      <c r="AK10" s="22"/>
      <c r="AL10" s="22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s="27" customFormat="1" ht="57" customHeight="1">
      <c r="A11" s="68" t="s">
        <v>192</v>
      </c>
      <c r="B11" s="42">
        <f t="shared" si="0"/>
        <v>1173</v>
      </c>
      <c r="C11" s="21">
        <v>145</v>
      </c>
      <c r="D11" s="21">
        <v>18</v>
      </c>
      <c r="E11" s="21">
        <v>50</v>
      </c>
      <c r="F11" s="21">
        <v>116</v>
      </c>
      <c r="G11" s="21">
        <v>40</v>
      </c>
      <c r="H11" s="21">
        <v>34</v>
      </c>
      <c r="I11" s="21">
        <v>2</v>
      </c>
      <c r="J11" s="21">
        <v>34</v>
      </c>
      <c r="K11" s="21">
        <v>2</v>
      </c>
      <c r="L11" s="21">
        <v>27</v>
      </c>
      <c r="M11" s="21">
        <v>2</v>
      </c>
      <c r="N11" s="21">
        <v>542</v>
      </c>
      <c r="O11" s="21">
        <v>106</v>
      </c>
      <c r="P11" s="21">
        <v>0</v>
      </c>
      <c r="Q11" s="21">
        <v>0</v>
      </c>
      <c r="R11" s="68" t="s">
        <v>192</v>
      </c>
      <c r="S11" s="21">
        <v>0</v>
      </c>
      <c r="T11" s="21">
        <v>16</v>
      </c>
      <c r="U11" s="21">
        <v>25</v>
      </c>
      <c r="V11" s="21">
        <v>17</v>
      </c>
      <c r="W11" s="21">
        <v>11</v>
      </c>
      <c r="X11" s="21">
        <v>3</v>
      </c>
      <c r="Y11" s="21">
        <v>3</v>
      </c>
      <c r="Z11" s="21">
        <v>4</v>
      </c>
      <c r="AA11" s="21">
        <v>5</v>
      </c>
      <c r="AB11" s="21">
        <v>1</v>
      </c>
      <c r="AC11" s="21">
        <v>2</v>
      </c>
      <c r="AD11" s="21">
        <v>2</v>
      </c>
      <c r="AE11" s="21">
        <v>2</v>
      </c>
      <c r="AF11" s="21">
        <v>0</v>
      </c>
      <c r="AG11" s="21">
        <v>0</v>
      </c>
      <c r="AH11" s="21">
        <v>0</v>
      </c>
      <c r="AI11" s="25"/>
      <c r="AJ11" s="25"/>
      <c r="AK11" s="25"/>
      <c r="AL11" s="25"/>
      <c r="AM11" s="25"/>
      <c r="AN11" s="25"/>
      <c r="AO11" s="25"/>
      <c r="AP11" s="25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s="27" customFormat="1" ht="57" customHeight="1">
      <c r="A12" s="68" t="s">
        <v>193</v>
      </c>
      <c r="B12" s="42">
        <f t="shared" si="0"/>
        <v>1245</v>
      </c>
      <c r="C12" s="18">
        <v>161</v>
      </c>
      <c r="D12" s="18">
        <v>20</v>
      </c>
      <c r="E12" s="18">
        <v>55</v>
      </c>
      <c r="F12" s="18">
        <v>119</v>
      </c>
      <c r="G12" s="18">
        <v>39</v>
      </c>
      <c r="H12" s="18">
        <v>31</v>
      </c>
      <c r="I12" s="18">
        <v>2</v>
      </c>
      <c r="J12" s="18">
        <v>31</v>
      </c>
      <c r="K12" s="18">
        <v>2</v>
      </c>
      <c r="L12" s="18">
        <v>30</v>
      </c>
      <c r="M12" s="18">
        <v>3</v>
      </c>
      <c r="N12" s="18">
        <v>566</v>
      </c>
      <c r="O12" s="18">
        <v>103</v>
      </c>
      <c r="P12" s="18">
        <v>0</v>
      </c>
      <c r="Q12" s="18">
        <v>0</v>
      </c>
      <c r="R12" s="68" t="s">
        <v>193</v>
      </c>
      <c r="S12" s="18">
        <v>0</v>
      </c>
      <c r="T12" s="18">
        <v>20</v>
      </c>
      <c r="U12" s="18">
        <v>32</v>
      </c>
      <c r="V12" s="18">
        <v>19</v>
      </c>
      <c r="W12" s="18">
        <v>18</v>
      </c>
      <c r="X12" s="18">
        <v>1</v>
      </c>
      <c r="Y12" s="18">
        <v>3</v>
      </c>
      <c r="Z12" s="18">
        <v>4</v>
      </c>
      <c r="AA12" s="18">
        <v>5</v>
      </c>
      <c r="AB12" s="18">
        <v>3</v>
      </c>
      <c r="AC12" s="18">
        <v>2</v>
      </c>
      <c r="AD12" s="18">
        <v>4</v>
      </c>
      <c r="AE12" s="18">
        <v>3</v>
      </c>
      <c r="AF12" s="18">
        <v>1</v>
      </c>
      <c r="AG12" s="18">
        <v>1</v>
      </c>
      <c r="AH12" s="18">
        <v>0</v>
      </c>
      <c r="AI12" s="28"/>
      <c r="AJ12" s="28"/>
      <c r="AK12" s="25"/>
      <c r="AL12" s="25"/>
      <c r="AM12" s="25"/>
      <c r="AN12" s="25"/>
      <c r="AO12" s="25"/>
      <c r="AP12" s="25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27" customFormat="1" ht="57" customHeight="1">
      <c r="A13" s="68" t="s">
        <v>221</v>
      </c>
      <c r="B13" s="42">
        <v>1329</v>
      </c>
      <c r="C13" s="18">
        <v>164</v>
      </c>
      <c r="D13" s="18">
        <v>25</v>
      </c>
      <c r="E13" s="18">
        <v>59</v>
      </c>
      <c r="F13" s="18">
        <v>122</v>
      </c>
      <c r="G13" s="18">
        <v>38</v>
      </c>
      <c r="H13" s="18">
        <v>32</v>
      </c>
      <c r="I13" s="18">
        <v>2</v>
      </c>
      <c r="J13" s="18">
        <v>32</v>
      </c>
      <c r="K13" s="18">
        <v>2</v>
      </c>
      <c r="L13" s="18">
        <v>32</v>
      </c>
      <c r="M13" s="18">
        <v>2</v>
      </c>
      <c r="N13" s="18">
        <v>596</v>
      </c>
      <c r="O13" s="18">
        <v>115</v>
      </c>
      <c r="P13" s="18">
        <v>0</v>
      </c>
      <c r="Q13" s="18">
        <v>0</v>
      </c>
      <c r="R13" s="68" t="s">
        <v>220</v>
      </c>
      <c r="S13" s="18">
        <v>0</v>
      </c>
      <c r="T13" s="18">
        <v>21</v>
      </c>
      <c r="U13" s="18">
        <v>34</v>
      </c>
      <c r="V13" s="18">
        <v>18</v>
      </c>
      <c r="W13" s="18">
        <v>20</v>
      </c>
      <c r="X13" s="18">
        <v>1</v>
      </c>
      <c r="Y13" s="18">
        <v>3</v>
      </c>
      <c r="Z13" s="18">
        <v>6</v>
      </c>
      <c r="AA13" s="18">
        <v>6</v>
      </c>
      <c r="AB13" s="18">
        <v>4</v>
      </c>
      <c r="AC13" s="18">
        <v>2</v>
      </c>
      <c r="AD13" s="18">
        <v>4</v>
      </c>
      <c r="AE13" s="18">
        <v>3</v>
      </c>
      <c r="AF13" s="18">
        <v>9</v>
      </c>
      <c r="AG13" s="18">
        <v>11</v>
      </c>
      <c r="AH13" s="18"/>
      <c r="AI13" s="28"/>
      <c r="AJ13" s="28"/>
      <c r="AK13" s="25"/>
      <c r="AL13" s="25"/>
      <c r="AM13" s="25"/>
      <c r="AN13" s="25"/>
      <c r="AO13" s="25"/>
      <c r="AP13" s="25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s="24" customFormat="1" ht="57" customHeight="1">
      <c r="A14" s="68" t="s">
        <v>222</v>
      </c>
      <c r="B14" s="42">
        <v>1366</v>
      </c>
      <c r="C14" s="78">
        <v>162</v>
      </c>
      <c r="D14" s="78">
        <v>28</v>
      </c>
      <c r="E14" s="78">
        <v>69</v>
      </c>
      <c r="F14" s="78">
        <v>125</v>
      </c>
      <c r="G14" s="78">
        <v>37</v>
      </c>
      <c r="H14" s="78">
        <v>34</v>
      </c>
      <c r="I14" s="78">
        <v>2</v>
      </c>
      <c r="J14" s="78">
        <v>34</v>
      </c>
      <c r="K14" s="78">
        <v>2</v>
      </c>
      <c r="L14" s="78">
        <v>32</v>
      </c>
      <c r="M14" s="78">
        <v>2</v>
      </c>
      <c r="N14" s="78">
        <v>616</v>
      </c>
      <c r="O14" s="78">
        <v>118</v>
      </c>
      <c r="P14" s="78">
        <v>0</v>
      </c>
      <c r="Q14" s="78">
        <v>0</v>
      </c>
      <c r="R14" s="68" t="s">
        <v>222</v>
      </c>
      <c r="S14" s="78">
        <v>0</v>
      </c>
      <c r="T14" s="78">
        <v>20</v>
      </c>
      <c r="U14" s="78">
        <v>27</v>
      </c>
      <c r="V14" s="78">
        <v>21</v>
      </c>
      <c r="W14" s="78">
        <v>18</v>
      </c>
      <c r="X14" s="78">
        <v>2</v>
      </c>
      <c r="Y14" s="78">
        <v>3</v>
      </c>
      <c r="Z14" s="78">
        <v>4</v>
      </c>
      <c r="AA14" s="78">
        <v>6</v>
      </c>
      <c r="AB14" s="78">
        <v>6</v>
      </c>
      <c r="AC14" s="78">
        <v>2</v>
      </c>
      <c r="AD14" s="78">
        <v>5</v>
      </c>
      <c r="AE14" s="78">
        <v>4</v>
      </c>
      <c r="AF14" s="78">
        <v>10</v>
      </c>
      <c r="AG14" s="78">
        <v>13</v>
      </c>
      <c r="AH14" s="78">
        <v>0</v>
      </c>
      <c r="AI14" s="91"/>
      <c r="AJ14" s="91"/>
      <c r="AK14" s="25"/>
      <c r="AL14" s="25"/>
      <c r="AM14" s="25"/>
      <c r="AN14" s="25"/>
      <c r="AO14" s="25"/>
      <c r="AP14" s="25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</row>
    <row r="15" spans="1:58" s="27" customFormat="1" ht="57" customHeight="1" thickBot="1">
      <c r="A15" s="90" t="s">
        <v>224</v>
      </c>
      <c r="B15" s="61">
        <v>1409</v>
      </c>
      <c r="C15" s="64">
        <v>160</v>
      </c>
      <c r="D15" s="64">
        <v>31</v>
      </c>
      <c r="E15" s="64">
        <v>67</v>
      </c>
      <c r="F15" s="64">
        <v>127</v>
      </c>
      <c r="G15" s="64">
        <v>36</v>
      </c>
      <c r="H15" s="64">
        <v>34</v>
      </c>
      <c r="I15" s="64">
        <v>2</v>
      </c>
      <c r="J15" s="64">
        <v>36</v>
      </c>
      <c r="K15" s="64">
        <v>2</v>
      </c>
      <c r="L15" s="64">
        <v>32</v>
      </c>
      <c r="M15" s="64">
        <v>2</v>
      </c>
      <c r="N15" s="64">
        <v>636</v>
      </c>
      <c r="O15" s="64">
        <v>122</v>
      </c>
      <c r="P15" s="64">
        <v>0</v>
      </c>
      <c r="Q15" s="64">
        <v>0</v>
      </c>
      <c r="R15" s="90" t="s">
        <v>224</v>
      </c>
      <c r="S15" s="64">
        <v>0</v>
      </c>
      <c r="T15" s="64">
        <v>22</v>
      </c>
      <c r="U15" s="64">
        <v>30</v>
      </c>
      <c r="V15" s="64">
        <v>17</v>
      </c>
      <c r="W15" s="64">
        <v>15</v>
      </c>
      <c r="X15" s="64">
        <v>2</v>
      </c>
      <c r="Y15" s="64">
        <v>3</v>
      </c>
      <c r="Z15" s="64">
        <v>14</v>
      </c>
      <c r="AA15" s="64">
        <v>6</v>
      </c>
      <c r="AB15" s="64">
        <v>7</v>
      </c>
      <c r="AC15" s="64">
        <v>2</v>
      </c>
      <c r="AD15" s="64">
        <v>4</v>
      </c>
      <c r="AE15" s="64">
        <v>5</v>
      </c>
      <c r="AF15" s="64">
        <v>14</v>
      </c>
      <c r="AG15" s="64">
        <v>17</v>
      </c>
      <c r="AH15" s="64">
        <v>0</v>
      </c>
      <c r="AI15" s="28"/>
      <c r="AJ15" s="28"/>
      <c r="AK15" s="25"/>
      <c r="AL15" s="25"/>
      <c r="AM15" s="25"/>
      <c r="AN15" s="25"/>
      <c r="AO15" s="25"/>
      <c r="AP15" s="25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32" s="1" customFormat="1" ht="15.75" customHeight="1">
      <c r="A16" s="96" t="s">
        <v>216</v>
      </c>
      <c r="B16" s="97"/>
      <c r="C16" s="97"/>
      <c r="I16" s="7"/>
      <c r="J16" s="97" t="s">
        <v>217</v>
      </c>
      <c r="K16" s="97"/>
      <c r="L16" s="97"/>
      <c r="M16" s="97"/>
      <c r="N16" s="97"/>
      <c r="R16" s="96" t="s">
        <v>200</v>
      </c>
      <c r="S16" s="96"/>
      <c r="T16" s="96"/>
      <c r="U16" s="96"/>
      <c r="V16" s="96"/>
      <c r="W16" s="96"/>
      <c r="Z16" s="97" t="s">
        <v>201</v>
      </c>
      <c r="AA16" s="97"/>
      <c r="AB16" s="97"/>
      <c r="AC16" s="97"/>
      <c r="AD16" s="97"/>
      <c r="AE16" s="97"/>
      <c r="AF16" s="97"/>
    </row>
    <row r="17" spans="1:13" s="1" customFormat="1" ht="15.75" customHeight="1">
      <c r="A17" s="4"/>
      <c r="I17" s="7"/>
      <c r="J17" s="7"/>
      <c r="K17" s="7"/>
      <c r="L17" s="5"/>
      <c r="M17" s="5"/>
    </row>
    <row r="18" spans="1:13" s="1" customFormat="1" ht="15.75" customHeight="1">
      <c r="A18" s="4"/>
      <c r="I18" s="7"/>
      <c r="J18" s="7"/>
      <c r="K18" s="7"/>
      <c r="L18" s="5"/>
      <c r="M18" s="5"/>
    </row>
  </sheetData>
  <sheetProtection password="CB76" sheet="1"/>
  <mergeCells count="10">
    <mergeCell ref="A16:C16"/>
    <mergeCell ref="A4:A5"/>
    <mergeCell ref="A2:H2"/>
    <mergeCell ref="R16:W16"/>
    <mergeCell ref="Z16:AF16"/>
    <mergeCell ref="R4:R5"/>
    <mergeCell ref="J16:N16"/>
    <mergeCell ref="J2:Q2"/>
    <mergeCell ref="R2:Y2"/>
    <mergeCell ref="Z2:AH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colBreaks count="3" manualBreakCount="3">
    <brk id="9" max="19" man="1"/>
    <brk id="17" max="19" man="1"/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S21"/>
  <sheetViews>
    <sheetView tabSelected="1" zoomScaleSheetLayoutView="100" zoomScalePageLayoutView="0" workbookViewId="0" topLeftCell="A1">
      <selection activeCell="AA28" sqref="AA28"/>
    </sheetView>
  </sheetViews>
  <sheetFormatPr defaultColWidth="9.00390625" defaultRowHeight="16.5"/>
  <cols>
    <col min="1" max="1" width="13.625" style="8" customWidth="1"/>
    <col min="2" max="2" width="7.625" style="8" customWidth="1"/>
    <col min="3" max="3" width="8.125" style="8" customWidth="1"/>
    <col min="4" max="4" width="7.00390625" style="8" customWidth="1"/>
    <col min="5" max="5" width="8.625" style="8" customWidth="1"/>
    <col min="6" max="6" width="5.375" style="8" customWidth="1"/>
    <col min="7" max="7" width="7.875" style="8" customWidth="1"/>
    <col min="8" max="8" width="8.625" style="8" customWidth="1"/>
    <col min="9" max="9" width="8.625" style="8" bestFit="1" customWidth="1"/>
    <col min="10" max="10" width="8.625" style="8" customWidth="1"/>
    <col min="11" max="12" width="6.625" style="8" customWidth="1"/>
    <col min="13" max="15" width="8.125" style="8" customWidth="1"/>
    <col min="16" max="16" width="7.625" style="8" customWidth="1"/>
    <col min="17" max="17" width="9.25390625" style="8" customWidth="1"/>
    <col min="18" max="18" width="7.625" style="8" customWidth="1"/>
    <col min="19" max="19" width="9.125" style="8" customWidth="1"/>
    <col min="20" max="20" width="9.625" style="8" customWidth="1"/>
    <col min="21" max="21" width="7.625" style="8" customWidth="1"/>
    <col min="22" max="22" width="11.625" style="8" customWidth="1"/>
    <col min="23" max="23" width="9.50390625" style="8" customWidth="1"/>
    <col min="24" max="24" width="5.625" style="8" customWidth="1"/>
    <col min="25" max="25" width="6.875" style="8" customWidth="1"/>
    <col min="26" max="26" width="10.625" style="8" customWidth="1"/>
    <col min="27" max="27" width="8.625" style="8" customWidth="1"/>
    <col min="28" max="29" width="7.50390625" style="8" customWidth="1"/>
    <col min="30" max="30" width="7.625" style="8" customWidth="1"/>
    <col min="31" max="31" width="12.25390625" style="8" bestFit="1" customWidth="1"/>
    <col min="32" max="32" width="9.625" style="8" customWidth="1"/>
    <col min="33" max="33" width="6.625" style="8" customWidth="1"/>
    <col min="34" max="34" width="8.625" style="8" customWidth="1"/>
    <col min="35" max="35" width="5.625" style="8" customWidth="1"/>
    <col min="36" max="36" width="8.625" style="8" customWidth="1"/>
    <col min="37" max="37" width="5.125" style="8" customWidth="1"/>
    <col min="38" max="38" width="5.625" style="8" customWidth="1"/>
    <col min="39" max="39" width="7.125" style="8" customWidth="1"/>
    <col min="40" max="40" width="7.625" style="8" customWidth="1"/>
    <col min="41" max="41" width="8.125" style="8" customWidth="1"/>
    <col min="42" max="42" width="7.625" style="8" customWidth="1"/>
    <col min="43" max="43" width="9.625" style="8" customWidth="1"/>
    <col min="44" max="44" width="7.50390625" style="8" customWidth="1"/>
    <col min="45" max="16384" width="9.00390625" style="8" customWidth="1"/>
  </cols>
  <sheetData>
    <row r="1" spans="1:43" s="16" customFormat="1" ht="15.75" customHeight="1">
      <c r="A1" s="3" t="s">
        <v>85</v>
      </c>
      <c r="H1" s="29"/>
      <c r="U1" s="15" t="s">
        <v>83</v>
      </c>
      <c r="V1" s="16" t="s">
        <v>126</v>
      </c>
      <c r="X1" s="29"/>
      <c r="AQ1" s="80" t="s">
        <v>31</v>
      </c>
    </row>
    <row r="2" spans="1:44" s="30" customFormat="1" ht="40.5" customHeight="1">
      <c r="A2" s="125" t="s">
        <v>207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211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01" t="s">
        <v>202</v>
      </c>
      <c r="W2" s="101"/>
      <c r="X2" s="101"/>
      <c r="Y2" s="101"/>
      <c r="Z2" s="101"/>
      <c r="AA2" s="101"/>
      <c r="AB2" s="101"/>
      <c r="AC2" s="101"/>
      <c r="AD2" s="101"/>
      <c r="AE2" s="101"/>
      <c r="AF2" s="108" t="s">
        <v>209</v>
      </c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74"/>
    </row>
    <row r="3" spans="1:45" s="16" customFormat="1" ht="15.75" customHeight="1" thickBot="1">
      <c r="A3" s="31"/>
      <c r="B3" s="31"/>
      <c r="C3" s="31"/>
      <c r="D3" s="31"/>
      <c r="E3" s="31"/>
      <c r="F3" s="31"/>
      <c r="G3" s="31"/>
      <c r="H3" s="31"/>
      <c r="I3" s="128" t="s">
        <v>86</v>
      </c>
      <c r="J3" s="128"/>
      <c r="K3" s="2"/>
      <c r="L3" s="31"/>
      <c r="M3" s="31"/>
      <c r="N3" s="31"/>
      <c r="O3" s="31"/>
      <c r="P3" s="31"/>
      <c r="Q3" s="31"/>
      <c r="R3" s="31"/>
      <c r="S3" s="110" t="s">
        <v>87</v>
      </c>
      <c r="T3" s="110"/>
      <c r="U3" s="110"/>
      <c r="V3" s="31"/>
      <c r="W3" s="31"/>
      <c r="X3" s="71"/>
      <c r="Y3" s="71"/>
      <c r="Z3" s="71"/>
      <c r="AA3" s="71"/>
      <c r="AB3" s="71"/>
      <c r="AC3" s="71"/>
      <c r="AD3" s="110" t="s">
        <v>127</v>
      </c>
      <c r="AE3" s="110"/>
      <c r="AF3" s="71"/>
      <c r="AG3" s="67"/>
      <c r="AH3" s="67"/>
      <c r="AI3" s="67"/>
      <c r="AJ3" s="67"/>
      <c r="AK3" s="67"/>
      <c r="AL3" s="67"/>
      <c r="AM3" s="67"/>
      <c r="AN3" s="67"/>
      <c r="AO3" s="67"/>
      <c r="AP3" s="110" t="s">
        <v>84</v>
      </c>
      <c r="AQ3" s="110"/>
      <c r="AR3" s="75"/>
      <c r="AS3" s="29"/>
    </row>
    <row r="4" spans="1:47" ht="25.5" customHeight="1">
      <c r="A4" s="131" t="s">
        <v>37</v>
      </c>
      <c r="B4" s="141" t="s">
        <v>88</v>
      </c>
      <c r="C4" s="142" t="s">
        <v>89</v>
      </c>
      <c r="D4" s="142" t="s">
        <v>90</v>
      </c>
      <c r="E4" s="142" t="s">
        <v>91</v>
      </c>
      <c r="F4" s="69"/>
      <c r="G4" s="70"/>
      <c r="H4" s="70"/>
      <c r="I4" s="70"/>
      <c r="J4" s="70"/>
      <c r="K4" s="117" t="s">
        <v>92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31" t="s">
        <v>128</v>
      </c>
      <c r="W4" s="119" t="s">
        <v>129</v>
      </c>
      <c r="X4" s="117"/>
      <c r="Y4" s="117"/>
      <c r="Z4" s="117"/>
      <c r="AA4" s="117"/>
      <c r="AB4" s="117"/>
      <c r="AC4" s="117"/>
      <c r="AD4" s="117"/>
      <c r="AE4" s="117"/>
      <c r="AF4" s="117" t="s">
        <v>129</v>
      </c>
      <c r="AG4" s="117"/>
      <c r="AH4" s="117"/>
      <c r="AI4" s="117"/>
      <c r="AJ4" s="113" t="s">
        <v>130</v>
      </c>
      <c r="AK4" s="116" t="s">
        <v>73</v>
      </c>
      <c r="AL4" s="117"/>
      <c r="AM4" s="117"/>
      <c r="AN4" s="117"/>
      <c r="AO4" s="117"/>
      <c r="AP4" s="118"/>
      <c r="AQ4" s="105" t="s">
        <v>80</v>
      </c>
      <c r="AR4" s="76"/>
      <c r="AS4" s="9"/>
      <c r="AU4" s="72"/>
    </row>
    <row r="5" spans="1:45" ht="25.5" customHeight="1">
      <c r="A5" s="132"/>
      <c r="B5" s="130"/>
      <c r="C5" s="112"/>
      <c r="D5" s="112"/>
      <c r="E5" s="112"/>
      <c r="F5" s="139" t="s">
        <v>93</v>
      </c>
      <c r="G5" s="123"/>
      <c r="H5" s="123"/>
      <c r="I5" s="123"/>
      <c r="J5" s="123"/>
      <c r="K5" s="148" t="s">
        <v>81</v>
      </c>
      <c r="L5" s="146"/>
      <c r="M5" s="139" t="s">
        <v>94</v>
      </c>
      <c r="N5" s="123"/>
      <c r="O5" s="123"/>
      <c r="P5" s="123"/>
      <c r="Q5" s="123"/>
      <c r="R5" s="123"/>
      <c r="S5" s="123"/>
      <c r="T5" s="123"/>
      <c r="U5" s="123"/>
      <c r="V5" s="137"/>
      <c r="W5" s="122" t="s">
        <v>131</v>
      </c>
      <c r="X5" s="123"/>
      <c r="Y5" s="123"/>
      <c r="Z5" s="123"/>
      <c r="AA5" s="123"/>
      <c r="AB5" s="123"/>
      <c r="AC5" s="123"/>
      <c r="AD5" s="123"/>
      <c r="AE5" s="123"/>
      <c r="AF5" s="123" t="s">
        <v>131</v>
      </c>
      <c r="AG5" s="123"/>
      <c r="AH5" s="123"/>
      <c r="AI5" s="123"/>
      <c r="AJ5" s="114"/>
      <c r="AK5" s="111" t="s">
        <v>132</v>
      </c>
      <c r="AL5" s="111" t="s">
        <v>133</v>
      </c>
      <c r="AM5" s="111" t="s">
        <v>134</v>
      </c>
      <c r="AN5" s="111" t="s">
        <v>135</v>
      </c>
      <c r="AO5" s="111" t="s">
        <v>136</v>
      </c>
      <c r="AP5" s="111" t="s">
        <v>137</v>
      </c>
      <c r="AQ5" s="106"/>
      <c r="AR5" s="19"/>
      <c r="AS5" s="9"/>
    </row>
    <row r="6" spans="1:45" ht="26.25" customHeight="1">
      <c r="A6" s="132"/>
      <c r="B6" s="130"/>
      <c r="C6" s="112"/>
      <c r="D6" s="112"/>
      <c r="E6" s="112"/>
      <c r="F6" s="81" t="s">
        <v>95</v>
      </c>
      <c r="G6" s="140" t="s">
        <v>96</v>
      </c>
      <c r="H6" s="140"/>
      <c r="I6" s="140" t="s">
        <v>97</v>
      </c>
      <c r="J6" s="139"/>
      <c r="K6" s="146" t="s">
        <v>49</v>
      </c>
      <c r="L6" s="147"/>
      <c r="M6" s="111" t="s">
        <v>98</v>
      </c>
      <c r="N6" s="111" t="s">
        <v>99</v>
      </c>
      <c r="O6" s="111" t="s">
        <v>100</v>
      </c>
      <c r="P6" s="111" t="s">
        <v>101</v>
      </c>
      <c r="Q6" s="111" t="s">
        <v>102</v>
      </c>
      <c r="R6" s="111" t="s">
        <v>103</v>
      </c>
      <c r="S6" s="111" t="s">
        <v>104</v>
      </c>
      <c r="T6" s="111" t="s">
        <v>105</v>
      </c>
      <c r="U6" s="111" t="s">
        <v>106</v>
      </c>
      <c r="V6" s="137"/>
      <c r="W6" s="129" t="s">
        <v>113</v>
      </c>
      <c r="X6" s="111" t="s">
        <v>114</v>
      </c>
      <c r="Y6" s="111" t="s">
        <v>115</v>
      </c>
      <c r="Z6" s="111" t="s">
        <v>116</v>
      </c>
      <c r="AA6" s="111" t="s">
        <v>117</v>
      </c>
      <c r="AB6" s="111" t="s">
        <v>118</v>
      </c>
      <c r="AC6" s="111" t="s">
        <v>119</v>
      </c>
      <c r="AD6" s="111" t="s">
        <v>120</v>
      </c>
      <c r="AE6" s="111" t="s">
        <v>121</v>
      </c>
      <c r="AF6" s="120" t="s">
        <v>122</v>
      </c>
      <c r="AG6" s="111" t="s">
        <v>123</v>
      </c>
      <c r="AH6" s="111" t="s">
        <v>124</v>
      </c>
      <c r="AI6" s="124" t="s">
        <v>125</v>
      </c>
      <c r="AJ6" s="114"/>
      <c r="AK6" s="112"/>
      <c r="AL6" s="112"/>
      <c r="AM6" s="112"/>
      <c r="AN6" s="112"/>
      <c r="AO6" s="112"/>
      <c r="AP6" s="112"/>
      <c r="AQ6" s="106"/>
      <c r="AR6" s="19"/>
      <c r="AS6" s="9"/>
    </row>
    <row r="7" spans="1:45" ht="33" customHeight="1">
      <c r="A7" s="132"/>
      <c r="B7" s="130" t="s">
        <v>38</v>
      </c>
      <c r="C7" s="112" t="s">
        <v>40</v>
      </c>
      <c r="D7" s="112" t="s">
        <v>41</v>
      </c>
      <c r="E7" s="112" t="s">
        <v>42</v>
      </c>
      <c r="F7" s="112" t="s">
        <v>43</v>
      </c>
      <c r="G7" s="46" t="s">
        <v>107</v>
      </c>
      <c r="H7" s="46" t="s">
        <v>108</v>
      </c>
      <c r="I7" s="83" t="s">
        <v>109</v>
      </c>
      <c r="J7" s="82" t="s">
        <v>110</v>
      </c>
      <c r="K7" s="84" t="s">
        <v>111</v>
      </c>
      <c r="L7" s="83" t="s">
        <v>112</v>
      </c>
      <c r="M7" s="112"/>
      <c r="N7" s="112"/>
      <c r="O7" s="112"/>
      <c r="P7" s="112"/>
      <c r="Q7" s="112"/>
      <c r="R7" s="112"/>
      <c r="S7" s="112"/>
      <c r="T7" s="112"/>
      <c r="U7" s="112"/>
      <c r="V7" s="137"/>
      <c r="W7" s="130"/>
      <c r="X7" s="112"/>
      <c r="Y7" s="112"/>
      <c r="Z7" s="112"/>
      <c r="AA7" s="112"/>
      <c r="AB7" s="112"/>
      <c r="AC7" s="112"/>
      <c r="AD7" s="112"/>
      <c r="AE7" s="112"/>
      <c r="AF7" s="121"/>
      <c r="AG7" s="112"/>
      <c r="AH7" s="112"/>
      <c r="AI7" s="106"/>
      <c r="AJ7" s="114"/>
      <c r="AK7" s="112"/>
      <c r="AL7" s="112"/>
      <c r="AM7" s="112"/>
      <c r="AN7" s="112"/>
      <c r="AO7" s="112"/>
      <c r="AP7" s="112"/>
      <c r="AQ7" s="106"/>
      <c r="AR7" s="19"/>
      <c r="AS7" s="9"/>
    </row>
    <row r="8" spans="1:45" ht="66" customHeight="1" thickBot="1">
      <c r="A8" s="133"/>
      <c r="B8" s="134"/>
      <c r="C8" s="135"/>
      <c r="D8" s="135"/>
      <c r="E8" s="135"/>
      <c r="F8" s="135"/>
      <c r="G8" s="12" t="s">
        <v>44</v>
      </c>
      <c r="H8" s="12" t="s">
        <v>45</v>
      </c>
      <c r="I8" s="12" t="s">
        <v>46</v>
      </c>
      <c r="J8" s="12" t="s">
        <v>47</v>
      </c>
      <c r="K8" s="17" t="s">
        <v>48</v>
      </c>
      <c r="L8" s="17" t="s">
        <v>50</v>
      </c>
      <c r="M8" s="17" t="s">
        <v>52</v>
      </c>
      <c r="N8" s="12" t="s">
        <v>51</v>
      </c>
      <c r="O8" s="12" t="s">
        <v>53</v>
      </c>
      <c r="P8" s="12" t="s">
        <v>59</v>
      </c>
      <c r="Q8" s="12" t="s">
        <v>54</v>
      </c>
      <c r="R8" s="12" t="s">
        <v>55</v>
      </c>
      <c r="S8" s="12" t="s">
        <v>56</v>
      </c>
      <c r="T8" s="12" t="s">
        <v>57</v>
      </c>
      <c r="U8" s="12" t="s">
        <v>60</v>
      </c>
      <c r="V8" s="138"/>
      <c r="W8" s="11" t="s">
        <v>61</v>
      </c>
      <c r="X8" s="12" t="s">
        <v>62</v>
      </c>
      <c r="Y8" s="12" t="s">
        <v>63</v>
      </c>
      <c r="Z8" s="13" t="s">
        <v>64</v>
      </c>
      <c r="AA8" s="13" t="s">
        <v>65</v>
      </c>
      <c r="AB8" s="13" t="s">
        <v>66</v>
      </c>
      <c r="AC8" s="13" t="s">
        <v>67</v>
      </c>
      <c r="AD8" s="13" t="s">
        <v>82</v>
      </c>
      <c r="AE8" s="12" t="s">
        <v>68</v>
      </c>
      <c r="AF8" s="17" t="s">
        <v>69</v>
      </c>
      <c r="AG8" s="13" t="s">
        <v>70</v>
      </c>
      <c r="AH8" s="73" t="s">
        <v>71</v>
      </c>
      <c r="AI8" s="13" t="s">
        <v>72</v>
      </c>
      <c r="AJ8" s="115"/>
      <c r="AK8" s="41" t="s">
        <v>74</v>
      </c>
      <c r="AL8" s="13" t="s">
        <v>75</v>
      </c>
      <c r="AM8" s="13" t="s">
        <v>76</v>
      </c>
      <c r="AN8" s="13" t="s">
        <v>77</v>
      </c>
      <c r="AO8" s="13" t="s">
        <v>78</v>
      </c>
      <c r="AP8" s="13" t="s">
        <v>79</v>
      </c>
      <c r="AQ8" s="107"/>
      <c r="AR8" s="76"/>
      <c r="AS8" s="9"/>
    </row>
    <row r="9" spans="1:44" s="14" customFormat="1" ht="47.25" customHeight="1">
      <c r="A9" s="68" t="s">
        <v>187</v>
      </c>
      <c r="B9" s="43">
        <f aca="true" t="shared" si="0" ref="B9:B15">C9+D9</f>
        <v>79</v>
      </c>
      <c r="C9" s="78">
        <v>2</v>
      </c>
      <c r="D9" s="78">
        <v>77</v>
      </c>
      <c r="E9" s="21">
        <f aca="true" t="shared" si="1" ref="E9:E15">F9+M9+N9+O9+P9+Q9+R9+S9+T9+U9+W9+X9+Y9+Z9+AA9+AB9+AC9+AD9+AE9+AF9+AG9+AH9+AI9+AJ9+AK9+AQ9</f>
        <v>713</v>
      </c>
      <c r="F9" s="21">
        <f aca="true" t="shared" si="2" ref="F9:F15">G9+H9+I9+J9+K9+L9</f>
        <v>410</v>
      </c>
      <c r="G9" s="78">
        <v>310</v>
      </c>
      <c r="H9" s="78">
        <v>0</v>
      </c>
      <c r="I9" s="78">
        <v>100</v>
      </c>
      <c r="J9" s="79">
        <v>0</v>
      </c>
      <c r="K9" s="78">
        <v>0</v>
      </c>
      <c r="L9" s="79">
        <v>0</v>
      </c>
      <c r="M9" s="78">
        <v>25</v>
      </c>
      <c r="N9" s="78">
        <v>0</v>
      </c>
      <c r="O9" s="79">
        <v>0</v>
      </c>
      <c r="P9" s="79">
        <v>0</v>
      </c>
      <c r="Q9" s="78">
        <v>25</v>
      </c>
      <c r="R9" s="79">
        <v>0</v>
      </c>
      <c r="S9" s="79">
        <v>0</v>
      </c>
      <c r="T9" s="78">
        <v>0</v>
      </c>
      <c r="U9" s="78">
        <v>0</v>
      </c>
      <c r="V9" s="68" t="s">
        <v>187</v>
      </c>
      <c r="W9" s="78">
        <v>0</v>
      </c>
      <c r="X9" s="78">
        <v>0</v>
      </c>
      <c r="Y9" s="79">
        <v>20</v>
      </c>
      <c r="Z9" s="79">
        <v>53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68</v>
      </c>
      <c r="AJ9" s="79">
        <v>0</v>
      </c>
      <c r="AK9" s="21">
        <f aca="true" t="shared" si="3" ref="AK9:AK15">AL9+AM9+AN9+AO9+AP9</f>
        <v>112</v>
      </c>
      <c r="AL9" s="79">
        <v>89</v>
      </c>
      <c r="AM9" s="79">
        <v>8</v>
      </c>
      <c r="AN9" s="79">
        <v>15</v>
      </c>
      <c r="AO9" s="79">
        <v>0</v>
      </c>
      <c r="AP9" s="79">
        <v>0</v>
      </c>
      <c r="AQ9" s="79">
        <v>0</v>
      </c>
      <c r="AR9" s="21"/>
    </row>
    <row r="10" spans="1:50" s="14" customFormat="1" ht="47.25" customHeight="1">
      <c r="A10" s="68" t="s">
        <v>188</v>
      </c>
      <c r="B10" s="43">
        <f t="shared" si="0"/>
        <v>80</v>
      </c>
      <c r="C10" s="79">
        <v>2</v>
      </c>
      <c r="D10" s="79">
        <v>78</v>
      </c>
      <c r="E10" s="21">
        <f t="shared" si="1"/>
        <v>689</v>
      </c>
      <c r="F10" s="21">
        <f t="shared" si="2"/>
        <v>386</v>
      </c>
      <c r="G10" s="79">
        <v>295</v>
      </c>
      <c r="H10" s="79">
        <v>0</v>
      </c>
      <c r="I10" s="79">
        <v>91</v>
      </c>
      <c r="J10" s="79">
        <v>0</v>
      </c>
      <c r="K10" s="79">
        <v>0</v>
      </c>
      <c r="L10" s="79">
        <v>0</v>
      </c>
      <c r="M10" s="79">
        <v>25</v>
      </c>
      <c r="N10" s="79">
        <v>0</v>
      </c>
      <c r="O10" s="79">
        <v>0</v>
      </c>
      <c r="P10" s="79">
        <v>0</v>
      </c>
      <c r="Q10" s="79">
        <v>25</v>
      </c>
      <c r="R10" s="79">
        <v>0</v>
      </c>
      <c r="S10" s="79">
        <v>62</v>
      </c>
      <c r="T10" s="79">
        <v>0</v>
      </c>
      <c r="U10" s="79">
        <v>0</v>
      </c>
      <c r="V10" s="68" t="s">
        <v>188</v>
      </c>
      <c r="W10" s="79">
        <v>0</v>
      </c>
      <c r="X10" s="79">
        <v>6</v>
      </c>
      <c r="Y10" s="79">
        <v>20</v>
      </c>
      <c r="Z10" s="79">
        <v>53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8</v>
      </c>
      <c r="AJ10" s="79">
        <v>0</v>
      </c>
      <c r="AK10" s="21">
        <f t="shared" si="3"/>
        <v>104</v>
      </c>
      <c r="AL10" s="79">
        <v>81</v>
      </c>
      <c r="AM10" s="79">
        <v>8</v>
      </c>
      <c r="AN10" s="79">
        <v>15</v>
      </c>
      <c r="AO10" s="79">
        <v>0</v>
      </c>
      <c r="AP10" s="79">
        <v>0</v>
      </c>
      <c r="AQ10" s="79">
        <v>0</v>
      </c>
      <c r="AR10" s="21"/>
      <c r="AS10" s="32"/>
      <c r="AT10" s="33"/>
      <c r="AU10" s="33"/>
      <c r="AV10" s="33"/>
      <c r="AW10" s="33"/>
      <c r="AX10" s="33"/>
    </row>
    <row r="11" spans="1:60" s="14" customFormat="1" ht="47.25" customHeight="1">
      <c r="A11" s="68" t="s">
        <v>189</v>
      </c>
      <c r="B11" s="43">
        <f t="shared" si="0"/>
        <v>83</v>
      </c>
      <c r="C11" s="79">
        <v>2</v>
      </c>
      <c r="D11" s="79">
        <v>81</v>
      </c>
      <c r="E11" s="21">
        <f t="shared" si="1"/>
        <v>690</v>
      </c>
      <c r="F11" s="21">
        <f t="shared" si="2"/>
        <v>386</v>
      </c>
      <c r="G11" s="79">
        <v>295</v>
      </c>
      <c r="H11" s="79">
        <v>0</v>
      </c>
      <c r="I11" s="79">
        <v>91</v>
      </c>
      <c r="J11" s="79">
        <v>0</v>
      </c>
      <c r="K11" s="79">
        <v>0</v>
      </c>
      <c r="L11" s="79">
        <v>0</v>
      </c>
      <c r="M11" s="79">
        <v>25</v>
      </c>
      <c r="N11" s="79">
        <v>0</v>
      </c>
      <c r="O11" s="79">
        <v>0</v>
      </c>
      <c r="P11" s="79">
        <v>0</v>
      </c>
      <c r="Q11" s="79">
        <v>25</v>
      </c>
      <c r="R11" s="79">
        <v>0</v>
      </c>
      <c r="S11" s="79">
        <v>62</v>
      </c>
      <c r="T11" s="79">
        <v>0</v>
      </c>
      <c r="U11" s="79">
        <v>0</v>
      </c>
      <c r="V11" s="68" t="s">
        <v>189</v>
      </c>
      <c r="W11" s="79">
        <v>0</v>
      </c>
      <c r="X11" s="79">
        <v>6</v>
      </c>
      <c r="Y11" s="79">
        <v>20</v>
      </c>
      <c r="Z11" s="79">
        <v>53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8</v>
      </c>
      <c r="AJ11" s="79">
        <v>0</v>
      </c>
      <c r="AK11" s="21">
        <f t="shared" si="3"/>
        <v>105</v>
      </c>
      <c r="AL11" s="79">
        <v>90</v>
      </c>
      <c r="AM11" s="79">
        <v>0</v>
      </c>
      <c r="AN11" s="79">
        <v>15</v>
      </c>
      <c r="AO11" s="79">
        <v>0</v>
      </c>
      <c r="AP11" s="79">
        <v>0</v>
      </c>
      <c r="AQ11" s="79">
        <v>0</v>
      </c>
      <c r="AR11" s="21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1:60" s="24" customFormat="1" ht="47.25" customHeight="1">
      <c r="A12" s="68" t="s">
        <v>190</v>
      </c>
      <c r="B12" s="43">
        <f t="shared" si="0"/>
        <v>84</v>
      </c>
      <c r="C12" s="79">
        <v>2</v>
      </c>
      <c r="D12" s="79">
        <v>82</v>
      </c>
      <c r="E12" s="21">
        <f t="shared" si="1"/>
        <v>703</v>
      </c>
      <c r="F12" s="21">
        <f t="shared" si="2"/>
        <v>386</v>
      </c>
      <c r="G12" s="79">
        <v>295</v>
      </c>
      <c r="H12" s="79">
        <v>0</v>
      </c>
      <c r="I12" s="79">
        <v>91</v>
      </c>
      <c r="J12" s="79">
        <v>0</v>
      </c>
      <c r="K12" s="79">
        <v>0</v>
      </c>
      <c r="L12" s="79">
        <v>0</v>
      </c>
      <c r="M12" s="79">
        <v>25</v>
      </c>
      <c r="N12" s="79">
        <v>0</v>
      </c>
      <c r="O12" s="79">
        <v>0</v>
      </c>
      <c r="P12" s="79">
        <v>0</v>
      </c>
      <c r="Q12" s="79">
        <v>20</v>
      </c>
      <c r="R12" s="79">
        <v>0</v>
      </c>
      <c r="S12" s="79">
        <v>62</v>
      </c>
      <c r="T12" s="79">
        <v>0</v>
      </c>
      <c r="U12" s="79">
        <v>0</v>
      </c>
      <c r="V12" s="68" t="s">
        <v>190</v>
      </c>
      <c r="W12" s="79">
        <v>0</v>
      </c>
      <c r="X12" s="79">
        <v>6</v>
      </c>
      <c r="Y12" s="79">
        <v>10</v>
      </c>
      <c r="Z12" s="79">
        <v>68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8</v>
      </c>
      <c r="AJ12" s="79">
        <v>0</v>
      </c>
      <c r="AK12" s="21">
        <f t="shared" si="3"/>
        <v>118</v>
      </c>
      <c r="AL12" s="79">
        <v>103</v>
      </c>
      <c r="AM12" s="79">
        <v>0</v>
      </c>
      <c r="AN12" s="79">
        <v>15</v>
      </c>
      <c r="AO12" s="79">
        <v>0</v>
      </c>
      <c r="AP12" s="79">
        <v>0</v>
      </c>
      <c r="AQ12" s="79">
        <v>0</v>
      </c>
      <c r="AR12" s="21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</row>
    <row r="13" spans="1:60" s="24" customFormat="1" ht="47.25" customHeight="1">
      <c r="A13" s="68" t="s">
        <v>191</v>
      </c>
      <c r="B13" s="43">
        <f t="shared" si="0"/>
        <v>85</v>
      </c>
      <c r="C13" s="79">
        <v>2</v>
      </c>
      <c r="D13" s="79">
        <v>83</v>
      </c>
      <c r="E13" s="21">
        <f t="shared" si="1"/>
        <v>673</v>
      </c>
      <c r="F13" s="21">
        <f t="shared" si="2"/>
        <v>381</v>
      </c>
      <c r="G13" s="79">
        <v>290</v>
      </c>
      <c r="H13" s="79">
        <v>0</v>
      </c>
      <c r="I13" s="79">
        <v>91</v>
      </c>
      <c r="J13" s="79">
        <v>0</v>
      </c>
      <c r="K13" s="79">
        <v>0</v>
      </c>
      <c r="L13" s="79">
        <v>0</v>
      </c>
      <c r="M13" s="79">
        <v>25</v>
      </c>
      <c r="N13" s="79">
        <v>0</v>
      </c>
      <c r="O13" s="79">
        <v>0</v>
      </c>
      <c r="P13" s="79">
        <v>0</v>
      </c>
      <c r="Q13" s="79">
        <v>20</v>
      </c>
      <c r="R13" s="79">
        <v>0</v>
      </c>
      <c r="S13" s="79">
        <v>38</v>
      </c>
      <c r="T13" s="79">
        <v>0</v>
      </c>
      <c r="U13" s="79">
        <v>0</v>
      </c>
      <c r="V13" s="68" t="s">
        <v>191</v>
      </c>
      <c r="W13" s="79">
        <v>0</v>
      </c>
      <c r="X13" s="79">
        <v>6</v>
      </c>
      <c r="Y13" s="79">
        <v>10</v>
      </c>
      <c r="Z13" s="79">
        <v>68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8</v>
      </c>
      <c r="AJ13" s="79">
        <v>0</v>
      </c>
      <c r="AK13" s="21">
        <f t="shared" si="3"/>
        <v>117</v>
      </c>
      <c r="AL13" s="79">
        <v>102</v>
      </c>
      <c r="AM13" s="79">
        <v>0</v>
      </c>
      <c r="AN13" s="79">
        <v>15</v>
      </c>
      <c r="AO13" s="79">
        <v>0</v>
      </c>
      <c r="AP13" s="79">
        <v>0</v>
      </c>
      <c r="AQ13" s="79">
        <v>0</v>
      </c>
      <c r="AR13" s="21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97" s="27" customFormat="1" ht="47.25" customHeight="1">
      <c r="A14" s="68" t="s">
        <v>192</v>
      </c>
      <c r="B14" s="43">
        <f t="shared" si="0"/>
        <v>83</v>
      </c>
      <c r="C14" s="21">
        <v>2</v>
      </c>
      <c r="D14" s="21">
        <v>81</v>
      </c>
      <c r="E14" s="21">
        <f t="shared" si="1"/>
        <v>659</v>
      </c>
      <c r="F14" s="21">
        <f t="shared" si="2"/>
        <v>381</v>
      </c>
      <c r="G14" s="21">
        <v>290</v>
      </c>
      <c r="H14" s="21">
        <v>0</v>
      </c>
      <c r="I14" s="21">
        <v>91</v>
      </c>
      <c r="J14" s="21">
        <v>0</v>
      </c>
      <c r="K14" s="21">
        <v>0</v>
      </c>
      <c r="L14" s="21">
        <v>0</v>
      </c>
      <c r="M14" s="21">
        <v>25</v>
      </c>
      <c r="N14" s="21">
        <v>0</v>
      </c>
      <c r="O14" s="21">
        <v>0</v>
      </c>
      <c r="P14" s="21">
        <v>0</v>
      </c>
      <c r="Q14" s="21">
        <v>20</v>
      </c>
      <c r="R14" s="21">
        <v>0</v>
      </c>
      <c r="S14" s="21">
        <v>38</v>
      </c>
      <c r="T14" s="21">
        <v>0</v>
      </c>
      <c r="U14" s="21">
        <v>0</v>
      </c>
      <c r="V14" s="68" t="s">
        <v>192</v>
      </c>
      <c r="W14" s="21">
        <v>0</v>
      </c>
      <c r="X14" s="21">
        <v>6</v>
      </c>
      <c r="Y14" s="21">
        <v>10</v>
      </c>
      <c r="Z14" s="21">
        <v>68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8</v>
      </c>
      <c r="AJ14" s="21">
        <v>0</v>
      </c>
      <c r="AK14" s="21">
        <f t="shared" si="3"/>
        <v>103</v>
      </c>
      <c r="AL14" s="21">
        <v>88</v>
      </c>
      <c r="AM14" s="21">
        <v>0</v>
      </c>
      <c r="AN14" s="21">
        <v>15</v>
      </c>
      <c r="AO14" s="21">
        <v>0</v>
      </c>
      <c r="AP14" s="21">
        <v>0</v>
      </c>
      <c r="AQ14" s="21">
        <v>0</v>
      </c>
      <c r="AR14" s="21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</row>
    <row r="15" spans="1:97" s="27" customFormat="1" ht="47.25" customHeight="1">
      <c r="A15" s="68" t="s">
        <v>193</v>
      </c>
      <c r="B15" s="42">
        <f t="shared" si="0"/>
        <v>84</v>
      </c>
      <c r="C15" s="18">
        <v>2</v>
      </c>
      <c r="D15" s="18">
        <v>82</v>
      </c>
      <c r="E15" s="18">
        <f t="shared" si="1"/>
        <v>663</v>
      </c>
      <c r="F15" s="18">
        <f t="shared" si="2"/>
        <v>381</v>
      </c>
      <c r="G15" s="18">
        <v>290</v>
      </c>
      <c r="H15" s="18">
        <v>0</v>
      </c>
      <c r="I15" s="18">
        <v>91</v>
      </c>
      <c r="J15" s="21">
        <v>0</v>
      </c>
      <c r="K15" s="21">
        <v>0</v>
      </c>
      <c r="L15" s="21">
        <v>0</v>
      </c>
      <c r="M15" s="21">
        <v>25</v>
      </c>
      <c r="N15" s="21">
        <v>0</v>
      </c>
      <c r="O15" s="21">
        <v>0</v>
      </c>
      <c r="P15" s="21">
        <v>0</v>
      </c>
      <c r="Q15" s="21">
        <v>20</v>
      </c>
      <c r="R15" s="21">
        <v>0</v>
      </c>
      <c r="S15" s="21">
        <v>38</v>
      </c>
      <c r="T15" s="21">
        <v>0</v>
      </c>
      <c r="U15" s="21">
        <v>0</v>
      </c>
      <c r="V15" s="68" t="s">
        <v>193</v>
      </c>
      <c r="W15" s="21">
        <v>0</v>
      </c>
      <c r="X15" s="21">
        <v>6</v>
      </c>
      <c r="Y15" s="21">
        <v>10</v>
      </c>
      <c r="Z15" s="21">
        <v>68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8</v>
      </c>
      <c r="AJ15" s="21">
        <v>0</v>
      </c>
      <c r="AK15" s="21">
        <f t="shared" si="3"/>
        <v>107</v>
      </c>
      <c r="AL15" s="21">
        <v>92</v>
      </c>
      <c r="AM15" s="21">
        <v>0</v>
      </c>
      <c r="AN15" s="21">
        <v>15</v>
      </c>
      <c r="AO15" s="21">
        <v>0</v>
      </c>
      <c r="AP15" s="21">
        <v>0</v>
      </c>
      <c r="AQ15" s="21">
        <v>0</v>
      </c>
      <c r="AR15" s="21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</row>
    <row r="16" spans="1:97" s="27" customFormat="1" ht="47.25" customHeight="1">
      <c r="A16" s="68" t="s">
        <v>223</v>
      </c>
      <c r="B16" s="42">
        <v>86</v>
      </c>
      <c r="C16" s="18">
        <v>2</v>
      </c>
      <c r="D16" s="18">
        <v>84</v>
      </c>
      <c r="E16" s="18">
        <v>661</v>
      </c>
      <c r="F16" s="18">
        <v>381</v>
      </c>
      <c r="G16" s="18">
        <v>290</v>
      </c>
      <c r="H16" s="18">
        <v>0</v>
      </c>
      <c r="I16" s="18">
        <v>91</v>
      </c>
      <c r="J16" s="21">
        <v>0</v>
      </c>
      <c r="K16" s="21">
        <v>0</v>
      </c>
      <c r="L16" s="21">
        <v>0</v>
      </c>
      <c r="M16" s="21">
        <v>25</v>
      </c>
      <c r="N16" s="21">
        <v>0</v>
      </c>
      <c r="O16" s="21">
        <v>0</v>
      </c>
      <c r="P16" s="21">
        <v>0</v>
      </c>
      <c r="Q16" s="21">
        <v>20</v>
      </c>
      <c r="R16" s="21">
        <v>0</v>
      </c>
      <c r="S16" s="21">
        <v>30</v>
      </c>
      <c r="T16" s="21">
        <v>0</v>
      </c>
      <c r="U16" s="21">
        <v>0</v>
      </c>
      <c r="V16" s="68" t="s">
        <v>221</v>
      </c>
      <c r="W16" s="21">
        <v>0</v>
      </c>
      <c r="X16" s="21">
        <v>6</v>
      </c>
      <c r="Y16" s="21">
        <v>10</v>
      </c>
      <c r="Z16" s="21">
        <v>68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9</v>
      </c>
      <c r="AJ16" s="21">
        <v>0</v>
      </c>
      <c r="AK16" s="21">
        <v>112</v>
      </c>
      <c r="AL16" s="21">
        <v>97</v>
      </c>
      <c r="AM16" s="21">
        <v>0</v>
      </c>
      <c r="AN16" s="21">
        <v>15</v>
      </c>
      <c r="AO16" s="21">
        <v>0</v>
      </c>
      <c r="AP16" s="21">
        <v>0</v>
      </c>
      <c r="AQ16" s="21">
        <v>0</v>
      </c>
      <c r="AR16" s="21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</row>
    <row r="17" spans="1:60" s="24" customFormat="1" ht="47.25" customHeight="1">
      <c r="A17" s="68" t="s">
        <v>222</v>
      </c>
      <c r="B17" s="42">
        <v>86</v>
      </c>
      <c r="C17" s="78">
        <v>2</v>
      </c>
      <c r="D17" s="78">
        <v>84</v>
      </c>
      <c r="E17" s="18">
        <v>663</v>
      </c>
      <c r="F17" s="18">
        <v>381</v>
      </c>
      <c r="G17" s="78">
        <v>290</v>
      </c>
      <c r="H17" s="78">
        <v>0</v>
      </c>
      <c r="I17" s="78">
        <v>91</v>
      </c>
      <c r="J17" s="79">
        <v>0</v>
      </c>
      <c r="K17" s="79">
        <v>0</v>
      </c>
      <c r="L17" s="79">
        <v>0</v>
      </c>
      <c r="M17" s="79">
        <v>25</v>
      </c>
      <c r="N17" s="79">
        <v>0</v>
      </c>
      <c r="O17" s="79">
        <v>0</v>
      </c>
      <c r="P17" s="79">
        <v>0</v>
      </c>
      <c r="Q17" s="79">
        <v>20</v>
      </c>
      <c r="R17" s="79">
        <v>0</v>
      </c>
      <c r="S17" s="79">
        <v>30</v>
      </c>
      <c r="T17" s="79">
        <v>0</v>
      </c>
      <c r="U17" s="79">
        <v>0</v>
      </c>
      <c r="V17" s="68" t="s">
        <v>222</v>
      </c>
      <c r="W17" s="79">
        <v>0</v>
      </c>
      <c r="X17" s="79">
        <v>6</v>
      </c>
      <c r="Y17" s="79">
        <v>14</v>
      </c>
      <c r="Z17" s="79">
        <v>68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9</v>
      </c>
      <c r="AJ17" s="79">
        <v>0</v>
      </c>
      <c r="AK17" s="21">
        <v>110</v>
      </c>
      <c r="AL17" s="79">
        <v>91</v>
      </c>
      <c r="AM17" s="79">
        <v>0</v>
      </c>
      <c r="AN17" s="79">
        <v>19</v>
      </c>
      <c r="AO17" s="79">
        <v>0</v>
      </c>
      <c r="AP17" s="79">
        <v>0</v>
      </c>
      <c r="AQ17" s="79">
        <v>0</v>
      </c>
      <c r="AR17" s="21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97" s="27" customFormat="1" ht="47.25" customHeight="1" thickBot="1">
      <c r="A18" s="90" t="s">
        <v>224</v>
      </c>
      <c r="B18" s="61">
        <v>90</v>
      </c>
      <c r="C18" s="64">
        <v>2</v>
      </c>
      <c r="D18" s="64">
        <v>88</v>
      </c>
      <c r="E18" s="52">
        <v>649</v>
      </c>
      <c r="F18" s="52">
        <v>381</v>
      </c>
      <c r="G18" s="64">
        <v>290</v>
      </c>
      <c r="H18" s="64">
        <v>0</v>
      </c>
      <c r="I18" s="64">
        <v>91</v>
      </c>
      <c r="J18" s="77">
        <v>0</v>
      </c>
      <c r="K18" s="77">
        <v>0</v>
      </c>
      <c r="L18" s="77">
        <v>0</v>
      </c>
      <c r="M18" s="77">
        <v>25</v>
      </c>
      <c r="N18" s="77">
        <v>0</v>
      </c>
      <c r="O18" s="77">
        <v>0</v>
      </c>
      <c r="P18" s="77">
        <v>0</v>
      </c>
      <c r="Q18" s="77">
        <v>20</v>
      </c>
      <c r="R18" s="77">
        <v>0</v>
      </c>
      <c r="S18" s="77">
        <v>30</v>
      </c>
      <c r="T18" s="77">
        <v>0</v>
      </c>
      <c r="U18" s="77">
        <v>0</v>
      </c>
      <c r="V18" s="90" t="s">
        <v>224</v>
      </c>
      <c r="W18" s="77">
        <v>0</v>
      </c>
      <c r="X18" s="77">
        <v>6</v>
      </c>
      <c r="Y18" s="77">
        <v>14</v>
      </c>
      <c r="Z18" s="77">
        <v>68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9</v>
      </c>
      <c r="AJ18" s="77">
        <v>0</v>
      </c>
      <c r="AK18" s="36">
        <v>96</v>
      </c>
      <c r="AL18" s="77">
        <v>77</v>
      </c>
      <c r="AM18" s="77">
        <v>0</v>
      </c>
      <c r="AN18" s="77">
        <v>19</v>
      </c>
      <c r="AO18" s="77">
        <v>0</v>
      </c>
      <c r="AP18" s="77">
        <v>0</v>
      </c>
      <c r="AQ18" s="77">
        <v>0</v>
      </c>
      <c r="AR18" s="21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</row>
    <row r="19" spans="1:45" ht="15.75" customHeight="1">
      <c r="A19" s="96" t="s">
        <v>218</v>
      </c>
      <c r="B19" s="97"/>
      <c r="C19" s="97"/>
      <c r="K19" s="136" t="s">
        <v>219</v>
      </c>
      <c r="L19" s="136"/>
      <c r="M19" s="136"/>
      <c r="N19" s="136"/>
      <c r="O19" s="136"/>
      <c r="P19" s="136"/>
      <c r="Q19" s="136"/>
      <c r="R19" s="136"/>
      <c r="V19" s="143" t="s">
        <v>203</v>
      </c>
      <c r="W19" s="143"/>
      <c r="X19" s="143"/>
      <c r="Y19" s="143"/>
      <c r="Z19" s="143"/>
      <c r="AA19" s="143"/>
      <c r="AB19" s="143"/>
      <c r="AC19" s="143"/>
      <c r="AD19" s="143"/>
      <c r="AE19" s="143"/>
      <c r="AF19" s="144" t="s">
        <v>204</v>
      </c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S19" s="9"/>
    </row>
    <row r="20" spans="1:43" ht="15.75" customHeight="1">
      <c r="A20" s="4"/>
      <c r="L20" s="5"/>
      <c r="X20" s="9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</row>
    <row r="21" spans="1:44" ht="15.7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</sheetData>
  <sheetProtection password="CB76" sheet="1"/>
  <mergeCells count="65">
    <mergeCell ref="V19:AE19"/>
    <mergeCell ref="AF19:AQ20"/>
    <mergeCell ref="K6:L6"/>
    <mergeCell ref="K5:L5"/>
    <mergeCell ref="M6:M7"/>
    <mergeCell ref="N6:N7"/>
    <mergeCell ref="O6:O7"/>
    <mergeCell ref="P6:P7"/>
    <mergeCell ref="M5:U5"/>
    <mergeCell ref="T6:T7"/>
    <mergeCell ref="G6:H6"/>
    <mergeCell ref="I6:J6"/>
    <mergeCell ref="B4:B6"/>
    <mergeCell ref="C4:C6"/>
    <mergeCell ref="D4:D6"/>
    <mergeCell ref="E4:E6"/>
    <mergeCell ref="K19:R19"/>
    <mergeCell ref="V4:V8"/>
    <mergeCell ref="K4:U4"/>
    <mergeCell ref="S3:U3"/>
    <mergeCell ref="AE6:AE7"/>
    <mergeCell ref="A19:C19"/>
    <mergeCell ref="E7:E8"/>
    <mergeCell ref="F5:J5"/>
    <mergeCell ref="Q6:Q7"/>
    <mergeCell ref="R6:R7"/>
    <mergeCell ref="I3:J3"/>
    <mergeCell ref="W6:W7"/>
    <mergeCell ref="AD3:AE3"/>
    <mergeCell ref="A4:A8"/>
    <mergeCell ref="U6:U7"/>
    <mergeCell ref="S6:S7"/>
    <mergeCell ref="B7:B8"/>
    <mergeCell ref="C7:C8"/>
    <mergeCell ref="D7:D8"/>
    <mergeCell ref="F7:F8"/>
    <mergeCell ref="A2:J2"/>
    <mergeCell ref="X6:X7"/>
    <mergeCell ref="Y6:Y7"/>
    <mergeCell ref="V2:AE2"/>
    <mergeCell ref="K2:U2"/>
    <mergeCell ref="Z6:Z7"/>
    <mergeCell ref="AA6:AA7"/>
    <mergeCell ref="AB6:AB7"/>
    <mergeCell ref="AC6:AC7"/>
    <mergeCell ref="AD6:AD7"/>
    <mergeCell ref="AP5:AP7"/>
    <mergeCell ref="W4:AE4"/>
    <mergeCell ref="AF6:AF7"/>
    <mergeCell ref="W5:AE5"/>
    <mergeCell ref="AG6:AG7"/>
    <mergeCell ref="AH6:AH7"/>
    <mergeCell ref="AI6:AI7"/>
    <mergeCell ref="AF4:AI4"/>
    <mergeCell ref="AF5:AI5"/>
    <mergeCell ref="AQ4:AQ8"/>
    <mergeCell ref="AF2:AQ2"/>
    <mergeCell ref="AP3:AQ3"/>
    <mergeCell ref="AK5:AK7"/>
    <mergeCell ref="AL5:AL7"/>
    <mergeCell ref="AM5:AM7"/>
    <mergeCell ref="AN5:AN7"/>
    <mergeCell ref="AJ4:AJ8"/>
    <mergeCell ref="AO5:AO7"/>
    <mergeCell ref="AK4:AP4"/>
  </mergeCells>
  <printOptions/>
  <pageMargins left="0.7480314960629921" right="0.3937007874015748" top="0.7874015748031497" bottom="0.5905511811023623" header="0.5118110236220472" footer="0.5118110236220472"/>
  <pageSetup horizontalDpi="600" verticalDpi="600" orientation="portrait" paperSize="9" r:id="rId1"/>
  <colBreaks count="3" manualBreakCount="3">
    <brk id="10" max="19" man="1"/>
    <brk id="21" max="19" man="1"/>
    <brk id="3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23"/>
  <sheetViews>
    <sheetView zoomScaleSheetLayoutView="100" zoomScalePageLayoutView="0" workbookViewId="0" topLeftCell="A13">
      <selection activeCell="I18" sqref="I18"/>
    </sheetView>
  </sheetViews>
  <sheetFormatPr defaultColWidth="9.00390625" defaultRowHeight="16.5"/>
  <cols>
    <col min="1" max="1" width="12.625" style="8" customWidth="1"/>
    <col min="2" max="2" width="7.25390625" style="8" customWidth="1"/>
    <col min="3" max="3" width="9.625" style="8" customWidth="1"/>
    <col min="4" max="4" width="7.625" style="8" customWidth="1"/>
    <col min="5" max="5" width="10.875" style="8" customWidth="1"/>
    <col min="6" max="6" width="7.625" style="8" customWidth="1"/>
    <col min="7" max="7" width="10.875" style="8" customWidth="1"/>
    <col min="8" max="8" width="7.625" style="8" customWidth="1"/>
    <col min="9" max="9" width="10.875" style="8" customWidth="1"/>
    <col min="10" max="16384" width="9.00390625" style="8" customWidth="1"/>
  </cols>
  <sheetData>
    <row r="1" spans="1:9" s="1" customFormat="1" ht="15.75" customHeight="1">
      <c r="A1" s="3" t="s">
        <v>145</v>
      </c>
      <c r="I1" s="15"/>
    </row>
    <row r="2" spans="1:9" s="1" customFormat="1" ht="21" customHeight="1">
      <c r="A2" s="153" t="s">
        <v>205</v>
      </c>
      <c r="B2" s="125"/>
      <c r="C2" s="125"/>
      <c r="D2" s="125"/>
      <c r="E2" s="125"/>
      <c r="F2" s="125"/>
      <c r="G2" s="125"/>
      <c r="H2" s="125"/>
      <c r="I2" s="125"/>
    </row>
    <row r="3" spans="1:9" s="89" customFormat="1" ht="18.75" customHeight="1">
      <c r="A3" s="154" t="s">
        <v>206</v>
      </c>
      <c r="B3" s="155"/>
      <c r="C3" s="155"/>
      <c r="D3" s="155"/>
      <c r="E3" s="155"/>
      <c r="F3" s="155"/>
      <c r="G3" s="155"/>
      <c r="H3" s="155"/>
      <c r="I3" s="155"/>
    </row>
    <row r="4" spans="1:9" s="1" customFormat="1" ht="31.5" customHeight="1" thickBot="1">
      <c r="A4" s="86"/>
      <c r="B4" s="39"/>
      <c r="C4" s="39"/>
      <c r="D4" s="39"/>
      <c r="E4" s="39"/>
      <c r="F4" s="39"/>
      <c r="G4" s="40"/>
      <c r="H4" s="159" t="s">
        <v>149</v>
      </c>
      <c r="I4" s="159"/>
    </row>
    <row r="5" spans="1:9" s="16" customFormat="1" ht="26.25" customHeight="1">
      <c r="A5" s="131" t="s">
        <v>208</v>
      </c>
      <c r="B5" s="141" t="s">
        <v>150</v>
      </c>
      <c r="C5" s="142" t="s">
        <v>151</v>
      </c>
      <c r="D5" s="105" t="s">
        <v>146</v>
      </c>
      <c r="E5" s="157"/>
      <c r="F5" s="105" t="s">
        <v>147</v>
      </c>
      <c r="G5" s="157"/>
      <c r="H5" s="105" t="s">
        <v>148</v>
      </c>
      <c r="I5" s="158"/>
    </row>
    <row r="6" spans="1:9" s="16" customFormat="1" ht="26.25" customHeight="1">
      <c r="A6" s="132"/>
      <c r="B6" s="130"/>
      <c r="C6" s="112"/>
      <c r="D6" s="149" t="s">
        <v>138</v>
      </c>
      <c r="E6" s="150"/>
      <c r="F6" s="149" t="s">
        <v>139</v>
      </c>
      <c r="G6" s="150"/>
      <c r="H6" s="149" t="s">
        <v>5</v>
      </c>
      <c r="I6" s="151"/>
    </row>
    <row r="7" spans="1:9" s="16" customFormat="1" ht="26.25" customHeight="1">
      <c r="A7" s="132"/>
      <c r="B7" s="130"/>
      <c r="C7" s="112"/>
      <c r="D7" s="84" t="s">
        <v>143</v>
      </c>
      <c r="E7" s="84" t="s">
        <v>144</v>
      </c>
      <c r="F7" s="82" t="s">
        <v>143</v>
      </c>
      <c r="G7" s="84" t="s">
        <v>144</v>
      </c>
      <c r="H7" s="82" t="s">
        <v>143</v>
      </c>
      <c r="I7" s="85" t="s">
        <v>144</v>
      </c>
    </row>
    <row r="8" spans="1:9" s="16" customFormat="1" ht="26.25" customHeight="1" thickBot="1">
      <c r="A8" s="133"/>
      <c r="B8" s="156"/>
      <c r="C8" s="135"/>
      <c r="D8" s="17" t="s">
        <v>142</v>
      </c>
      <c r="E8" s="17" t="s">
        <v>141</v>
      </c>
      <c r="F8" s="17" t="s">
        <v>140</v>
      </c>
      <c r="G8" s="17" t="s">
        <v>141</v>
      </c>
      <c r="H8" s="12" t="s">
        <v>140</v>
      </c>
      <c r="I8" s="41" t="s">
        <v>141</v>
      </c>
    </row>
    <row r="9" spans="1:9" s="7" customFormat="1" ht="54" customHeight="1">
      <c r="A9" s="68" t="s">
        <v>187</v>
      </c>
      <c r="B9" s="42">
        <f aca="true" t="shared" si="0" ref="B9:B15">SUM(C9:I9)</f>
        <v>295</v>
      </c>
      <c r="C9" s="18">
        <v>49</v>
      </c>
      <c r="D9" s="18">
        <v>7</v>
      </c>
      <c r="E9" s="18">
        <v>6</v>
      </c>
      <c r="F9" s="18">
        <v>47</v>
      </c>
      <c r="G9" s="18">
        <v>2</v>
      </c>
      <c r="H9" s="18">
        <v>177</v>
      </c>
      <c r="I9" s="18">
        <v>7</v>
      </c>
    </row>
    <row r="10" spans="1:9" s="7" customFormat="1" ht="54" customHeight="1">
      <c r="A10" s="68" t="s">
        <v>188</v>
      </c>
      <c r="B10" s="42">
        <f t="shared" si="0"/>
        <v>307</v>
      </c>
      <c r="C10" s="18">
        <v>50</v>
      </c>
      <c r="D10" s="18">
        <v>7</v>
      </c>
      <c r="E10" s="18">
        <v>6</v>
      </c>
      <c r="F10" s="18">
        <v>46</v>
      </c>
      <c r="G10" s="18">
        <v>2</v>
      </c>
      <c r="H10" s="18">
        <v>187</v>
      </c>
      <c r="I10" s="18">
        <v>9</v>
      </c>
    </row>
    <row r="11" spans="1:9" s="7" customFormat="1" ht="54" customHeight="1">
      <c r="A11" s="68" t="s">
        <v>189</v>
      </c>
      <c r="B11" s="21">
        <f t="shared" si="0"/>
        <v>324</v>
      </c>
      <c r="C11" s="21">
        <v>51</v>
      </c>
      <c r="D11" s="21">
        <v>8</v>
      </c>
      <c r="E11" s="21">
        <v>5</v>
      </c>
      <c r="F11" s="21">
        <v>44</v>
      </c>
      <c r="G11" s="21">
        <v>2</v>
      </c>
      <c r="H11" s="21">
        <v>203</v>
      </c>
      <c r="I11" s="21">
        <v>11</v>
      </c>
    </row>
    <row r="12" spans="1:9" s="6" customFormat="1" ht="54" customHeight="1">
      <c r="A12" s="68" t="s">
        <v>190</v>
      </c>
      <c r="B12" s="21">
        <f t="shared" si="0"/>
        <v>332</v>
      </c>
      <c r="C12" s="21">
        <v>53</v>
      </c>
      <c r="D12" s="21">
        <v>8</v>
      </c>
      <c r="E12" s="21">
        <v>5</v>
      </c>
      <c r="F12" s="21">
        <v>44</v>
      </c>
      <c r="G12" s="21">
        <v>2</v>
      </c>
      <c r="H12" s="21">
        <v>209</v>
      </c>
      <c r="I12" s="21">
        <v>11</v>
      </c>
    </row>
    <row r="13" spans="1:9" s="6" customFormat="1" ht="54" customHeight="1">
      <c r="A13" s="68" t="s">
        <v>191</v>
      </c>
      <c r="B13" s="21">
        <f t="shared" si="0"/>
        <v>352</v>
      </c>
      <c r="C13" s="21">
        <v>52</v>
      </c>
      <c r="D13" s="21">
        <v>9</v>
      </c>
      <c r="E13" s="21">
        <v>5</v>
      </c>
      <c r="F13" s="21">
        <v>45</v>
      </c>
      <c r="G13" s="21">
        <v>2</v>
      </c>
      <c r="H13" s="21">
        <v>225</v>
      </c>
      <c r="I13" s="21">
        <v>14</v>
      </c>
    </row>
    <row r="14" spans="1:9" s="44" customFormat="1" ht="54" customHeight="1">
      <c r="A14" s="68" t="s">
        <v>192</v>
      </c>
      <c r="B14" s="43">
        <f t="shared" si="0"/>
        <v>366</v>
      </c>
      <c r="C14" s="21">
        <v>54</v>
      </c>
      <c r="D14" s="21">
        <v>9</v>
      </c>
      <c r="E14" s="21">
        <v>6</v>
      </c>
      <c r="F14" s="21">
        <v>44</v>
      </c>
      <c r="G14" s="21">
        <v>2</v>
      </c>
      <c r="H14" s="21">
        <v>234</v>
      </c>
      <c r="I14" s="21">
        <v>17</v>
      </c>
    </row>
    <row r="15" spans="1:9" s="44" customFormat="1" ht="54" customHeight="1">
      <c r="A15" s="68" t="s">
        <v>193</v>
      </c>
      <c r="B15" s="43">
        <f t="shared" si="0"/>
        <v>365</v>
      </c>
      <c r="C15" s="21">
        <v>53</v>
      </c>
      <c r="D15" s="21">
        <v>9</v>
      </c>
      <c r="E15" s="21">
        <v>6</v>
      </c>
      <c r="F15" s="21">
        <v>42</v>
      </c>
      <c r="G15" s="21">
        <v>2</v>
      </c>
      <c r="H15" s="21">
        <v>236</v>
      </c>
      <c r="I15" s="21">
        <v>17</v>
      </c>
    </row>
    <row r="16" spans="1:9" s="44" customFormat="1" ht="54" customHeight="1">
      <c r="A16" s="68" t="s">
        <v>223</v>
      </c>
      <c r="B16" s="43">
        <v>373</v>
      </c>
      <c r="C16" s="21">
        <v>53</v>
      </c>
      <c r="D16" s="21">
        <v>9</v>
      </c>
      <c r="E16" s="21">
        <v>6</v>
      </c>
      <c r="F16" s="21">
        <v>42</v>
      </c>
      <c r="G16" s="21">
        <v>2</v>
      </c>
      <c r="H16" s="21">
        <v>243</v>
      </c>
      <c r="I16" s="21">
        <v>18</v>
      </c>
    </row>
    <row r="17" spans="1:9" s="6" customFormat="1" ht="54" customHeight="1">
      <c r="A17" s="68" t="s">
        <v>222</v>
      </c>
      <c r="B17" s="43">
        <v>438</v>
      </c>
      <c r="C17" s="79">
        <v>52</v>
      </c>
      <c r="D17" s="79">
        <v>10</v>
      </c>
      <c r="E17" s="79">
        <v>7</v>
      </c>
      <c r="F17" s="79">
        <v>40</v>
      </c>
      <c r="G17" s="79">
        <v>2</v>
      </c>
      <c r="H17" s="79">
        <v>300</v>
      </c>
      <c r="I17" s="79">
        <v>27</v>
      </c>
    </row>
    <row r="18" spans="1:9" s="44" customFormat="1" ht="54" customHeight="1" thickBot="1">
      <c r="A18" s="90" t="s">
        <v>224</v>
      </c>
      <c r="B18" s="45">
        <v>488</v>
      </c>
      <c r="C18" s="77">
        <v>55</v>
      </c>
      <c r="D18" s="77">
        <v>11</v>
      </c>
      <c r="E18" s="77">
        <v>8</v>
      </c>
      <c r="F18" s="77">
        <v>44</v>
      </c>
      <c r="G18" s="77">
        <v>2</v>
      </c>
      <c r="H18" s="77">
        <v>340</v>
      </c>
      <c r="I18" s="77">
        <v>28</v>
      </c>
    </row>
    <row r="19" spans="1:5" s="1" customFormat="1" ht="15.75" customHeight="1">
      <c r="A19" s="4" t="s">
        <v>214</v>
      </c>
      <c r="B19" s="7"/>
      <c r="C19" s="7"/>
      <c r="D19" s="7"/>
      <c r="E19" s="7"/>
    </row>
    <row r="20" spans="1:5" s="1" customFormat="1" ht="15.75" customHeight="1">
      <c r="A20" s="5" t="s">
        <v>215</v>
      </c>
      <c r="B20" s="7"/>
      <c r="C20" s="7"/>
      <c r="D20" s="7"/>
      <c r="E20" s="7"/>
    </row>
    <row r="21" spans="1:6" s="1" customFormat="1" ht="15.75" customHeight="1">
      <c r="A21" s="152"/>
      <c r="B21" s="152"/>
      <c r="C21" s="152"/>
      <c r="D21" s="152"/>
      <c r="E21" s="152"/>
      <c r="F21" s="152"/>
    </row>
    <row r="22" spans="1:5" s="1" customFormat="1" ht="15.75" customHeight="1">
      <c r="A22" s="5"/>
      <c r="B22" s="7"/>
      <c r="C22" s="7"/>
      <c r="D22" s="7"/>
      <c r="E22" s="7"/>
    </row>
    <row r="23" spans="1:5" s="1" customFormat="1" ht="15">
      <c r="A23" s="5"/>
      <c r="B23" s="7"/>
      <c r="C23" s="7"/>
      <c r="D23" s="7"/>
      <c r="E23" s="7"/>
    </row>
  </sheetData>
  <sheetProtection password="CB76" sheet="1"/>
  <mergeCells count="13">
    <mergeCell ref="F5:G5"/>
    <mergeCell ref="H5:I5"/>
    <mergeCell ref="H4:I4"/>
    <mergeCell ref="D6:E6"/>
    <mergeCell ref="F6:G6"/>
    <mergeCell ref="H6:I6"/>
    <mergeCell ref="A21:F21"/>
    <mergeCell ref="A2:I2"/>
    <mergeCell ref="A3:I3"/>
    <mergeCell ref="A5:A8"/>
    <mergeCell ref="B5:B8"/>
    <mergeCell ref="C5:C8"/>
    <mergeCell ref="D5:E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郭琬洵</dc:creator>
  <cp:keywords/>
  <dc:description/>
  <cp:lastModifiedBy>王思穎</cp:lastModifiedBy>
  <cp:lastPrinted>2022-08-08T01:29:22Z</cp:lastPrinted>
  <dcterms:created xsi:type="dcterms:W3CDTF">2018-11-12T08:53:16Z</dcterms:created>
  <dcterms:modified xsi:type="dcterms:W3CDTF">2022-09-12T03:35:57Z</dcterms:modified>
  <cp:category/>
  <cp:version/>
  <cp:contentType/>
  <cp:contentStatus/>
</cp:coreProperties>
</file>