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1620" windowWidth="12000" windowHeight="6370" firstSheet="2" activeTab="4"/>
  </bookViews>
  <sheets>
    <sheet name="1-1本區境界(OK)" sheetId="1" r:id="rId1"/>
    <sheet name="1-2已登記土地面積(OK)" sheetId="2" r:id="rId2"/>
    <sheet name="1-3三七五減租佃農購買耕地面積與戶數(OK)" sheetId="3" r:id="rId3"/>
    <sheet name="1-4土地徵收面積(OK)" sheetId="4" r:id="rId4"/>
    <sheet name="1-5三七五減租成果(OK)" sheetId="5" r:id="rId5"/>
  </sheets>
  <definedNames>
    <definedName name="_xlnm.Print_Area" localSheetId="0">'1-1本區境界(OK)'!$A$1:$H$17</definedName>
    <definedName name="_xlnm.Print_Area" localSheetId="1">'1-2已登記土地面積(OK)'!$A$1:$AB$82</definedName>
    <definedName name="_xlnm.Print_Area" localSheetId="3">'1-4土地徵收面積(OK)'!$A$1:$S$23</definedName>
    <definedName name="_xlnm.Print_Titles" localSheetId="1">'1-2已登記土地面積(OK)'!$4:$6</definedName>
  </definedNames>
  <calcPr fullCalcOnLoad="1"/>
</workbook>
</file>

<file path=xl/sharedStrings.xml><?xml version="1.0" encoding="utf-8"?>
<sst xmlns="http://schemas.openxmlformats.org/spreadsheetml/2006/main" count="877" uniqueCount="248">
  <si>
    <t>年　底　別 　</t>
  </si>
  <si>
    <t>(筆)</t>
  </si>
  <si>
    <t>合　　　計</t>
  </si>
  <si>
    <t>其　　　他</t>
  </si>
  <si>
    <t xml:space="preserve"> Tenant Famer
(Household)</t>
  </si>
  <si>
    <t>Land
(Plot)</t>
  </si>
  <si>
    <t>Total</t>
  </si>
  <si>
    <t>土地</t>
  </si>
  <si>
    <t>End of Year</t>
  </si>
  <si>
    <t>Owned By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</si>
  <si>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</si>
  <si>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</si>
  <si>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t>Total</t>
  </si>
  <si>
    <t xml:space="preserve">Ministry of 
The Interior 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</si>
  <si>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</si>
  <si>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</si>
  <si>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t>以</t>
    </r>
    <r>
      <rPr>
        <sz val="8"/>
        <color indexed="8"/>
        <rFont val="Arial Narrow"/>
        <family val="2"/>
      </rPr>
      <t xml:space="preserve">          </t>
    </r>
    <r>
      <rPr>
        <sz val="8"/>
        <color indexed="8"/>
        <rFont val="華康粗圓體"/>
        <family val="3"/>
      </rPr>
      <t>用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途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                         </t>
    </r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</si>
  <si>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</si>
  <si>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</si>
  <si>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租約件數</t>
  </si>
  <si>
    <t>(件)</t>
  </si>
  <si>
    <t>Dry Field</t>
  </si>
  <si>
    <t xml:space="preserve"> Non-Urban Land     </t>
  </si>
  <si>
    <t>Type A Construction Site</t>
  </si>
  <si>
    <t>Type B Construction Land</t>
  </si>
  <si>
    <t>Type D Construction  Land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</si>
  <si>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</si>
  <si>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</si>
  <si>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</si>
  <si>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</si>
  <si>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</si>
  <si>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</si>
  <si>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</si>
  <si>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 xml:space="preserve"> Non-Urban Land          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</si>
  <si>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</si>
  <si>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</si>
  <si>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</si>
  <si>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</si>
  <si>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</si>
  <si>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</si>
  <si>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</si>
  <si>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</si>
  <si>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Others</t>
  </si>
  <si>
    <t>田</t>
  </si>
  <si>
    <t>旱</t>
  </si>
  <si>
    <t xml:space="preserve">  Leasing Contract
(Case)</t>
  </si>
  <si>
    <t>Paddy Field</t>
  </si>
  <si>
    <t>交通事業</t>
  </si>
  <si>
    <t>公用事業</t>
  </si>
  <si>
    <t>水利事業</t>
  </si>
  <si>
    <t>國營事業</t>
  </si>
  <si>
    <t>省政府</t>
  </si>
  <si>
    <t>內政部</t>
  </si>
  <si>
    <t>Public Utilities</t>
  </si>
  <si>
    <t>Water Conser-vancy</t>
  </si>
  <si>
    <t>Govern-ment Utilities</t>
  </si>
  <si>
    <t>State Owned Enterprise</t>
  </si>
  <si>
    <t>Provincial
Govern-ment</t>
  </si>
  <si>
    <t>合計</t>
  </si>
  <si>
    <t>佃農戶數</t>
  </si>
  <si>
    <t>土地筆數</t>
  </si>
  <si>
    <t>政府機關及公共建築</t>
  </si>
  <si>
    <t>補償費用（新台幣元）</t>
  </si>
  <si>
    <t>合　計</t>
  </si>
  <si>
    <r>
      <t>以核准機關分</t>
    </r>
    <r>
      <rPr>
        <sz val="8"/>
        <color indexed="8"/>
        <rFont val="Arial Narrow"/>
        <family val="2"/>
      </rPr>
      <t>By Authorities</t>
    </r>
  </si>
  <si>
    <t>Area    (Hectare)</t>
  </si>
  <si>
    <t>戶購買耕地佃農戶數</t>
  </si>
  <si>
    <t xml:space="preserve">Families(Households) </t>
  </si>
  <si>
    <t>土地</t>
  </si>
  <si>
    <t>Land</t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</si>
  <si>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</si>
  <si>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</si>
  <si>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t>Land</t>
  </si>
  <si>
    <t>土地</t>
  </si>
  <si>
    <t>Land</t>
  </si>
  <si>
    <t>Total</t>
  </si>
  <si>
    <t>Urban Land</t>
  </si>
  <si>
    <t>(戶)</t>
  </si>
  <si>
    <t>Type C       Construction  Land</t>
  </si>
  <si>
    <t>1 486.7551</t>
  </si>
  <si>
    <t>-</t>
  </si>
  <si>
    <t>1 444.7412</t>
  </si>
  <si>
    <t>1 480.0671</t>
  </si>
  <si>
    <t>1 438.2821</t>
  </si>
  <si>
    <t>1 479.1070</t>
  </si>
  <si>
    <t>1 439.1471</t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</si>
  <si>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</si>
  <si>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</si>
  <si>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</si>
  <si>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</si>
  <si>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</si>
  <si>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</si>
  <si>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</si>
  <si>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</si>
  <si>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</si>
  <si>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2013</t>
    </r>
  </si>
  <si>
    <r>
      <t>訂約面積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細明體"/>
        <family val="3"/>
      </rPr>
      <t>公　頃</t>
    </r>
    <r>
      <rPr>
        <sz val="8"/>
        <color indexed="8"/>
        <rFont val="Arial Narrow"/>
        <family val="2"/>
      </rPr>
      <t>)  Leased Area (Hectare)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</si>
  <si>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</si>
  <si>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</si>
  <si>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</si>
  <si>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</si>
  <si>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</si>
  <si>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</si>
  <si>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</si>
  <si>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</si>
  <si>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</si>
  <si>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t>年底別</t>
  </si>
  <si>
    <t>End of year</t>
  </si>
  <si>
    <t xml:space="preserve">End of year </t>
  </si>
  <si>
    <r>
      <t xml:space="preserve">     </t>
    </r>
    <r>
      <rPr>
        <sz val="10"/>
        <color indexed="8"/>
        <rFont val="華康粗圓體"/>
        <family val="3"/>
      </rPr>
      <t>合計</t>
    </r>
    <r>
      <rPr>
        <sz val="10"/>
        <color indexed="8"/>
        <rFont val="Arial Narrow"/>
        <family val="2"/>
      </rPr>
      <t xml:space="preserve">  Total</t>
    </r>
  </si>
  <si>
    <r>
      <t xml:space="preserve">     </t>
    </r>
    <r>
      <rPr>
        <sz val="10"/>
        <color indexed="8"/>
        <rFont val="華康粗圓體"/>
        <family val="3"/>
      </rPr>
      <t>公有</t>
    </r>
    <r>
      <rPr>
        <sz val="10"/>
        <color indexed="8"/>
        <rFont val="Arial Narrow"/>
        <family val="2"/>
      </rPr>
      <t xml:space="preserve">  Public Land</t>
    </r>
  </si>
  <si>
    <r>
      <t xml:space="preserve">     </t>
    </r>
    <r>
      <rPr>
        <sz val="10"/>
        <color indexed="8"/>
        <rFont val="華康粗圓體"/>
        <family val="3"/>
      </rPr>
      <t>私有</t>
    </r>
    <r>
      <rPr>
        <sz val="10"/>
        <color indexed="8"/>
        <rFont val="Arial Narrow"/>
        <family val="2"/>
      </rPr>
      <t xml:space="preserve">  Private Land</t>
    </r>
  </si>
  <si>
    <r>
      <t xml:space="preserve">     </t>
    </r>
    <r>
      <rPr>
        <sz val="10"/>
        <color indexed="8"/>
        <rFont val="華康粗圓體"/>
        <family val="3"/>
      </rPr>
      <t>公私共有</t>
    </r>
  </si>
  <si>
    <r>
      <t>北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緯</t>
    </r>
    <r>
      <rPr>
        <sz val="12"/>
        <rFont val="Arial"/>
        <family val="2"/>
      </rPr>
      <t xml:space="preserve"> 
North Latitude</t>
    </r>
  </si>
  <si>
    <r>
      <t>東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經</t>
    </r>
    <r>
      <rPr>
        <sz val="12"/>
        <rFont val="Arial"/>
        <family val="2"/>
      </rPr>
      <t xml:space="preserve"> 
East Longitude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</si>
  <si>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北
</t>
    </r>
    <r>
      <rPr>
        <sz val="12"/>
        <rFont val="Arial"/>
        <family val="2"/>
      </rPr>
      <t>Northern Point</t>
    </r>
  </si>
  <si>
    <r>
      <t xml:space="preserve">新興里文中路一段             </t>
    </r>
    <r>
      <rPr>
        <sz val="12"/>
        <rFont val="Arial Narrow"/>
        <family val="2"/>
      </rPr>
      <t xml:space="preserve">Sec. 1, Wenzhong Rd.,Hsinhsing Li
 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</si>
  <si>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南</t>
    </r>
    <r>
      <rPr>
        <sz val="12"/>
        <rFont val="Arial"/>
        <family val="2"/>
      </rPr>
      <t xml:space="preserve"> 
Southern Point</t>
    </r>
  </si>
  <si>
    <r>
      <t xml:space="preserve">新莊里中油街          </t>
    </r>
    <r>
      <rPr>
        <sz val="12"/>
        <rFont val="Arial Narrow"/>
        <family val="2"/>
      </rPr>
      <t>Zhongyou St., Hsinchuang Li</t>
    </r>
    <r>
      <rPr>
        <sz val="12"/>
        <rFont val="細明體"/>
        <family val="3"/>
      </rPr>
      <t xml:space="preserve">
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</si>
  <si>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西
</t>
    </r>
    <r>
      <rPr>
        <sz val="12"/>
        <rFont val="Arial"/>
        <family val="2"/>
      </rPr>
      <t>Western Point</t>
    </r>
  </si>
  <si>
    <r>
      <t xml:space="preserve">坑子里赤塗崎                </t>
    </r>
    <r>
      <rPr>
        <sz val="12"/>
        <rFont val="Arial Narrow"/>
        <family val="2"/>
      </rPr>
      <t>Chituqi,Kengtzu Li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</si>
  <si>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東</t>
    </r>
    <r>
      <rPr>
        <sz val="12"/>
        <rFont val="Arial"/>
        <family val="2"/>
      </rPr>
      <t xml:space="preserve"> 
Eastern Point</t>
    </r>
  </si>
  <si>
    <r>
      <t>四</t>
    </r>
    <r>
      <rPr>
        <sz val="12"/>
        <rFont val="Arial"/>
        <family val="2"/>
      </rPr>
      <t xml:space="preserve">                 </t>
    </r>
    <r>
      <rPr>
        <sz val="12"/>
        <rFont val="細明體"/>
        <family val="3"/>
      </rPr>
      <t>至</t>
    </r>
    <r>
      <rPr>
        <sz val="12"/>
        <rFont val="Arial"/>
        <family val="2"/>
      </rPr>
      <t xml:space="preserve">               </t>
    </r>
    <r>
      <rPr>
        <sz val="12"/>
        <rFont val="細明體"/>
        <family val="3"/>
      </rPr>
      <t>極</t>
    </r>
    <r>
      <rPr>
        <sz val="12"/>
        <rFont val="Arial"/>
        <family val="2"/>
      </rPr>
      <t xml:space="preserve">                  </t>
    </r>
    <r>
      <rPr>
        <sz val="12"/>
        <rFont val="細明體"/>
        <family val="3"/>
      </rPr>
      <t>位</t>
    </r>
    <r>
      <rPr>
        <sz val="12"/>
        <rFont val="Arial"/>
        <family val="2"/>
      </rPr>
      <t xml:space="preserve">                    </t>
    </r>
    <r>
      <rPr>
        <sz val="12"/>
        <rFont val="細明體"/>
        <family val="3"/>
      </rPr>
      <t>置</t>
    </r>
    <r>
      <rPr>
        <sz val="12"/>
        <rFont val="Arial"/>
        <family val="2"/>
      </rPr>
      <t xml:space="preserve">                Four Extreme Positions                </t>
    </r>
  </si>
  <si>
    <r>
      <t xml:space="preserve">瓦窯里長榮路           榮安路交接處         </t>
    </r>
    <r>
      <rPr>
        <sz val="12"/>
        <rFont val="Arial Narrow"/>
        <family val="2"/>
      </rPr>
      <t xml:space="preserve">Intersection of Changrong Rd and Rong’an Rd,Wayao Li
</t>
    </r>
  </si>
  <si>
    <r>
      <t>中心地點</t>
    </r>
    <r>
      <rPr>
        <sz val="12"/>
        <rFont val="Arial"/>
        <family val="2"/>
      </rPr>
      <t xml:space="preserve"> 
Central Location</t>
    </r>
  </si>
  <si>
    <r>
      <t xml:space="preserve">分
</t>
    </r>
    <r>
      <rPr>
        <sz val="12"/>
        <rFont val="Arial"/>
        <family val="2"/>
      </rPr>
      <t>Minute</t>
    </r>
  </si>
  <si>
    <r>
      <t>經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緯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度</t>
    </r>
    <r>
      <rPr>
        <sz val="12"/>
        <rFont val="Arial"/>
        <family val="2"/>
      </rPr>
      <t xml:space="preserve"> 
Longitude &amp; Latitude</t>
    </r>
  </si>
  <si>
    <r>
      <t>地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點
</t>
    </r>
    <r>
      <rPr>
        <sz val="12"/>
        <rFont val="Arial"/>
        <family val="2"/>
      </rPr>
      <t>Locality</t>
    </r>
  </si>
  <si>
    <r>
      <t xml:space="preserve">方位別
</t>
    </r>
    <r>
      <rPr>
        <sz val="12"/>
        <rFont val="Arial"/>
        <family val="2"/>
      </rPr>
      <t>Aspect</t>
    </r>
  </si>
  <si>
    <r>
      <t xml:space="preserve">坑口里坑子口                </t>
    </r>
    <r>
      <rPr>
        <sz val="12"/>
        <rFont val="Arial Narrow"/>
        <family val="2"/>
      </rPr>
      <t>Kengtzkou,Kengkou Li</t>
    </r>
  </si>
  <si>
    <t>土地</t>
  </si>
  <si>
    <r>
      <t>表</t>
    </r>
    <r>
      <rPr>
        <sz val="14"/>
        <rFont val="Arial"/>
        <family val="2"/>
      </rPr>
      <t xml:space="preserve"> 1-1</t>
    </r>
    <r>
      <rPr>
        <sz val="14"/>
        <rFont val="新細明體"/>
        <family val="1"/>
      </rPr>
      <t>、本區境界</t>
    </r>
  </si>
  <si>
    <t>Table 1-1. Boundary of District</t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</si>
  <si>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2014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</si>
  <si>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
</t>
    </r>
    <r>
      <rPr>
        <sz val="9"/>
        <color indexed="8"/>
        <rFont val="Arial Narrow"/>
        <family val="2"/>
      </rPr>
      <t xml:space="preserve">End of Year 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</si>
  <si>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</si>
  <si>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</si>
  <si>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</si>
  <si>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</si>
  <si>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</si>
  <si>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</si>
  <si>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</si>
  <si>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</si>
  <si>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</si>
  <si>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</si>
  <si>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</si>
  <si>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2015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</si>
  <si>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2015</t>
    </r>
  </si>
  <si>
    <t>國防事業</t>
  </si>
  <si>
    <t xml:space="preserve">Transport-ation </t>
  </si>
  <si>
    <t xml:space="preserve">Defense </t>
  </si>
  <si>
    <t>公共衛生及環境保護事業</t>
  </si>
  <si>
    <t>Public Health and Environmet-al Protection</t>
  </si>
  <si>
    <r>
      <t>教育</t>
    </r>
    <r>
      <rPr>
        <sz val="8"/>
        <color indexed="8"/>
        <rFont val="新細明體"/>
        <family val="1"/>
      </rPr>
      <t>、學術及文化事業</t>
    </r>
  </si>
  <si>
    <t>Education &amp; 
Culture</t>
  </si>
  <si>
    <t>地價補償</t>
  </si>
  <si>
    <t>Compensation of Land Price</t>
  </si>
  <si>
    <t>改良物補償
(含遷移費)</t>
  </si>
  <si>
    <t>Improved
Properties
(Removal Fees
Included)</t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</si>
  <si>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</si>
  <si>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2016</t>
    </r>
  </si>
  <si>
    <t>民國93年底
End of 2004</t>
  </si>
  <si>
    <t>表1-3、實施三七五減租後佃農購買耕地面積與戶數</t>
  </si>
  <si>
    <r>
      <t>Table  1-3</t>
    </r>
    <r>
      <rPr>
        <sz val="14"/>
        <rFont val="華康粗圓體"/>
        <family val="3"/>
      </rPr>
      <t>、</t>
    </r>
    <r>
      <rPr>
        <sz val="14"/>
        <rFont val="Arial"/>
        <family val="2"/>
      </rPr>
      <t>The Situation of Tenant Farmers after Implementing Rental Reduction to 37.5%</t>
    </r>
  </si>
  <si>
    <r>
      <t>表</t>
    </r>
    <r>
      <rPr>
        <sz val="14"/>
        <rFont val="Arial Narrow"/>
        <family val="2"/>
      </rPr>
      <t>1-4</t>
    </r>
    <r>
      <rPr>
        <sz val="14"/>
        <rFont val="新細明體"/>
        <family val="1"/>
      </rPr>
      <t>、土地徵收面積</t>
    </r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</si>
  <si>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Hectare</t>
    </r>
  </si>
  <si>
    <r>
      <t xml:space="preserve">            Table  1-4</t>
    </r>
    <r>
      <rPr>
        <sz val="14"/>
        <rFont val="華康粗圓體"/>
        <family val="3"/>
      </rPr>
      <t>、</t>
    </r>
    <r>
      <rPr>
        <sz val="14"/>
        <rFont val="Arial"/>
        <family val="2"/>
      </rPr>
      <t>Area of Land Purchased by Government</t>
    </r>
  </si>
  <si>
    <t>單位：公頃</t>
  </si>
  <si>
    <r>
      <t xml:space="preserve">表1-5、本區實施三七五減租成果
</t>
    </r>
    <r>
      <rPr>
        <sz val="14"/>
        <rFont val="Arial"/>
        <family val="2"/>
      </rPr>
      <t>Table  1-5</t>
    </r>
    <r>
      <rPr>
        <sz val="14"/>
        <rFont val="新細明體"/>
        <family val="1"/>
      </rPr>
      <t>、</t>
    </r>
    <r>
      <rPr>
        <sz val="14"/>
        <rFont val="Arial"/>
        <family val="2"/>
      </rPr>
      <t>Achievements of Implementing Rental Reduction to 37.5%</t>
    </r>
  </si>
  <si>
    <t>購　買　耕　地　面　積(公頃)</t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</si>
  <si>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</si>
  <si>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</si>
  <si>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2018</t>
    </r>
  </si>
  <si>
    <r>
      <t xml:space="preserve">度
</t>
    </r>
    <r>
      <rPr>
        <sz val="12"/>
        <rFont val="Arial"/>
        <family val="2"/>
      </rPr>
      <t>Degree</t>
    </r>
  </si>
  <si>
    <r>
      <t xml:space="preserve">秒
</t>
    </r>
    <r>
      <rPr>
        <sz val="12"/>
        <rFont val="Arial"/>
        <family val="2"/>
      </rPr>
      <t>Sec</t>
    </r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</si>
  <si>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 xml:space="preserve">年 </t>
    </r>
    <r>
      <rPr>
        <sz val="10"/>
        <rFont val="Arial Narrow"/>
        <family val="2"/>
      </rPr>
      <t>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</si>
  <si>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2018</t>
    </r>
  </si>
  <si>
    <r>
      <t>民國</t>
    </r>
    <r>
      <rPr>
        <sz val="14"/>
        <rFont val="Arial"/>
        <family val="2"/>
      </rPr>
      <t xml:space="preserve"> 108</t>
    </r>
    <r>
      <rPr>
        <sz val="14"/>
        <rFont val="新細明體"/>
        <family val="1"/>
      </rPr>
      <t>年底</t>
    </r>
  </si>
  <si>
    <t>Year  of  2019</t>
  </si>
  <si>
    <r>
      <t xml:space="preserve">    </t>
    </r>
    <r>
      <rPr>
        <sz val="10"/>
        <rFont val="華康粗圓體"/>
        <family val="3"/>
      </rPr>
      <t>合計</t>
    </r>
    <r>
      <rPr>
        <sz val="10"/>
        <rFont val="Arial Narrow"/>
        <family val="2"/>
      </rPr>
      <t xml:space="preserve">  Total</t>
    </r>
  </si>
  <si>
    <r>
      <t xml:space="preserve">    </t>
    </r>
    <r>
      <rPr>
        <sz val="10"/>
        <rFont val="華康粗圓體"/>
        <family val="3"/>
      </rPr>
      <t>公有</t>
    </r>
    <r>
      <rPr>
        <sz val="10"/>
        <rFont val="Arial Narrow"/>
        <family val="2"/>
      </rPr>
      <t xml:space="preserve">  Public</t>
    </r>
  </si>
  <si>
    <r>
      <t xml:space="preserve">    </t>
    </r>
    <r>
      <rPr>
        <sz val="10"/>
        <rFont val="華康粗圓體"/>
        <family val="3"/>
      </rPr>
      <t>私有</t>
    </r>
    <r>
      <rPr>
        <sz val="10"/>
        <rFont val="Arial Narrow"/>
        <family val="2"/>
      </rPr>
      <t xml:space="preserve">  Private</t>
    </r>
  </si>
  <si>
    <r>
      <t xml:space="preserve">    </t>
    </r>
    <r>
      <rPr>
        <sz val="10"/>
        <rFont val="華康粗圓體"/>
        <family val="3"/>
      </rPr>
      <t>公私共有</t>
    </r>
    <r>
      <rPr>
        <sz val="10"/>
        <rFont val="Arial Narrow"/>
        <family val="2"/>
      </rPr>
      <t xml:space="preserve"> Pub. &amp; Pri.</t>
    </r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</si>
  <si>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2019</t>
    </r>
  </si>
  <si>
    <t>資料來源：本府地政局。</t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</si>
  <si>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2019</t>
    </r>
  </si>
  <si>
    <t>資料來源：本府地政局。</t>
  </si>
  <si>
    <t xml:space="preserve">政府機關、
地方自治機關
及其他公共建築
地方自治機關
及其他公共建築
</t>
  </si>
  <si>
    <t>Government Organ, Local Self-government Organ, and Other Public Building</t>
  </si>
  <si>
    <t>Source : Department of Land Administration, Taoyuan City Gov.</t>
  </si>
  <si>
    <r>
      <rPr>
        <sz val="12"/>
        <rFont val="超研澤中黑"/>
        <family val="3"/>
      </rPr>
      <t>土地</t>
    </r>
  </si>
  <si>
    <r>
      <rPr>
        <sz val="14"/>
        <rFont val="新細明體"/>
        <family val="1"/>
      </rPr>
      <t>表</t>
    </r>
    <r>
      <rPr>
        <sz val="14"/>
        <rFont val="Arial Narrow"/>
        <family val="2"/>
      </rPr>
      <t>1-2</t>
    </r>
    <r>
      <rPr>
        <sz val="14"/>
        <rFont val="新細明體"/>
        <family val="1"/>
      </rPr>
      <t>、本區已登記土地面積</t>
    </r>
  </si>
  <si>
    <r>
      <t>Table  1-2</t>
    </r>
    <r>
      <rPr>
        <sz val="14"/>
        <rFont val="標楷體"/>
        <family val="4"/>
      </rPr>
      <t>、</t>
    </r>
    <r>
      <rPr>
        <sz val="14"/>
        <rFont val="Arial Narrow"/>
        <family val="2"/>
      </rPr>
      <t>Area of Registered Land</t>
    </r>
  </si>
  <si>
    <r>
      <rPr>
        <sz val="14"/>
        <rFont val="新細明體"/>
        <family val="1"/>
      </rPr>
      <t>表</t>
    </r>
    <r>
      <rPr>
        <sz val="14"/>
        <rFont val="Arial Narrow"/>
        <family val="2"/>
      </rPr>
      <t>1-2</t>
    </r>
    <r>
      <rPr>
        <sz val="14"/>
        <rFont val="新細明體"/>
        <family val="1"/>
      </rPr>
      <t>、本區已登記土地面積</t>
    </r>
    <r>
      <rPr>
        <sz val="14"/>
        <rFont val="Arial Narrow"/>
        <family val="2"/>
      </rPr>
      <t>(</t>
    </r>
    <r>
      <rPr>
        <sz val="14"/>
        <rFont val="新細明體"/>
        <family val="1"/>
      </rPr>
      <t>續完</t>
    </r>
    <r>
      <rPr>
        <sz val="14"/>
        <rFont val="Arial Narrow"/>
        <family val="2"/>
      </rPr>
      <t>)</t>
    </r>
  </si>
  <si>
    <r>
      <t>Table  1-2</t>
    </r>
    <r>
      <rPr>
        <sz val="14"/>
        <rFont val="標楷體"/>
        <family val="4"/>
      </rPr>
      <t>、</t>
    </r>
    <r>
      <rPr>
        <sz val="14"/>
        <rFont val="Arial Narrow"/>
        <family val="2"/>
      </rPr>
      <t>Area of Registered Land (Cont.End)</t>
    </r>
  </si>
  <si>
    <r>
      <rPr>
        <sz val="8"/>
        <rFont val="超研澤中黑"/>
        <family val="3"/>
      </rPr>
      <t>單位：公頃</t>
    </r>
  </si>
  <si>
    <r>
      <t>Uint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Hectare</t>
    </r>
  </si>
  <si>
    <r>
      <rPr>
        <sz val="12"/>
        <color indexed="8"/>
        <rFont val="華康粗圓體"/>
        <family val="3"/>
      </rPr>
      <t>年底別</t>
    </r>
  </si>
  <si>
    <r>
      <rPr>
        <sz val="12"/>
        <color indexed="8"/>
        <rFont val="華康粗圓體"/>
        <family val="3"/>
      </rPr>
      <t>公私有別</t>
    </r>
  </si>
  <si>
    <r>
      <rPr>
        <sz val="12"/>
        <color indexed="8"/>
        <rFont val="華康粗圓體"/>
        <family val="3"/>
      </rPr>
      <t>總　　計</t>
    </r>
  </si>
  <si>
    <r>
      <rPr>
        <sz val="12"/>
        <rFont val="華康粗圓體"/>
        <family val="3"/>
      </rPr>
      <t>非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都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市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土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地</t>
    </r>
    <r>
      <rPr>
        <sz val="12"/>
        <rFont val="Arial Narrow"/>
        <family val="2"/>
      </rPr>
      <t xml:space="preserve">     </t>
    </r>
  </si>
  <si>
    <r>
      <rPr>
        <sz val="12"/>
        <color indexed="8"/>
        <rFont val="華康粗圓體"/>
        <family val="3"/>
      </rPr>
      <t>年　底　別</t>
    </r>
  </si>
  <si>
    <r>
      <rPr>
        <sz val="12"/>
        <color indexed="8"/>
        <rFont val="華康粗圓體"/>
        <family val="3"/>
      </rPr>
      <t>非</t>
    </r>
    <r>
      <rPr>
        <sz val="12"/>
        <color indexed="8"/>
        <rFont val="Arial Narrow"/>
        <family val="2"/>
      </rPr>
      <t xml:space="preserve">        </t>
    </r>
    <r>
      <rPr>
        <sz val="12"/>
        <color indexed="8"/>
        <rFont val="華康粗圓體"/>
        <family val="3"/>
      </rPr>
      <t>都</t>
    </r>
    <r>
      <rPr>
        <sz val="12"/>
        <color indexed="8"/>
        <rFont val="Arial Narrow"/>
        <family val="2"/>
      </rPr>
      <t xml:space="preserve">          </t>
    </r>
    <r>
      <rPr>
        <sz val="12"/>
        <color indexed="8"/>
        <rFont val="華康粗圓體"/>
        <family val="3"/>
      </rPr>
      <t>市</t>
    </r>
    <r>
      <rPr>
        <sz val="12"/>
        <color indexed="8"/>
        <rFont val="Arial Narrow"/>
        <family val="2"/>
      </rPr>
      <t xml:space="preserve">          </t>
    </r>
    <r>
      <rPr>
        <sz val="12"/>
        <color indexed="8"/>
        <rFont val="華康粗圓體"/>
        <family val="3"/>
      </rPr>
      <t>土</t>
    </r>
    <r>
      <rPr>
        <sz val="12"/>
        <color indexed="8"/>
        <rFont val="Arial Narrow"/>
        <family val="2"/>
      </rPr>
      <t xml:space="preserve">           </t>
    </r>
    <r>
      <rPr>
        <sz val="12"/>
        <color indexed="8"/>
        <rFont val="華康粗圓體"/>
        <family val="3"/>
      </rPr>
      <t>地</t>
    </r>
  </si>
  <si>
    <r>
      <rPr>
        <sz val="12"/>
        <rFont val="華康粗圓體"/>
        <family val="3"/>
      </rPr>
      <t>都市土地
及其他</t>
    </r>
  </si>
  <si>
    <r>
      <rPr>
        <sz val="12"/>
        <color indexed="8"/>
        <rFont val="華康粗圓體"/>
        <family val="3"/>
      </rPr>
      <t>合計</t>
    </r>
  </si>
  <si>
    <r>
      <rPr>
        <sz val="12"/>
        <color indexed="8"/>
        <rFont val="華康粗圓體"/>
        <family val="3"/>
      </rPr>
      <t>甲種建築用地</t>
    </r>
  </si>
  <si>
    <r>
      <rPr>
        <sz val="12"/>
        <color indexed="8"/>
        <rFont val="華康粗圓體"/>
        <family val="3"/>
      </rPr>
      <t>乙種建築用地</t>
    </r>
  </si>
  <si>
    <r>
      <rPr>
        <sz val="12"/>
        <color indexed="8"/>
        <rFont val="華康粗圓體"/>
        <family val="3"/>
      </rPr>
      <t>丙種建築用地</t>
    </r>
  </si>
  <si>
    <r>
      <rPr>
        <sz val="12"/>
        <color indexed="8"/>
        <rFont val="華康粗圓體"/>
        <family val="3"/>
      </rPr>
      <t>丁種建築用地</t>
    </r>
  </si>
  <si>
    <r>
      <rPr>
        <sz val="12"/>
        <color indexed="8"/>
        <rFont val="華康粗圓體"/>
        <family val="3"/>
      </rPr>
      <t>農牧用地</t>
    </r>
  </si>
  <si>
    <r>
      <rPr>
        <sz val="12"/>
        <color indexed="8"/>
        <rFont val="華康粗圓體"/>
        <family val="3"/>
      </rPr>
      <t>林業用地</t>
    </r>
  </si>
  <si>
    <r>
      <rPr>
        <sz val="12"/>
        <color indexed="8"/>
        <rFont val="華康粗圓體"/>
        <family val="3"/>
      </rPr>
      <t>養殖用地</t>
    </r>
  </si>
  <si>
    <r>
      <rPr>
        <sz val="12"/>
        <color indexed="8"/>
        <rFont val="華康粗圓體"/>
        <family val="3"/>
      </rPr>
      <t>鹽業用地</t>
    </r>
  </si>
  <si>
    <r>
      <rPr>
        <sz val="12"/>
        <color indexed="8"/>
        <rFont val="華康粗圓體"/>
        <family val="3"/>
      </rPr>
      <t>礦業用地</t>
    </r>
  </si>
  <si>
    <r>
      <rPr>
        <sz val="12"/>
        <color indexed="8"/>
        <rFont val="華康粗圓體"/>
        <family val="3"/>
      </rPr>
      <t>窯業用地</t>
    </r>
  </si>
  <si>
    <r>
      <rPr>
        <sz val="12"/>
        <color indexed="8"/>
        <rFont val="華康粗圓體"/>
        <family val="3"/>
      </rPr>
      <t>交通用地</t>
    </r>
  </si>
  <si>
    <r>
      <rPr>
        <sz val="12"/>
        <color indexed="8"/>
        <rFont val="華康粗圓體"/>
        <family val="3"/>
      </rPr>
      <t>水利用地</t>
    </r>
  </si>
  <si>
    <r>
      <rPr>
        <sz val="12"/>
        <color indexed="8"/>
        <rFont val="華康粗圓體"/>
        <family val="3"/>
      </rPr>
      <t>遊憩用地</t>
    </r>
  </si>
  <si>
    <r>
      <rPr>
        <sz val="12"/>
        <color indexed="8"/>
        <rFont val="華康粗圓體"/>
        <family val="3"/>
      </rPr>
      <t>古蹟保存用地</t>
    </r>
  </si>
  <si>
    <r>
      <rPr>
        <sz val="12"/>
        <color indexed="8"/>
        <rFont val="華康粗圓體"/>
        <family val="3"/>
      </rPr>
      <t>生態保護用地</t>
    </r>
  </si>
  <si>
    <r>
      <rPr>
        <sz val="12"/>
        <color indexed="8"/>
        <rFont val="華康粗圓體"/>
        <family val="3"/>
      </rPr>
      <t>國土保安用地</t>
    </r>
  </si>
  <si>
    <r>
      <rPr>
        <sz val="12"/>
        <color indexed="8"/>
        <rFont val="華康粗圓體"/>
        <family val="3"/>
      </rPr>
      <t>殯葬用地</t>
    </r>
  </si>
  <si>
    <r>
      <rPr>
        <sz val="12"/>
        <color indexed="8"/>
        <rFont val="華康粗圓體"/>
        <family val="3"/>
      </rPr>
      <t>特定目的事業用地</t>
    </r>
    <r>
      <rPr>
        <sz val="12"/>
        <rFont val="Arial Narrow"/>
        <family val="2"/>
      </rPr>
      <t xml:space="preserve"> </t>
    </r>
  </si>
  <si>
    <r>
      <rPr>
        <sz val="12"/>
        <color indexed="8"/>
        <rFont val="華康粗圓體"/>
        <family val="3"/>
      </rPr>
      <t>暫未編定用地</t>
    </r>
  </si>
  <si>
    <r>
      <rPr>
        <sz val="12"/>
        <color indexed="8"/>
        <rFont val="華康粗圓體"/>
        <family val="3"/>
      </rPr>
      <t>其他用地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</si>
  <si>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2004</t>
    </r>
  </si>
  <si>
    <r>
      <rPr>
        <sz val="10"/>
        <rFont val="華康粗圓體"/>
        <family val="3"/>
      </rPr>
      <t>－</t>
    </r>
  </si>
  <si>
    <r>
      <rPr>
        <sz val="10"/>
        <rFont val="華康粗圓體"/>
        <family val="3"/>
      </rPr>
      <t>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</si>
  <si>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</si>
  <si>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</si>
  <si>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</si>
  <si>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</si>
  <si>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</si>
  <si>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</si>
  <si>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</si>
  <si>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</si>
  <si>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</si>
  <si>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</si>
  <si>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</si>
  <si>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</si>
  <si>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</si>
  <si>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</si>
  <si>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</si>
  <si>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細明體"/>
        <family val="3"/>
      </rPr>
      <t>－</t>
    </r>
  </si>
  <si>
    <r>
      <rPr>
        <sz val="10"/>
        <rFont val="Arial Unicode MS"/>
        <family val="1"/>
      </rPr>
      <t>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</si>
  <si>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</si>
  <si>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2019</t>
    </r>
  </si>
  <si>
    <r>
      <rPr>
        <sz val="10"/>
        <rFont val="標楷體"/>
        <family val="4"/>
      </rPr>
      <t>資料來源：本府地政局。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</si>
</sst>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00;[Red]#,##0.0000"/>
    <numFmt numFmtId="178" formatCode="_-* #,##0_-;\-* #,##0_-;_-* &quot;-&quot;??_-;_-@_-"/>
    <numFmt numFmtId="179" formatCode="0.0000_);[Red]\(0.0000\)"/>
    <numFmt numFmtId="180" formatCode="0_ "/>
    <numFmt numFmtId="181" formatCode="_-* #,##0.0000_-;\-* #,##0.0000_-;_-* &quot;-&quot;????_-;_-@_-"/>
    <numFmt numFmtId="182" formatCode="_-* #,##0_-;\-* #,##0_-;_-* &quot;-&quot;????_-;_-@_-"/>
    <numFmt numFmtId="183" formatCode="0.0000_ "/>
    <numFmt numFmtId="184" formatCode="[=0]\-;General"/>
    <numFmt numFmtId="185" formatCode="General_)"/>
    <numFmt numFmtId="186" formatCode="0.00_)"/>
    <numFmt numFmtId="187" formatCode="[=0]\-;##,##0.0000"/>
    <numFmt numFmtId="188" formatCode="[=0]\-;##,##0"/>
  </numFmts>
  <fonts count="89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中黑"/>
      <family val="3"/>
    </font>
    <font>
      <sz val="12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華康粗圓體"/>
      <family val="3"/>
    </font>
    <font>
      <sz val="9"/>
      <color indexed="8"/>
      <name val="華康粗圓體"/>
      <family val="3"/>
    </font>
    <font>
      <sz val="8"/>
      <color indexed="8"/>
      <name val="華康粗圓體"/>
      <family val="3"/>
    </font>
    <font>
      <sz val="8"/>
      <name val="細明體"/>
      <family val="3"/>
    </font>
    <font>
      <sz val="12"/>
      <name val="超研澤中黑"/>
      <family val="3"/>
    </font>
    <font>
      <sz val="12"/>
      <color indexed="8"/>
      <name val="華康粗圓體"/>
      <family val="3"/>
    </font>
    <font>
      <sz val="12"/>
      <color indexed="8"/>
      <name val="Arial Narrow"/>
      <family val="2"/>
    </font>
    <font>
      <sz val="8"/>
      <color indexed="8"/>
      <name val="細明體"/>
      <family val="3"/>
    </font>
    <font>
      <sz val="6"/>
      <name val="細明體"/>
      <family val="3"/>
    </font>
    <font>
      <sz val="7"/>
      <name val="細明體"/>
      <family val="3"/>
    </font>
    <font>
      <sz val="10"/>
      <name val="標楷體"/>
      <family val="4"/>
    </font>
    <font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Arial Narrow"/>
      <family val="2"/>
    </font>
    <font>
      <sz val="14"/>
      <name val="Arial"/>
      <family val="2"/>
    </font>
    <font>
      <sz val="14"/>
      <name val="華康粗圓體"/>
      <family val="3"/>
    </font>
    <font>
      <sz val="10"/>
      <name val="新細明體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name val="Times New Roman"/>
      <family val="1"/>
    </font>
    <font>
      <sz val="12"/>
      <name val="細明體"/>
      <family val="3"/>
    </font>
    <font>
      <sz val="14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8"/>
      <color indexed="8"/>
      <name val="新細明體"/>
      <family val="1"/>
    </font>
    <font>
      <sz val="14"/>
      <name val="標楷體"/>
      <family val="4"/>
    </font>
    <font>
      <sz val="10"/>
      <name val="細明體"/>
      <family val="3"/>
    </font>
    <font>
      <sz val="8"/>
      <name val="Arial"/>
      <family val="2"/>
    </font>
    <font>
      <sz val="10"/>
      <name val="Arial Unicode M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8"/>
      <name val="Arial Narrow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4"/>
      <name val="Cambria"/>
      <family val="1"/>
    </font>
    <font>
      <b/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38" fontId="41" fillId="0" borderId="0" applyBorder="0" applyAlignment="0">
      <protection/>
    </xf>
    <xf numFmtId="185" fontId="43" fillId="20" borderId="1" applyNumberFormat="0" applyFont="0" applyFill="0" applyBorder="0">
      <alignment horizontal="center" vertical="center"/>
      <protection/>
    </xf>
    <xf numFmtId="186" fontId="44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2" applyNumberFormat="0" applyFill="0" applyAlignment="0" applyProtection="0"/>
    <xf numFmtId="0" fontId="74" fillId="22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6" fillId="0" borderId="4" applyNumberFormat="0" applyFill="0" applyAlignment="0" applyProtection="0"/>
    <xf numFmtId="0" fontId="0" fillId="24" borderId="5" applyNumberFormat="0" applyFont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3" applyNumberFormat="0" applyAlignment="0" applyProtection="0"/>
    <xf numFmtId="0" fontId="83" fillId="23" borderId="9" applyNumberFormat="0" applyAlignment="0" applyProtection="0"/>
    <xf numFmtId="0" fontId="84" fillId="32" borderId="10" applyNumberFormat="0" applyAlignment="0" applyProtection="0"/>
    <xf numFmtId="0" fontId="85" fillId="3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177" fontId="8" fillId="0" borderId="0" xfId="43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 shrinkToFit="1"/>
    </xf>
    <xf numFmtId="181" fontId="34" fillId="0" borderId="18" xfId="0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1" fontId="34" fillId="0" borderId="15" xfId="0" applyNumberFormat="1" applyFont="1" applyBorder="1" applyAlignment="1">
      <alignment vertical="center"/>
    </xf>
    <xf numFmtId="182" fontId="34" fillId="0" borderId="19" xfId="0" applyNumberFormat="1" applyFont="1" applyBorder="1" applyAlignment="1">
      <alignment vertical="center"/>
    </xf>
    <xf numFmtId="182" fontId="34" fillId="0" borderId="13" xfId="0" applyNumberFormat="1" applyFont="1" applyBorder="1" applyAlignment="1">
      <alignment vertical="center"/>
    </xf>
    <xf numFmtId="183" fontId="34" fillId="0" borderId="19" xfId="0" applyNumberFormat="1" applyFont="1" applyBorder="1" applyAlignment="1">
      <alignment horizontal="right" vertical="center"/>
    </xf>
    <xf numFmtId="181" fontId="34" fillId="0" borderId="19" xfId="0" applyNumberFormat="1" applyFont="1" applyBorder="1" applyAlignment="1">
      <alignment horizontal="right" vertical="center"/>
    </xf>
    <xf numFmtId="179" fontId="34" fillId="0" borderId="15" xfId="0" applyNumberFormat="1" applyFont="1" applyBorder="1" applyAlignment="1">
      <alignment horizontal="right" vertical="center"/>
    </xf>
    <xf numFmtId="179" fontId="34" fillId="0" borderId="19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176" fontId="34" fillId="0" borderId="13" xfId="0" applyNumberFormat="1" applyFont="1" applyBorder="1" applyAlignment="1">
      <alignment horizontal="right" vertical="center"/>
    </xf>
    <xf numFmtId="177" fontId="34" fillId="0" borderId="19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177" fontId="34" fillId="0" borderId="15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center" vertical="center"/>
    </xf>
    <xf numFmtId="177" fontId="34" fillId="0" borderId="19" xfId="43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/>
    </xf>
    <xf numFmtId="177" fontId="34" fillId="0" borderId="15" xfId="43" applyNumberFormat="1" applyFont="1" applyBorder="1" applyAlignment="1">
      <alignment horizontal="right" vertical="center"/>
    </xf>
    <xf numFmtId="177" fontId="34" fillId="0" borderId="13" xfId="43" applyNumberFormat="1" applyFont="1" applyBorder="1" applyAlignment="1">
      <alignment horizontal="right" vertical="center"/>
    </xf>
    <xf numFmtId="177" fontId="34" fillId="0" borderId="0" xfId="43" applyNumberFormat="1" applyFont="1" applyBorder="1" applyAlignment="1">
      <alignment horizontal="right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37">
      <alignment vertical="center"/>
      <protection/>
    </xf>
    <xf numFmtId="0" fontId="10" fillId="0" borderId="0" xfId="37" applyFont="1">
      <alignment vertical="center"/>
      <protection/>
    </xf>
    <xf numFmtId="0" fontId="0" fillId="0" borderId="0" xfId="37" applyFont="1">
      <alignment vertical="center"/>
      <protection/>
    </xf>
    <xf numFmtId="0" fontId="10" fillId="0" borderId="22" xfId="37" applyFont="1" applyBorder="1" applyAlignment="1">
      <alignment horizontal="center" vertical="center"/>
      <protection/>
    </xf>
    <xf numFmtId="0" fontId="0" fillId="0" borderId="14" xfId="37" applyFont="1" applyBorder="1" applyAlignment="1">
      <alignment horizontal="center" vertical="center" wrapText="1"/>
      <protection/>
    </xf>
    <xf numFmtId="0" fontId="10" fillId="0" borderId="23" xfId="37" applyFont="1" applyBorder="1" applyAlignment="1">
      <alignment horizontal="center" vertical="center"/>
      <protection/>
    </xf>
    <xf numFmtId="0" fontId="0" fillId="0" borderId="24" xfId="37" applyFont="1" applyBorder="1" applyAlignment="1">
      <alignment horizontal="center" vertical="center" wrapText="1"/>
      <protection/>
    </xf>
    <xf numFmtId="0" fontId="31" fillId="0" borderId="0" xfId="37" applyFont="1">
      <alignment vertical="center"/>
      <protection/>
    </xf>
    <xf numFmtId="0" fontId="10" fillId="0" borderId="0" xfId="37" applyFont="1" applyAlignment="1">
      <alignment horizontal="right" vertical="center"/>
      <protection/>
    </xf>
    <xf numFmtId="0" fontId="35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80" fontId="34" fillId="0" borderId="13" xfId="0" applyNumberFormat="1" applyFont="1" applyBorder="1" applyAlignment="1">
      <alignment horizontal="right" vertical="center"/>
    </xf>
    <xf numFmtId="41" fontId="34" fillId="0" borderId="13" xfId="0" applyNumberFormat="1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176" fontId="34" fillId="0" borderId="19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79" fontId="34" fillId="0" borderId="27" xfId="0" applyNumberFormat="1" applyFont="1" applyBorder="1" applyAlignment="1">
      <alignment horizontal="right" vertical="center"/>
    </xf>
    <xf numFmtId="179" fontId="34" fillId="0" borderId="13" xfId="0" applyNumberFormat="1" applyFont="1" applyBorder="1" applyAlignment="1">
      <alignment horizontal="right" vertical="center"/>
    </xf>
    <xf numFmtId="183" fontId="34" fillId="0" borderId="13" xfId="0" applyNumberFormat="1" applyFont="1" applyBorder="1" applyAlignment="1">
      <alignment horizontal="right" vertical="center"/>
    </xf>
    <xf numFmtId="181" fontId="34" fillId="0" borderId="13" xfId="0" applyNumberFormat="1" applyFont="1" applyBorder="1" applyAlignment="1">
      <alignment vertical="center"/>
    </xf>
    <xf numFmtId="181" fontId="34" fillId="0" borderId="28" xfId="0" applyNumberFormat="1" applyFont="1" applyBorder="1" applyAlignment="1">
      <alignment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7" fontId="34" fillId="0" borderId="25" xfId="0" applyNumberFormat="1" applyFont="1" applyBorder="1" applyAlignment="1">
      <alignment horizontal="right" vertical="center"/>
    </xf>
    <xf numFmtId="0" fontId="0" fillId="0" borderId="0" xfId="37" applyFont="1">
      <alignment vertical="center"/>
      <protection/>
    </xf>
    <xf numFmtId="0" fontId="10" fillId="0" borderId="23" xfId="37" applyFont="1" applyBorder="1">
      <alignment vertical="center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176" fontId="34" fillId="0" borderId="15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shrinkToFit="1"/>
    </xf>
    <xf numFmtId="0" fontId="33" fillId="0" borderId="36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37" xfId="37" applyFont="1" applyBorder="1">
      <alignment vertical="center"/>
      <protection/>
    </xf>
    <xf numFmtId="0" fontId="10" fillId="0" borderId="38" xfId="37" applyFont="1" applyBorder="1">
      <alignment vertical="center"/>
      <protection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0" xfId="37" applyFont="1" applyBorder="1" applyAlignment="1">
      <alignment horizontal="center" vertical="center"/>
      <protection/>
    </xf>
    <xf numFmtId="0" fontId="10" fillId="0" borderId="12" xfId="37" applyFont="1" applyBorder="1">
      <alignment vertical="center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0" borderId="39" xfId="0" applyFont="1" applyBorder="1" applyAlignment="1">
      <alignment vertical="center" wrapText="1"/>
    </xf>
    <xf numFmtId="0" fontId="0" fillId="0" borderId="0" xfId="37" applyFont="1" applyBorder="1" applyAlignment="1">
      <alignment horizontal="center" vertical="center" wrapText="1"/>
      <protection/>
    </xf>
    <xf numFmtId="0" fontId="10" fillId="0" borderId="40" xfId="37" applyFont="1" applyBorder="1" applyAlignment="1">
      <alignment horizontal="center" vertical="center"/>
      <protection/>
    </xf>
    <xf numFmtId="0" fontId="10" fillId="0" borderId="36" xfId="37" applyFont="1" applyBorder="1">
      <alignment vertical="center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41" xfId="37" applyFont="1" applyBorder="1" applyAlignment="1">
      <alignment horizontal="center" vertical="center" wrapText="1"/>
      <protection/>
    </xf>
    <xf numFmtId="0" fontId="10" fillId="0" borderId="35" xfId="37" applyFont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187" fontId="34" fillId="0" borderId="15" xfId="53" applyNumberFormat="1" applyFont="1" applyFill="1" applyBorder="1" applyAlignment="1" applyProtection="1">
      <alignment horizontal="right" vertical="center"/>
      <protection locked="0"/>
    </xf>
    <xf numFmtId="184" fontId="34" fillId="0" borderId="15" xfId="0" applyNumberFormat="1" applyFont="1" applyBorder="1" applyAlignment="1" applyProtection="1">
      <alignment horizontal="left" vertical="center"/>
      <protection locked="0"/>
    </xf>
    <xf numFmtId="187" fontId="34" fillId="0" borderId="15" xfId="0" applyNumberFormat="1" applyFont="1" applyBorder="1" applyAlignment="1" applyProtection="1">
      <alignment horizontal="left" vertical="center"/>
      <protection locked="0"/>
    </xf>
    <xf numFmtId="187" fontId="34" fillId="0" borderId="0" xfId="53" applyNumberFormat="1" applyFont="1" applyFill="1" applyBorder="1" applyAlignment="1" applyProtection="1">
      <alignment horizontal="right" vertical="center"/>
      <protection locked="0"/>
    </xf>
    <xf numFmtId="187" fontId="34" fillId="0" borderId="0" xfId="0" applyNumberFormat="1" applyFont="1" applyFill="1" applyBorder="1" applyAlignment="1" applyProtection="1">
      <alignment horizontal="right" vertical="center" readingOrder="2"/>
      <protection/>
    </xf>
    <xf numFmtId="187" fontId="34" fillId="0" borderId="19" xfId="0" applyNumberFormat="1" applyFont="1" applyFill="1" applyBorder="1" applyAlignment="1" applyProtection="1">
      <alignment horizontal="right" vertical="center" readingOrder="2"/>
      <protection/>
    </xf>
    <xf numFmtId="187" fontId="34" fillId="0" borderId="19" xfId="53" applyNumberFormat="1" applyFont="1" applyFill="1" applyBorder="1" applyAlignment="1" applyProtection="1">
      <alignment horizontal="right" vertical="center"/>
      <protection/>
    </xf>
    <xf numFmtId="187" fontId="34" fillId="0" borderId="13" xfId="53" applyNumberFormat="1" applyFont="1" applyFill="1" applyBorder="1" applyAlignment="1" applyProtection="1">
      <alignment horizontal="right" vertical="center"/>
      <protection locked="0"/>
    </xf>
    <xf numFmtId="187" fontId="34" fillId="0" borderId="19" xfId="53" applyNumberFormat="1" applyFont="1" applyFill="1" applyBorder="1" applyAlignment="1" applyProtection="1">
      <alignment horizontal="right" vertical="center"/>
      <protection locked="0"/>
    </xf>
    <xf numFmtId="177" fontId="34" fillId="0" borderId="0" xfId="0" applyNumberFormat="1" applyFont="1" applyBorder="1" applyAlignment="1">
      <alignment horizontal="right" vertical="center"/>
    </xf>
    <xf numFmtId="41" fontId="34" fillId="0" borderId="0" xfId="0" applyNumberFormat="1" applyFont="1" applyBorder="1" applyAlignment="1">
      <alignment vertical="center"/>
    </xf>
    <xf numFmtId="181" fontId="34" fillId="0" borderId="18" xfId="0" applyNumberFormat="1" applyFont="1" applyBorder="1" applyAlignment="1">
      <alignment horizontal="center" vertical="center"/>
    </xf>
    <xf numFmtId="41" fontId="34" fillId="0" borderId="19" xfId="0" applyNumberFormat="1" applyFont="1" applyBorder="1" applyAlignment="1">
      <alignment vertical="center"/>
    </xf>
    <xf numFmtId="181" fontId="34" fillId="0" borderId="23" xfId="0" applyNumberFormat="1" applyFont="1" applyBorder="1" applyAlignment="1">
      <alignment vertical="center"/>
    </xf>
    <xf numFmtId="41" fontId="34" fillId="0" borderId="23" xfId="0" applyNumberFormat="1" applyFont="1" applyBorder="1" applyAlignment="1">
      <alignment vertical="center"/>
    </xf>
    <xf numFmtId="0" fontId="33" fillId="0" borderId="42" xfId="0" applyFont="1" applyBorder="1" applyAlignment="1">
      <alignment horizontal="left" vertical="center" shrinkToFit="1"/>
    </xf>
    <xf numFmtId="181" fontId="34" fillId="0" borderId="43" xfId="0" applyNumberFormat="1" applyFont="1" applyBorder="1" applyAlignment="1">
      <alignment horizontal="center" vertical="center"/>
    </xf>
    <xf numFmtId="181" fontId="34" fillId="0" borderId="24" xfId="0" applyNumberFormat="1" applyFont="1" applyBorder="1" applyAlignment="1">
      <alignment vertical="center"/>
    </xf>
    <xf numFmtId="181" fontId="34" fillId="0" borderId="36" xfId="0" applyNumberFormat="1" applyFont="1" applyBorder="1" applyAlignment="1">
      <alignment vertical="center"/>
    </xf>
    <xf numFmtId="41" fontId="34" fillId="0" borderId="24" xfId="0" applyNumberFormat="1" applyFont="1" applyBorder="1" applyAlignment="1">
      <alignment vertical="center"/>
    </xf>
    <xf numFmtId="37" fontId="34" fillId="0" borderId="0" xfId="0" applyNumberFormat="1" applyFont="1" applyBorder="1" applyAlignment="1">
      <alignment horizontal="right" vertical="center"/>
    </xf>
    <xf numFmtId="177" fontId="34" fillId="0" borderId="13" xfId="0" applyNumberFormat="1" applyFont="1" applyBorder="1" applyAlignment="1">
      <alignment horizontal="right" vertical="center"/>
    </xf>
    <xf numFmtId="188" fontId="34" fillId="0" borderId="35" xfId="42" applyNumberFormat="1" applyFont="1" applyFill="1" applyBorder="1" applyAlignment="1" applyProtection="1">
      <alignment horizontal="right" vertical="center"/>
      <protection locked="0"/>
    </xf>
    <xf numFmtId="188" fontId="34" fillId="0" borderId="23" xfId="42" applyNumberFormat="1" applyFont="1" applyFill="1" applyBorder="1" applyAlignment="1" applyProtection="1">
      <alignment horizontal="right" vertical="center"/>
      <protection locked="0"/>
    </xf>
    <xf numFmtId="187" fontId="34" fillId="0" borderId="23" xfId="0" applyNumberFormat="1" applyFont="1" applyFill="1" applyBorder="1" applyAlignment="1" applyProtection="1">
      <alignment horizontal="right" vertical="center"/>
      <protection locked="0"/>
    </xf>
    <xf numFmtId="188" fontId="34" fillId="0" borderId="24" xfId="42" applyNumberFormat="1" applyFont="1" applyFill="1" applyBorder="1" applyAlignment="1" applyProtection="1">
      <alignment horizontal="right" vertical="center"/>
      <protection locked="0"/>
    </xf>
    <xf numFmtId="187" fontId="34" fillId="0" borderId="24" xfId="0" applyNumberFormat="1" applyFont="1" applyFill="1" applyBorder="1" applyAlignment="1" applyProtection="1">
      <alignment horizontal="right" vertical="center"/>
      <protection/>
    </xf>
    <xf numFmtId="187" fontId="34" fillId="0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Font="1" applyBorder="1" applyAlignment="1">
      <alignment horizontal="center" vertical="top" wrapText="1"/>
    </xf>
    <xf numFmtId="187" fontId="34" fillId="0" borderId="19" xfId="0" applyNumberFormat="1" applyFont="1" applyFill="1" applyBorder="1" applyAlignment="1" applyProtection="1">
      <alignment horizontal="center" vertical="center"/>
      <protection locked="0"/>
    </xf>
    <xf numFmtId="181" fontId="34" fillId="0" borderId="19" xfId="43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 shrinkToFit="1"/>
    </xf>
    <xf numFmtId="181" fontId="34" fillId="0" borderId="22" xfId="43" applyNumberFormat="1" applyFont="1" applyBorder="1" applyAlignment="1">
      <alignment horizontal="center" vertical="center" shrinkToFit="1"/>
    </xf>
    <xf numFmtId="181" fontId="34" fillId="0" borderId="14" xfId="43" applyNumberFormat="1" applyFont="1" applyBorder="1" applyAlignment="1">
      <alignment horizontal="center" vertical="center" shrinkToFit="1"/>
    </xf>
    <xf numFmtId="181" fontId="34" fillId="0" borderId="15" xfId="43" applyNumberFormat="1" applyFont="1" applyBorder="1" applyAlignment="1">
      <alignment horizontal="center" vertical="center" shrinkToFit="1"/>
    </xf>
    <xf numFmtId="181" fontId="34" fillId="0" borderId="13" xfId="43" applyNumberFormat="1" applyFont="1" applyBorder="1" applyAlignment="1">
      <alignment horizontal="center" vertical="center" shrinkToFit="1"/>
    </xf>
    <xf numFmtId="181" fontId="34" fillId="0" borderId="31" xfId="43" applyNumberFormat="1" applyFont="1" applyBorder="1" applyAlignment="1">
      <alignment horizontal="center" vertical="center" shrinkToFit="1"/>
    </xf>
    <xf numFmtId="41" fontId="34" fillId="0" borderId="15" xfId="43" applyNumberFormat="1" applyFont="1" applyBorder="1" applyAlignment="1">
      <alignment horizontal="center" vertical="center" shrinkToFit="1"/>
    </xf>
    <xf numFmtId="41" fontId="34" fillId="0" borderId="13" xfId="43" applyNumberFormat="1" applyFont="1" applyBorder="1" applyAlignment="1">
      <alignment horizontal="center" vertical="center" shrinkToFit="1"/>
    </xf>
    <xf numFmtId="41" fontId="34" fillId="0" borderId="32" xfId="43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181" fontId="34" fillId="0" borderId="0" xfId="43" applyNumberFormat="1" applyFont="1" applyBorder="1" applyAlignment="1">
      <alignment horizontal="center" vertical="center" shrinkToFit="1"/>
    </xf>
    <xf numFmtId="181" fontId="34" fillId="0" borderId="15" xfId="43" applyNumberFormat="1" applyFont="1" applyBorder="1" applyAlignment="1">
      <alignment horizontal="center" vertical="center"/>
    </xf>
    <xf numFmtId="181" fontId="34" fillId="0" borderId="0" xfId="43" applyNumberFormat="1" applyFont="1" applyBorder="1" applyAlignment="1">
      <alignment horizontal="center" vertical="center"/>
    </xf>
    <xf numFmtId="177" fontId="34" fillId="0" borderId="15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horizontal="center" vertical="center"/>
    </xf>
    <xf numFmtId="37" fontId="34" fillId="0" borderId="0" xfId="0" applyNumberFormat="1" applyFont="1" applyBorder="1" applyAlignment="1">
      <alignment horizontal="center" vertical="center"/>
    </xf>
    <xf numFmtId="37" fontId="11" fillId="0" borderId="0" xfId="0" applyNumberFormat="1" applyFont="1" applyBorder="1" applyAlignment="1">
      <alignment horizontal="center" vertical="center"/>
    </xf>
    <xf numFmtId="188" fontId="34" fillId="0" borderId="13" xfId="0" applyNumberFormat="1" applyFont="1" applyFill="1" applyBorder="1" applyAlignment="1">
      <alignment horizontal="center" vertical="center"/>
    </xf>
    <xf numFmtId="181" fontId="34" fillId="0" borderId="19" xfId="43" applyNumberFormat="1" applyFont="1" applyBorder="1" applyAlignment="1">
      <alignment horizontal="center" vertical="center"/>
    </xf>
    <xf numFmtId="41" fontId="34" fillId="0" borderId="19" xfId="43" applyNumberFormat="1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187" fontId="34" fillId="0" borderId="19" xfId="0" applyNumberFormat="1" applyFont="1" applyFill="1" applyBorder="1" applyAlignment="1" applyProtection="1">
      <alignment horizontal="center" vertical="center"/>
      <protection/>
    </xf>
    <xf numFmtId="188" fontId="34" fillId="0" borderId="19" xfId="0" applyNumberFormat="1" applyFont="1" applyFill="1" applyBorder="1" applyAlignment="1" applyProtection="1">
      <alignment horizontal="center" vertical="center"/>
      <protection/>
    </xf>
    <xf numFmtId="188" fontId="34" fillId="0" borderId="19" xfId="0" applyNumberFormat="1" applyFont="1" applyFill="1" applyBorder="1" applyAlignment="1" applyProtection="1">
      <alignment horizontal="center" vertical="center"/>
      <protection locked="0"/>
    </xf>
    <xf numFmtId="179" fontId="24" fillId="0" borderId="38" xfId="43" applyNumberFormat="1" applyFont="1" applyBorder="1" applyAlignment="1">
      <alignment horizontal="center" vertical="center" shrinkToFit="1"/>
    </xf>
    <xf numFmtId="178" fontId="24" fillId="0" borderId="38" xfId="43" applyNumberFormat="1" applyFont="1" applyBorder="1" applyAlignment="1">
      <alignment horizontal="center" vertical="center" shrinkToFit="1"/>
    </xf>
    <xf numFmtId="178" fontId="25" fillId="0" borderId="38" xfId="43" applyNumberFormat="1" applyFont="1" applyBorder="1" applyAlignment="1">
      <alignment horizontal="center" vertical="center" shrinkToFit="1"/>
    </xf>
    <xf numFmtId="178" fontId="25" fillId="0" borderId="38" xfId="43" applyNumberFormat="1" applyFont="1" applyBorder="1" applyAlignment="1">
      <alignment horizontal="center" shrinkToFit="1"/>
    </xf>
    <xf numFmtId="178" fontId="25" fillId="0" borderId="44" xfId="43" applyNumberFormat="1" applyFont="1" applyBorder="1" applyAlignment="1">
      <alignment horizontal="center" vertical="center" shrinkToFit="1"/>
    </xf>
    <xf numFmtId="37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34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19" xfId="0" applyFont="1" applyBorder="1" applyAlignment="1">
      <alignment horizontal="center" vertical="center"/>
    </xf>
    <xf numFmtId="179" fontId="24" fillId="0" borderId="37" xfId="43" applyNumberFormat="1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left" vertical="center"/>
    </xf>
    <xf numFmtId="0" fontId="39" fillId="0" borderId="38" xfId="37" applyFont="1" applyBorder="1" applyAlignment="1">
      <alignment horizontal="center" vertical="center" wrapText="1"/>
      <protection/>
    </xf>
    <xf numFmtId="0" fontId="10" fillId="0" borderId="44" xfId="37" applyFont="1" applyBorder="1" applyAlignment="1">
      <alignment horizontal="center" vertical="center" wrapText="1"/>
      <protection/>
    </xf>
    <xf numFmtId="0" fontId="10" fillId="0" borderId="38" xfId="37" applyFont="1" applyBorder="1" applyAlignment="1">
      <alignment horizontal="center" vertical="center" wrapText="1"/>
      <protection/>
    </xf>
    <xf numFmtId="0" fontId="39" fillId="0" borderId="0" xfId="37" applyFont="1" applyBorder="1" applyAlignment="1">
      <alignment horizontal="center" vertical="center" wrapText="1"/>
      <protection/>
    </xf>
    <xf numFmtId="0" fontId="10" fillId="0" borderId="0" xfId="37" applyFont="1" applyBorder="1" applyAlignment="1">
      <alignment horizontal="center" vertical="center" wrapText="1"/>
      <protection/>
    </xf>
    <xf numFmtId="0" fontId="10" fillId="0" borderId="23" xfId="37" applyFont="1" applyBorder="1" applyAlignment="1">
      <alignment horizontal="center" vertical="center" wrapText="1"/>
      <protection/>
    </xf>
    <xf numFmtId="0" fontId="39" fillId="0" borderId="38" xfId="37" applyFont="1" applyBorder="1" applyAlignment="1">
      <alignment horizontal="center" wrapText="1"/>
      <protection/>
    </xf>
    <xf numFmtId="0" fontId="10" fillId="0" borderId="44" xfId="37" applyFont="1" applyBorder="1" applyAlignment="1">
      <alignment horizontal="center" wrapText="1"/>
      <protection/>
    </xf>
    <xf numFmtId="0" fontId="10" fillId="0" borderId="38" xfId="37" applyFont="1" applyBorder="1" applyAlignment="1">
      <alignment horizontal="center" wrapText="1"/>
      <protection/>
    </xf>
    <xf numFmtId="0" fontId="39" fillId="0" borderId="23" xfId="37" applyFont="1" applyBorder="1" applyAlignment="1">
      <alignment horizontal="center" vertical="top" wrapText="1"/>
      <protection/>
    </xf>
    <xf numFmtId="0" fontId="10" fillId="0" borderId="36" xfId="37" applyFont="1" applyBorder="1" applyAlignment="1">
      <alignment horizontal="center" vertical="top" wrapText="1"/>
      <protection/>
    </xf>
    <xf numFmtId="0" fontId="10" fillId="0" borderId="38" xfId="37" applyFont="1" applyBorder="1" applyAlignment="1">
      <alignment horizontal="center" vertical="top" wrapText="1"/>
      <protection/>
    </xf>
    <xf numFmtId="0" fontId="10" fillId="0" borderId="44" xfId="37" applyFont="1" applyBorder="1" applyAlignment="1">
      <alignment horizontal="center" vertical="top" wrapText="1"/>
      <protection/>
    </xf>
    <xf numFmtId="0" fontId="0" fillId="0" borderId="14" xfId="37" applyFont="1" applyBorder="1" applyAlignment="1">
      <alignment horizontal="center" vertical="center" wrapText="1"/>
      <protection/>
    </xf>
    <xf numFmtId="0" fontId="10" fillId="0" borderId="24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10" fillId="0" borderId="15" xfId="37" applyFont="1" applyBorder="1" applyAlignment="1">
      <alignment horizontal="center" vertical="center" wrapText="1"/>
      <protection/>
    </xf>
    <xf numFmtId="0" fontId="10" fillId="0" borderId="36" xfId="37" applyFont="1" applyBorder="1" applyAlignment="1">
      <alignment horizontal="center" vertical="center" wrapText="1"/>
      <protection/>
    </xf>
    <xf numFmtId="0" fontId="0" fillId="0" borderId="40" xfId="37" applyFont="1" applyBorder="1" applyAlignment="1">
      <alignment horizontal="center" vertical="center" wrapText="1"/>
      <protection/>
    </xf>
    <xf numFmtId="0" fontId="10" fillId="0" borderId="40" xfId="37" applyFont="1" applyBorder="1" applyAlignment="1">
      <alignment horizontal="center" vertical="center" wrapText="1"/>
      <protection/>
    </xf>
    <xf numFmtId="0" fontId="10" fillId="0" borderId="12" xfId="37" applyFont="1" applyBorder="1" applyAlignment="1">
      <alignment horizontal="center" vertical="center" wrapText="1"/>
      <protection/>
    </xf>
    <xf numFmtId="0" fontId="0" fillId="0" borderId="27" xfId="37" applyFont="1" applyBorder="1" applyAlignment="1">
      <alignment horizontal="center" vertical="center" wrapText="1"/>
      <protection/>
    </xf>
    <xf numFmtId="0" fontId="10" fillId="0" borderId="28" xfId="37" applyFont="1" applyBorder="1" applyAlignment="1">
      <alignment horizontal="center" vertical="center" wrapText="1"/>
      <protection/>
    </xf>
    <xf numFmtId="0" fontId="10" fillId="0" borderId="20" xfId="37" applyFont="1" applyBorder="1" applyAlignment="1">
      <alignment horizontal="center" vertical="center" wrapText="1"/>
      <protection/>
    </xf>
    <xf numFmtId="0" fontId="10" fillId="0" borderId="21" xfId="37" applyFont="1" applyBorder="1" applyAlignment="1">
      <alignment horizontal="center" vertical="center" wrapText="1"/>
      <protection/>
    </xf>
    <xf numFmtId="0" fontId="0" fillId="0" borderId="19" xfId="37" applyFont="1" applyBorder="1" applyAlignment="1">
      <alignment horizontal="center" vertical="center" wrapText="1"/>
      <protection/>
    </xf>
    <xf numFmtId="0" fontId="40" fillId="0" borderId="0" xfId="37" applyFont="1" applyAlignment="1">
      <alignment horizontal="center" vertical="center"/>
      <protection/>
    </xf>
    <xf numFmtId="0" fontId="31" fillId="0" borderId="0" xfId="37" applyFont="1" applyAlignment="1">
      <alignment horizontal="center" vertical="center"/>
      <protection/>
    </xf>
    <xf numFmtId="0" fontId="40" fillId="0" borderId="0" xfId="37" applyFont="1" applyBorder="1" applyAlignment="1">
      <alignment horizontal="center" vertical="center"/>
      <protection/>
    </xf>
    <xf numFmtId="0" fontId="31" fillId="0" borderId="0" xfId="37" applyFont="1" applyBorder="1" applyAlignment="1">
      <alignment horizontal="center" vertical="center"/>
      <protection/>
    </xf>
    <xf numFmtId="0" fontId="34" fillId="0" borderId="4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18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177" fontId="34" fillId="0" borderId="19" xfId="0" applyNumberFormat="1" applyFont="1" applyBorder="1" applyAlignment="1">
      <alignment horizontal="right" vertical="center"/>
    </xf>
    <xf numFmtId="37" fontId="34" fillId="0" borderId="45" xfId="0" applyNumberFormat="1" applyFont="1" applyBorder="1" applyAlignment="1">
      <alignment horizontal="right" vertical="center"/>
    </xf>
    <xf numFmtId="0" fontId="2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 wrapText="1"/>
    </xf>
    <xf numFmtId="0" fontId="34" fillId="0" borderId="45" xfId="0" applyFont="1" applyBorder="1" applyAlignment="1">
      <alignment vertical="center"/>
    </xf>
    <xf numFmtId="177" fontId="34" fillId="0" borderId="0" xfId="0" applyNumberFormat="1" applyFont="1" applyBorder="1" applyAlignment="1">
      <alignment horizontal="right" vertical="center"/>
    </xf>
    <xf numFmtId="37" fontId="34" fillId="0" borderId="17" xfId="0" applyNumberFormat="1" applyFont="1" applyBorder="1" applyAlignment="1">
      <alignment horizontal="right" vertical="center"/>
    </xf>
    <xf numFmtId="0" fontId="87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177" fontId="34" fillId="0" borderId="15" xfId="0" applyNumberFormat="1" applyFont="1" applyBorder="1" applyAlignment="1">
      <alignment horizontal="right" vertical="center"/>
    </xf>
    <xf numFmtId="0" fontId="0" fillId="0" borderId="15" xfId="37" applyFont="1" applyBorder="1" applyAlignment="1">
      <alignment horizontal="center" vertical="center" wrapText="1"/>
      <protection/>
    </xf>
    <xf numFmtId="0" fontId="10" fillId="0" borderId="28" xfId="37" applyFont="1" applyBorder="1" applyAlignment="1">
      <alignment horizontal="center" vertical="center"/>
      <protection/>
    </xf>
    <xf numFmtId="0" fontId="10" fillId="0" borderId="36" xfId="37" applyFont="1" applyBorder="1" applyAlignment="1">
      <alignment horizontal="center" vertical="center"/>
      <protection/>
    </xf>
    <xf numFmtId="0" fontId="10" fillId="0" borderId="15" xfId="37" applyFont="1" applyBorder="1" applyAlignment="1">
      <alignment horizontal="center" vertical="center"/>
      <protection/>
    </xf>
    <xf numFmtId="0" fontId="10" fillId="0" borderId="31" xfId="37" applyFont="1" applyBorder="1" applyAlignment="1">
      <alignment horizontal="center" vertical="center"/>
      <protection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184" fontId="34" fillId="0" borderId="36" xfId="0" applyNumberFormat="1" applyFont="1" applyBorder="1" applyAlignment="1" applyProtection="1">
      <alignment horizontal="left" vertical="center"/>
      <protection locked="0"/>
    </xf>
    <xf numFmtId="187" fontId="34" fillId="0" borderId="23" xfId="0" applyNumberFormat="1" applyFont="1" applyFill="1" applyBorder="1" applyAlignment="1" applyProtection="1">
      <alignment horizontal="right" vertical="center" readingOrder="2"/>
      <protection/>
    </xf>
    <xf numFmtId="187" fontId="34" fillId="0" borderId="24" xfId="53" applyNumberFormat="1" applyFont="1" applyFill="1" applyBorder="1" applyAlignment="1" applyProtection="1">
      <alignment horizontal="right" vertical="center"/>
      <protection/>
    </xf>
    <xf numFmtId="187" fontId="34" fillId="0" borderId="35" xfId="53" applyNumberFormat="1" applyFont="1" applyFill="1" applyBorder="1" applyAlignment="1" applyProtection="1">
      <alignment horizontal="right" vertical="center"/>
      <protection locked="0"/>
    </xf>
    <xf numFmtId="187" fontId="34" fillId="0" borderId="24" xfId="53" applyNumberFormat="1" applyFont="1" applyFill="1" applyBorder="1" applyAlignment="1" applyProtection="1">
      <alignment horizontal="right" vertical="center"/>
      <protection locked="0"/>
    </xf>
    <xf numFmtId="187" fontId="34" fillId="0" borderId="23" xfId="53" applyNumberFormat="1" applyFont="1" applyFill="1" applyBorder="1" applyAlignment="1" applyProtection="1">
      <alignment horizontal="right" vertical="center"/>
      <protection locked="0"/>
    </xf>
    <xf numFmtId="0" fontId="34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22" fillId="0" borderId="3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34" fillId="0" borderId="50" xfId="0" applyFont="1" applyBorder="1" applyAlignment="1">
      <alignment vertical="center"/>
    </xf>
    <xf numFmtId="177" fontId="34" fillId="0" borderId="36" xfId="43" applyNumberFormat="1" applyFont="1" applyBorder="1" applyAlignment="1">
      <alignment horizontal="right" vertical="center"/>
    </xf>
    <xf numFmtId="177" fontId="34" fillId="0" borderId="24" xfId="43" applyNumberFormat="1" applyFont="1" applyBorder="1" applyAlignment="1">
      <alignment horizontal="right" vertical="center"/>
    </xf>
    <xf numFmtId="177" fontId="34" fillId="0" borderId="35" xfId="43" applyNumberFormat="1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181" fontId="34" fillId="0" borderId="32" xfId="43" applyNumberFormat="1" applyFont="1" applyBorder="1" applyAlignment="1">
      <alignment horizontal="center" vertical="center" shrinkToFit="1"/>
    </xf>
    <xf numFmtId="41" fontId="34" fillId="0" borderId="14" xfId="43" applyNumberFormat="1" applyFont="1" applyBorder="1" applyAlignment="1">
      <alignment horizontal="center" vertical="center" shrinkToFit="1"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2 2" xfId="38"/>
    <cellStyle name="一般 3" xfId="39"/>
    <cellStyle name="一般 4" xfId="40"/>
    <cellStyle name="一般 5" xfId="41"/>
    <cellStyle name="一般_1-4" xfId="42"/>
    <cellStyle name="Comma" xfId="43"/>
    <cellStyle name="千分位 2" xfId="44"/>
    <cellStyle name="千分位 3" xfId="45"/>
    <cellStyle name="千分位 3 2" xfId="46"/>
    <cellStyle name="千分位 4" xfId="47"/>
    <cellStyle name="千分位 4 2" xfId="48"/>
    <cellStyle name="千分位 5" xfId="49"/>
    <cellStyle name="Comma [0]" xfId="50"/>
    <cellStyle name="千分位[0] 2" xfId="51"/>
    <cellStyle name="千分位[0] 3" xfId="52"/>
    <cellStyle name="千分位[0] 4" xfId="53"/>
    <cellStyle name="Followed Hyperlink" xfId="54"/>
    <cellStyle name="中等" xfId="55"/>
    <cellStyle name="合計" xfId="56"/>
    <cellStyle name="好" xfId="57"/>
    <cellStyle name="Percent" xfId="58"/>
    <cellStyle name="百分比 2" xfId="59"/>
    <cellStyle name="計算方式" xfId="60"/>
    <cellStyle name="Currency" xfId="61"/>
    <cellStyle name="Currency [0]" xfId="62"/>
    <cellStyle name="貨幣[0]_Apply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95250</xdr:colOff>
      <xdr:row>15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16205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47625</xdr:rowOff>
    </xdr:from>
    <xdr:to>
      <xdr:col>1</xdr:col>
      <xdr:colOff>104775</xdr:colOff>
      <xdr:row>14</xdr:row>
      <xdr:rowOff>66675</xdr:rowOff>
    </xdr:to>
    <xdr:sp>
      <xdr:nvSpPr>
        <xdr:cNvPr id="26" name="AutoShape 464"/>
        <xdr:cNvSpPr>
          <a:spLocks/>
        </xdr:cNvSpPr>
      </xdr:nvSpPr>
      <xdr:spPr>
        <a:xfrm>
          <a:off x="1162050" y="344805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47625</xdr:rowOff>
    </xdr:from>
    <xdr:to>
      <xdr:col>16</xdr:col>
      <xdr:colOff>85725</xdr:colOff>
      <xdr:row>14</xdr:row>
      <xdr:rowOff>66675</xdr:rowOff>
    </xdr:to>
    <xdr:sp>
      <xdr:nvSpPr>
        <xdr:cNvPr id="27" name="AutoShape 465"/>
        <xdr:cNvSpPr>
          <a:spLocks/>
        </xdr:cNvSpPr>
      </xdr:nvSpPr>
      <xdr:spPr>
        <a:xfrm>
          <a:off x="17983200" y="344805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28" name="AutoShape 46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29" name="AutoShape 467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30" name="AutoShape 468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31" name="AutoShape 469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32" name="AutoShape 470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95250</xdr:colOff>
      <xdr:row>6</xdr:row>
      <xdr:rowOff>0</xdr:rowOff>
    </xdr:to>
    <xdr:sp>
      <xdr:nvSpPr>
        <xdr:cNvPr id="33" name="AutoShape 471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104775</xdr:colOff>
      <xdr:row>9</xdr:row>
      <xdr:rowOff>66675</xdr:rowOff>
    </xdr:to>
    <xdr:sp>
      <xdr:nvSpPr>
        <xdr:cNvPr id="34" name="AutoShape 474"/>
        <xdr:cNvSpPr>
          <a:spLocks/>
        </xdr:cNvSpPr>
      </xdr:nvSpPr>
      <xdr:spPr>
        <a:xfrm>
          <a:off x="1162050" y="2352675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35" name="AutoShape 475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36" name="AutoShape 476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37" name="AutoShape 477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38" name="AutoShape 482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39" name="AutoShape 483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0" name="AutoShape 484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1" name="AutoShape 485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2" name="AutoShape 486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3" name="AutoShape 487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4" name="AutoShape 488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5" name="AutoShape 489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0</xdr:rowOff>
    </xdr:from>
    <xdr:to>
      <xdr:col>16</xdr:col>
      <xdr:colOff>95250</xdr:colOff>
      <xdr:row>15</xdr:row>
      <xdr:rowOff>0</xdr:rowOff>
    </xdr:to>
    <xdr:sp>
      <xdr:nvSpPr>
        <xdr:cNvPr id="46" name="AutoShape 490"/>
        <xdr:cNvSpPr>
          <a:spLocks/>
        </xdr:cNvSpPr>
      </xdr:nvSpPr>
      <xdr:spPr>
        <a:xfrm>
          <a:off x="17983200" y="439102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47" name="AutoShape 491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47625</xdr:rowOff>
    </xdr:from>
    <xdr:to>
      <xdr:col>16</xdr:col>
      <xdr:colOff>85725</xdr:colOff>
      <xdr:row>14</xdr:row>
      <xdr:rowOff>66675</xdr:rowOff>
    </xdr:to>
    <xdr:sp>
      <xdr:nvSpPr>
        <xdr:cNvPr id="48" name="AutoShape 493"/>
        <xdr:cNvSpPr>
          <a:spLocks/>
        </xdr:cNvSpPr>
      </xdr:nvSpPr>
      <xdr:spPr>
        <a:xfrm>
          <a:off x="17983200" y="344805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49" name="AutoShape 494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50" name="AutoShape 495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51" name="AutoShape 496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52" name="AutoShape 497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53" name="AutoShape 498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0</xdr:rowOff>
    </xdr:from>
    <xdr:to>
      <xdr:col>16</xdr:col>
      <xdr:colOff>95250</xdr:colOff>
      <xdr:row>6</xdr:row>
      <xdr:rowOff>0</xdr:rowOff>
    </xdr:to>
    <xdr:sp>
      <xdr:nvSpPr>
        <xdr:cNvPr id="54" name="AutoShape 499"/>
        <xdr:cNvSpPr>
          <a:spLocks/>
        </xdr:cNvSpPr>
      </xdr:nvSpPr>
      <xdr:spPr>
        <a:xfrm>
          <a:off x="1798320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47625</xdr:rowOff>
    </xdr:from>
    <xdr:to>
      <xdr:col>16</xdr:col>
      <xdr:colOff>85725</xdr:colOff>
      <xdr:row>9</xdr:row>
      <xdr:rowOff>66675</xdr:rowOff>
    </xdr:to>
    <xdr:sp>
      <xdr:nvSpPr>
        <xdr:cNvPr id="55" name="AutoShape 502"/>
        <xdr:cNvSpPr>
          <a:spLocks/>
        </xdr:cNvSpPr>
      </xdr:nvSpPr>
      <xdr:spPr>
        <a:xfrm>
          <a:off x="17983200" y="235267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104775</xdr:colOff>
      <xdr:row>19</xdr:row>
      <xdr:rowOff>66675</xdr:rowOff>
    </xdr:to>
    <xdr:sp>
      <xdr:nvSpPr>
        <xdr:cNvPr id="56" name="AutoShape 503"/>
        <xdr:cNvSpPr>
          <a:spLocks/>
        </xdr:cNvSpPr>
      </xdr:nvSpPr>
      <xdr:spPr>
        <a:xfrm>
          <a:off x="1162050" y="4543425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16</xdr:row>
      <xdr:rowOff>47625</xdr:rowOff>
    </xdr:from>
    <xdr:to>
      <xdr:col>16</xdr:col>
      <xdr:colOff>85725</xdr:colOff>
      <xdr:row>19</xdr:row>
      <xdr:rowOff>66675</xdr:rowOff>
    </xdr:to>
    <xdr:sp>
      <xdr:nvSpPr>
        <xdr:cNvPr id="57" name="AutoShape 504"/>
        <xdr:cNvSpPr>
          <a:spLocks/>
        </xdr:cNvSpPr>
      </xdr:nvSpPr>
      <xdr:spPr>
        <a:xfrm>
          <a:off x="17983200" y="454342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16</xdr:row>
      <xdr:rowOff>47625</xdr:rowOff>
    </xdr:from>
    <xdr:to>
      <xdr:col>16</xdr:col>
      <xdr:colOff>85725</xdr:colOff>
      <xdr:row>19</xdr:row>
      <xdr:rowOff>66675</xdr:rowOff>
    </xdr:to>
    <xdr:sp>
      <xdr:nvSpPr>
        <xdr:cNvPr id="58" name="AutoShape 505"/>
        <xdr:cNvSpPr>
          <a:spLocks/>
        </xdr:cNvSpPr>
      </xdr:nvSpPr>
      <xdr:spPr>
        <a:xfrm>
          <a:off x="17983200" y="454342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104775</xdr:colOff>
      <xdr:row>39</xdr:row>
      <xdr:rowOff>66675</xdr:rowOff>
    </xdr:to>
    <xdr:sp>
      <xdr:nvSpPr>
        <xdr:cNvPr id="59" name="AutoShape 506"/>
        <xdr:cNvSpPr>
          <a:spLocks/>
        </xdr:cNvSpPr>
      </xdr:nvSpPr>
      <xdr:spPr>
        <a:xfrm>
          <a:off x="1162050" y="8924925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47625</xdr:rowOff>
    </xdr:from>
    <xdr:to>
      <xdr:col>16</xdr:col>
      <xdr:colOff>85725</xdr:colOff>
      <xdr:row>39</xdr:row>
      <xdr:rowOff>66675</xdr:rowOff>
    </xdr:to>
    <xdr:sp>
      <xdr:nvSpPr>
        <xdr:cNvPr id="60" name="AutoShape 507"/>
        <xdr:cNvSpPr>
          <a:spLocks/>
        </xdr:cNvSpPr>
      </xdr:nvSpPr>
      <xdr:spPr>
        <a:xfrm>
          <a:off x="17983200" y="892492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47625</xdr:rowOff>
    </xdr:from>
    <xdr:to>
      <xdr:col>16</xdr:col>
      <xdr:colOff>85725</xdr:colOff>
      <xdr:row>39</xdr:row>
      <xdr:rowOff>66675</xdr:rowOff>
    </xdr:to>
    <xdr:sp>
      <xdr:nvSpPr>
        <xdr:cNvPr id="61" name="AutoShape 508"/>
        <xdr:cNvSpPr>
          <a:spLocks/>
        </xdr:cNvSpPr>
      </xdr:nvSpPr>
      <xdr:spPr>
        <a:xfrm>
          <a:off x="17983200" y="892492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104775</xdr:colOff>
      <xdr:row>44</xdr:row>
      <xdr:rowOff>66675</xdr:rowOff>
    </xdr:to>
    <xdr:sp>
      <xdr:nvSpPr>
        <xdr:cNvPr id="62" name="AutoShape 509"/>
        <xdr:cNvSpPr>
          <a:spLocks/>
        </xdr:cNvSpPr>
      </xdr:nvSpPr>
      <xdr:spPr>
        <a:xfrm>
          <a:off x="1162050" y="1002030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41</xdr:row>
      <xdr:rowOff>47625</xdr:rowOff>
    </xdr:from>
    <xdr:to>
      <xdr:col>16</xdr:col>
      <xdr:colOff>85725</xdr:colOff>
      <xdr:row>44</xdr:row>
      <xdr:rowOff>66675</xdr:rowOff>
    </xdr:to>
    <xdr:sp>
      <xdr:nvSpPr>
        <xdr:cNvPr id="63" name="AutoShape 510"/>
        <xdr:cNvSpPr>
          <a:spLocks/>
        </xdr:cNvSpPr>
      </xdr:nvSpPr>
      <xdr:spPr>
        <a:xfrm>
          <a:off x="17983200" y="100203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41</xdr:row>
      <xdr:rowOff>47625</xdr:rowOff>
    </xdr:from>
    <xdr:to>
      <xdr:col>16</xdr:col>
      <xdr:colOff>85725</xdr:colOff>
      <xdr:row>44</xdr:row>
      <xdr:rowOff>66675</xdr:rowOff>
    </xdr:to>
    <xdr:sp>
      <xdr:nvSpPr>
        <xdr:cNvPr id="64" name="AutoShape 511"/>
        <xdr:cNvSpPr>
          <a:spLocks/>
        </xdr:cNvSpPr>
      </xdr:nvSpPr>
      <xdr:spPr>
        <a:xfrm>
          <a:off x="17983200" y="100203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47625</xdr:rowOff>
    </xdr:from>
    <xdr:to>
      <xdr:col>1</xdr:col>
      <xdr:colOff>104775</xdr:colOff>
      <xdr:row>54</xdr:row>
      <xdr:rowOff>66675</xdr:rowOff>
    </xdr:to>
    <xdr:sp>
      <xdr:nvSpPr>
        <xdr:cNvPr id="65" name="AutoShape 512"/>
        <xdr:cNvSpPr>
          <a:spLocks/>
        </xdr:cNvSpPr>
      </xdr:nvSpPr>
      <xdr:spPr>
        <a:xfrm>
          <a:off x="1162050" y="1221105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51</xdr:row>
      <xdr:rowOff>47625</xdr:rowOff>
    </xdr:from>
    <xdr:to>
      <xdr:col>16</xdr:col>
      <xdr:colOff>85725</xdr:colOff>
      <xdr:row>54</xdr:row>
      <xdr:rowOff>66675</xdr:rowOff>
    </xdr:to>
    <xdr:sp>
      <xdr:nvSpPr>
        <xdr:cNvPr id="66" name="AutoShape 513"/>
        <xdr:cNvSpPr>
          <a:spLocks/>
        </xdr:cNvSpPr>
      </xdr:nvSpPr>
      <xdr:spPr>
        <a:xfrm>
          <a:off x="17983200" y="1221105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51</xdr:row>
      <xdr:rowOff>47625</xdr:rowOff>
    </xdr:from>
    <xdr:to>
      <xdr:col>16</xdr:col>
      <xdr:colOff>85725</xdr:colOff>
      <xdr:row>54</xdr:row>
      <xdr:rowOff>66675</xdr:rowOff>
    </xdr:to>
    <xdr:sp>
      <xdr:nvSpPr>
        <xdr:cNvPr id="67" name="AutoShape 514"/>
        <xdr:cNvSpPr>
          <a:spLocks/>
        </xdr:cNvSpPr>
      </xdr:nvSpPr>
      <xdr:spPr>
        <a:xfrm>
          <a:off x="17983200" y="1221105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47625</xdr:rowOff>
    </xdr:from>
    <xdr:to>
      <xdr:col>1</xdr:col>
      <xdr:colOff>104775</xdr:colOff>
      <xdr:row>24</xdr:row>
      <xdr:rowOff>66675</xdr:rowOff>
    </xdr:to>
    <xdr:sp>
      <xdr:nvSpPr>
        <xdr:cNvPr id="68" name="AutoShape 506"/>
        <xdr:cNvSpPr>
          <a:spLocks/>
        </xdr:cNvSpPr>
      </xdr:nvSpPr>
      <xdr:spPr>
        <a:xfrm>
          <a:off x="1162050" y="563880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47625</xdr:rowOff>
    </xdr:from>
    <xdr:to>
      <xdr:col>16</xdr:col>
      <xdr:colOff>85725</xdr:colOff>
      <xdr:row>24</xdr:row>
      <xdr:rowOff>66675</xdr:rowOff>
    </xdr:to>
    <xdr:sp>
      <xdr:nvSpPr>
        <xdr:cNvPr id="69" name="AutoShape 507"/>
        <xdr:cNvSpPr>
          <a:spLocks/>
        </xdr:cNvSpPr>
      </xdr:nvSpPr>
      <xdr:spPr>
        <a:xfrm>
          <a:off x="17983200" y="56388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47625</xdr:rowOff>
    </xdr:from>
    <xdr:to>
      <xdr:col>16</xdr:col>
      <xdr:colOff>85725</xdr:colOff>
      <xdr:row>24</xdr:row>
      <xdr:rowOff>66675</xdr:rowOff>
    </xdr:to>
    <xdr:sp>
      <xdr:nvSpPr>
        <xdr:cNvPr id="70" name="AutoShape 508"/>
        <xdr:cNvSpPr>
          <a:spLocks/>
        </xdr:cNvSpPr>
      </xdr:nvSpPr>
      <xdr:spPr>
        <a:xfrm>
          <a:off x="17983200" y="56388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104775</xdr:colOff>
      <xdr:row>29</xdr:row>
      <xdr:rowOff>66675</xdr:rowOff>
    </xdr:to>
    <xdr:sp>
      <xdr:nvSpPr>
        <xdr:cNvPr id="71" name="AutoShape 509"/>
        <xdr:cNvSpPr>
          <a:spLocks/>
        </xdr:cNvSpPr>
      </xdr:nvSpPr>
      <xdr:spPr>
        <a:xfrm>
          <a:off x="1162050" y="6734175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26</xdr:row>
      <xdr:rowOff>47625</xdr:rowOff>
    </xdr:from>
    <xdr:to>
      <xdr:col>16</xdr:col>
      <xdr:colOff>85725</xdr:colOff>
      <xdr:row>29</xdr:row>
      <xdr:rowOff>66675</xdr:rowOff>
    </xdr:to>
    <xdr:sp>
      <xdr:nvSpPr>
        <xdr:cNvPr id="72" name="AutoShape 510"/>
        <xdr:cNvSpPr>
          <a:spLocks/>
        </xdr:cNvSpPr>
      </xdr:nvSpPr>
      <xdr:spPr>
        <a:xfrm>
          <a:off x="17983200" y="673417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26</xdr:row>
      <xdr:rowOff>47625</xdr:rowOff>
    </xdr:from>
    <xdr:to>
      <xdr:col>16</xdr:col>
      <xdr:colOff>85725</xdr:colOff>
      <xdr:row>29</xdr:row>
      <xdr:rowOff>66675</xdr:rowOff>
    </xdr:to>
    <xdr:sp>
      <xdr:nvSpPr>
        <xdr:cNvPr id="73" name="AutoShape 511"/>
        <xdr:cNvSpPr>
          <a:spLocks/>
        </xdr:cNvSpPr>
      </xdr:nvSpPr>
      <xdr:spPr>
        <a:xfrm>
          <a:off x="17983200" y="673417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1</xdr:col>
      <xdr:colOff>104775</xdr:colOff>
      <xdr:row>34</xdr:row>
      <xdr:rowOff>66675</xdr:rowOff>
    </xdr:to>
    <xdr:sp>
      <xdr:nvSpPr>
        <xdr:cNvPr id="74" name="AutoShape 512"/>
        <xdr:cNvSpPr>
          <a:spLocks/>
        </xdr:cNvSpPr>
      </xdr:nvSpPr>
      <xdr:spPr>
        <a:xfrm>
          <a:off x="1162050" y="782955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31</xdr:row>
      <xdr:rowOff>47625</xdr:rowOff>
    </xdr:from>
    <xdr:to>
      <xdr:col>16</xdr:col>
      <xdr:colOff>85725</xdr:colOff>
      <xdr:row>34</xdr:row>
      <xdr:rowOff>66675</xdr:rowOff>
    </xdr:to>
    <xdr:sp>
      <xdr:nvSpPr>
        <xdr:cNvPr id="75" name="AutoShape 513"/>
        <xdr:cNvSpPr>
          <a:spLocks/>
        </xdr:cNvSpPr>
      </xdr:nvSpPr>
      <xdr:spPr>
        <a:xfrm>
          <a:off x="17983200" y="782955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31</xdr:row>
      <xdr:rowOff>47625</xdr:rowOff>
    </xdr:from>
    <xdr:to>
      <xdr:col>16</xdr:col>
      <xdr:colOff>85725</xdr:colOff>
      <xdr:row>34</xdr:row>
      <xdr:rowOff>66675</xdr:rowOff>
    </xdr:to>
    <xdr:sp>
      <xdr:nvSpPr>
        <xdr:cNvPr id="76" name="AutoShape 514"/>
        <xdr:cNvSpPr>
          <a:spLocks/>
        </xdr:cNvSpPr>
      </xdr:nvSpPr>
      <xdr:spPr>
        <a:xfrm>
          <a:off x="17983200" y="782955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104775</xdr:colOff>
      <xdr:row>49</xdr:row>
      <xdr:rowOff>66675</xdr:rowOff>
    </xdr:to>
    <xdr:sp>
      <xdr:nvSpPr>
        <xdr:cNvPr id="77" name="AutoShape 512"/>
        <xdr:cNvSpPr>
          <a:spLocks/>
        </xdr:cNvSpPr>
      </xdr:nvSpPr>
      <xdr:spPr>
        <a:xfrm>
          <a:off x="1162050" y="11115675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47625</xdr:rowOff>
    </xdr:from>
    <xdr:to>
      <xdr:col>16</xdr:col>
      <xdr:colOff>85725</xdr:colOff>
      <xdr:row>49</xdr:row>
      <xdr:rowOff>66675</xdr:rowOff>
    </xdr:to>
    <xdr:sp>
      <xdr:nvSpPr>
        <xdr:cNvPr id="78" name="AutoShape 513"/>
        <xdr:cNvSpPr>
          <a:spLocks/>
        </xdr:cNvSpPr>
      </xdr:nvSpPr>
      <xdr:spPr>
        <a:xfrm>
          <a:off x="17983200" y="1111567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47625</xdr:rowOff>
    </xdr:from>
    <xdr:to>
      <xdr:col>16</xdr:col>
      <xdr:colOff>85725</xdr:colOff>
      <xdr:row>49</xdr:row>
      <xdr:rowOff>66675</xdr:rowOff>
    </xdr:to>
    <xdr:sp>
      <xdr:nvSpPr>
        <xdr:cNvPr id="79" name="AutoShape 514"/>
        <xdr:cNvSpPr>
          <a:spLocks/>
        </xdr:cNvSpPr>
      </xdr:nvSpPr>
      <xdr:spPr>
        <a:xfrm>
          <a:off x="17983200" y="1111567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47625</xdr:rowOff>
    </xdr:from>
    <xdr:to>
      <xdr:col>1</xdr:col>
      <xdr:colOff>104775</xdr:colOff>
      <xdr:row>72</xdr:row>
      <xdr:rowOff>66675</xdr:rowOff>
    </xdr:to>
    <xdr:sp>
      <xdr:nvSpPr>
        <xdr:cNvPr id="80" name="AutoShape 512"/>
        <xdr:cNvSpPr>
          <a:spLocks/>
        </xdr:cNvSpPr>
      </xdr:nvSpPr>
      <xdr:spPr>
        <a:xfrm>
          <a:off x="1162050" y="16383000"/>
          <a:ext cx="571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69</xdr:row>
      <xdr:rowOff>47625</xdr:rowOff>
    </xdr:from>
    <xdr:to>
      <xdr:col>16</xdr:col>
      <xdr:colOff>85725</xdr:colOff>
      <xdr:row>72</xdr:row>
      <xdr:rowOff>66675</xdr:rowOff>
    </xdr:to>
    <xdr:sp>
      <xdr:nvSpPr>
        <xdr:cNvPr id="81" name="AutoShape 513"/>
        <xdr:cNvSpPr>
          <a:spLocks/>
        </xdr:cNvSpPr>
      </xdr:nvSpPr>
      <xdr:spPr>
        <a:xfrm>
          <a:off x="17983200" y="163830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69</xdr:row>
      <xdr:rowOff>47625</xdr:rowOff>
    </xdr:from>
    <xdr:to>
      <xdr:col>16</xdr:col>
      <xdr:colOff>85725</xdr:colOff>
      <xdr:row>72</xdr:row>
      <xdr:rowOff>66675</xdr:rowOff>
    </xdr:to>
    <xdr:sp>
      <xdr:nvSpPr>
        <xdr:cNvPr id="82" name="AutoShape 514"/>
        <xdr:cNvSpPr>
          <a:spLocks/>
        </xdr:cNvSpPr>
      </xdr:nvSpPr>
      <xdr:spPr>
        <a:xfrm>
          <a:off x="17983200" y="163830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104775</xdr:colOff>
      <xdr:row>59</xdr:row>
      <xdr:rowOff>66675</xdr:rowOff>
    </xdr:to>
    <xdr:sp>
      <xdr:nvSpPr>
        <xdr:cNvPr id="83" name="AutoShape 512"/>
        <xdr:cNvSpPr>
          <a:spLocks/>
        </xdr:cNvSpPr>
      </xdr:nvSpPr>
      <xdr:spPr>
        <a:xfrm>
          <a:off x="1162050" y="13306425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47625</xdr:rowOff>
    </xdr:from>
    <xdr:to>
      <xdr:col>16</xdr:col>
      <xdr:colOff>85725</xdr:colOff>
      <xdr:row>59</xdr:row>
      <xdr:rowOff>66675</xdr:rowOff>
    </xdr:to>
    <xdr:sp>
      <xdr:nvSpPr>
        <xdr:cNvPr id="84" name="AutoShape 513"/>
        <xdr:cNvSpPr>
          <a:spLocks/>
        </xdr:cNvSpPr>
      </xdr:nvSpPr>
      <xdr:spPr>
        <a:xfrm>
          <a:off x="17983200" y="1330642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47625</xdr:rowOff>
    </xdr:from>
    <xdr:to>
      <xdr:col>16</xdr:col>
      <xdr:colOff>85725</xdr:colOff>
      <xdr:row>59</xdr:row>
      <xdr:rowOff>66675</xdr:rowOff>
    </xdr:to>
    <xdr:sp>
      <xdr:nvSpPr>
        <xdr:cNvPr id="85" name="AutoShape 514"/>
        <xdr:cNvSpPr>
          <a:spLocks/>
        </xdr:cNvSpPr>
      </xdr:nvSpPr>
      <xdr:spPr>
        <a:xfrm>
          <a:off x="17983200" y="13306425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61</xdr:row>
      <xdr:rowOff>47625</xdr:rowOff>
    </xdr:from>
    <xdr:to>
      <xdr:col>1</xdr:col>
      <xdr:colOff>104775</xdr:colOff>
      <xdr:row>64</xdr:row>
      <xdr:rowOff>66675</xdr:rowOff>
    </xdr:to>
    <xdr:sp>
      <xdr:nvSpPr>
        <xdr:cNvPr id="86" name="AutoShape 512"/>
        <xdr:cNvSpPr>
          <a:spLocks/>
        </xdr:cNvSpPr>
      </xdr:nvSpPr>
      <xdr:spPr>
        <a:xfrm>
          <a:off x="1162050" y="1440180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61</xdr:row>
      <xdr:rowOff>47625</xdr:rowOff>
    </xdr:from>
    <xdr:to>
      <xdr:col>16</xdr:col>
      <xdr:colOff>85725</xdr:colOff>
      <xdr:row>64</xdr:row>
      <xdr:rowOff>66675</xdr:rowOff>
    </xdr:to>
    <xdr:sp>
      <xdr:nvSpPr>
        <xdr:cNvPr id="87" name="AutoShape 513"/>
        <xdr:cNvSpPr>
          <a:spLocks/>
        </xdr:cNvSpPr>
      </xdr:nvSpPr>
      <xdr:spPr>
        <a:xfrm>
          <a:off x="17983200" y="144018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61</xdr:row>
      <xdr:rowOff>47625</xdr:rowOff>
    </xdr:from>
    <xdr:to>
      <xdr:col>16</xdr:col>
      <xdr:colOff>85725</xdr:colOff>
      <xdr:row>64</xdr:row>
      <xdr:rowOff>66675</xdr:rowOff>
    </xdr:to>
    <xdr:sp>
      <xdr:nvSpPr>
        <xdr:cNvPr id="88" name="AutoShape 514"/>
        <xdr:cNvSpPr>
          <a:spLocks/>
        </xdr:cNvSpPr>
      </xdr:nvSpPr>
      <xdr:spPr>
        <a:xfrm>
          <a:off x="17983200" y="144018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65</xdr:row>
      <xdr:rowOff>47625</xdr:rowOff>
    </xdr:from>
    <xdr:to>
      <xdr:col>1</xdr:col>
      <xdr:colOff>104775</xdr:colOff>
      <xdr:row>68</xdr:row>
      <xdr:rowOff>66675</xdr:rowOff>
    </xdr:to>
    <xdr:sp>
      <xdr:nvSpPr>
        <xdr:cNvPr id="89" name="AutoShape 512"/>
        <xdr:cNvSpPr>
          <a:spLocks/>
        </xdr:cNvSpPr>
      </xdr:nvSpPr>
      <xdr:spPr>
        <a:xfrm>
          <a:off x="1162050" y="15392400"/>
          <a:ext cx="57150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65</xdr:row>
      <xdr:rowOff>47625</xdr:rowOff>
    </xdr:from>
    <xdr:to>
      <xdr:col>16</xdr:col>
      <xdr:colOff>85725</xdr:colOff>
      <xdr:row>68</xdr:row>
      <xdr:rowOff>66675</xdr:rowOff>
    </xdr:to>
    <xdr:sp>
      <xdr:nvSpPr>
        <xdr:cNvPr id="90" name="AutoShape 513"/>
        <xdr:cNvSpPr>
          <a:spLocks/>
        </xdr:cNvSpPr>
      </xdr:nvSpPr>
      <xdr:spPr>
        <a:xfrm>
          <a:off x="17983200" y="153924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65</xdr:row>
      <xdr:rowOff>47625</xdr:rowOff>
    </xdr:from>
    <xdr:to>
      <xdr:col>16</xdr:col>
      <xdr:colOff>85725</xdr:colOff>
      <xdr:row>68</xdr:row>
      <xdr:rowOff>66675</xdr:rowOff>
    </xdr:to>
    <xdr:sp>
      <xdr:nvSpPr>
        <xdr:cNvPr id="91" name="AutoShape 514"/>
        <xdr:cNvSpPr>
          <a:spLocks/>
        </xdr:cNvSpPr>
      </xdr:nvSpPr>
      <xdr:spPr>
        <a:xfrm>
          <a:off x="17983200" y="15392400"/>
          <a:ext cx="38100" cy="762000"/>
        </a:xfrm>
        <a:prstGeom prst="leftBrace">
          <a:avLst>
            <a:gd name="adj" fmla="val -10480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73</xdr:row>
      <xdr:rowOff>47625</xdr:rowOff>
    </xdr:from>
    <xdr:to>
      <xdr:col>1</xdr:col>
      <xdr:colOff>104775</xdr:colOff>
      <xdr:row>76</xdr:row>
      <xdr:rowOff>66675</xdr:rowOff>
    </xdr:to>
    <xdr:sp>
      <xdr:nvSpPr>
        <xdr:cNvPr id="92" name="AutoShape 512"/>
        <xdr:cNvSpPr>
          <a:spLocks/>
        </xdr:cNvSpPr>
      </xdr:nvSpPr>
      <xdr:spPr>
        <a:xfrm>
          <a:off x="1162050" y="17373600"/>
          <a:ext cx="571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73</xdr:row>
      <xdr:rowOff>47625</xdr:rowOff>
    </xdr:from>
    <xdr:to>
      <xdr:col>16</xdr:col>
      <xdr:colOff>85725</xdr:colOff>
      <xdr:row>76</xdr:row>
      <xdr:rowOff>66675</xdr:rowOff>
    </xdr:to>
    <xdr:sp>
      <xdr:nvSpPr>
        <xdr:cNvPr id="93" name="AutoShape 513"/>
        <xdr:cNvSpPr>
          <a:spLocks/>
        </xdr:cNvSpPr>
      </xdr:nvSpPr>
      <xdr:spPr>
        <a:xfrm>
          <a:off x="17983200" y="173736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73</xdr:row>
      <xdr:rowOff>47625</xdr:rowOff>
    </xdr:from>
    <xdr:to>
      <xdr:col>16</xdr:col>
      <xdr:colOff>85725</xdr:colOff>
      <xdr:row>76</xdr:row>
      <xdr:rowOff>66675</xdr:rowOff>
    </xdr:to>
    <xdr:sp>
      <xdr:nvSpPr>
        <xdr:cNvPr id="94" name="AutoShape 514"/>
        <xdr:cNvSpPr>
          <a:spLocks/>
        </xdr:cNvSpPr>
      </xdr:nvSpPr>
      <xdr:spPr>
        <a:xfrm>
          <a:off x="17983200" y="173736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77</xdr:row>
      <xdr:rowOff>47625</xdr:rowOff>
    </xdr:from>
    <xdr:to>
      <xdr:col>16</xdr:col>
      <xdr:colOff>85725</xdr:colOff>
      <xdr:row>80</xdr:row>
      <xdr:rowOff>66675</xdr:rowOff>
    </xdr:to>
    <xdr:sp>
      <xdr:nvSpPr>
        <xdr:cNvPr id="95" name="AutoShape 513"/>
        <xdr:cNvSpPr>
          <a:spLocks/>
        </xdr:cNvSpPr>
      </xdr:nvSpPr>
      <xdr:spPr>
        <a:xfrm>
          <a:off x="17983200" y="18364200"/>
          <a:ext cx="38100" cy="590550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47625</xdr:colOff>
      <xdr:row>77</xdr:row>
      <xdr:rowOff>47625</xdr:rowOff>
    </xdr:from>
    <xdr:to>
      <xdr:col>16</xdr:col>
      <xdr:colOff>85725</xdr:colOff>
      <xdr:row>80</xdr:row>
      <xdr:rowOff>66675</xdr:rowOff>
    </xdr:to>
    <xdr:sp>
      <xdr:nvSpPr>
        <xdr:cNvPr id="96" name="AutoShape 514"/>
        <xdr:cNvSpPr>
          <a:spLocks/>
        </xdr:cNvSpPr>
      </xdr:nvSpPr>
      <xdr:spPr>
        <a:xfrm>
          <a:off x="17983200" y="18364200"/>
          <a:ext cx="38100" cy="590550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91375" y="8963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91375" y="8963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showGridLines="0" zoomScaleSheetLayoutView="55" workbookViewId="0" topLeftCell="A7">
      <selection activeCell="I7" sqref="I7"/>
    </sheetView>
  </sheetViews>
  <sheetFormatPr defaultColWidth="9.00390625" defaultRowHeight="16.5"/>
  <cols>
    <col min="1" max="1" width="9.625" style="61" customWidth="1"/>
    <col min="2" max="2" width="16.00390625" style="61" customWidth="1"/>
    <col min="3" max="3" width="9.00390625" style="61" customWidth="1"/>
    <col min="4" max="4" width="14.875" style="61" customWidth="1"/>
    <col min="5" max="5" width="18.50390625" style="61" customWidth="1"/>
    <col min="6" max="6" width="9.00390625" style="61" customWidth="1"/>
    <col min="7" max="8" width="8.125" style="61" customWidth="1"/>
    <col min="9" max="16384" width="9.00390625" style="61" customWidth="1"/>
  </cols>
  <sheetData>
    <row r="1" spans="1:8" ht="16.5">
      <c r="A1" s="63" t="s">
        <v>130</v>
      </c>
      <c r="H1" s="69"/>
    </row>
    <row r="2" spans="1:8" s="68" customFormat="1" ht="30" customHeight="1">
      <c r="A2" s="253" t="s">
        <v>131</v>
      </c>
      <c r="B2" s="254"/>
      <c r="C2" s="254"/>
      <c r="D2" s="254"/>
      <c r="E2" s="254"/>
      <c r="F2" s="254"/>
      <c r="G2" s="254"/>
      <c r="H2" s="254"/>
    </row>
    <row r="3" spans="1:8" s="68" customFormat="1" ht="30" customHeight="1">
      <c r="A3" s="254" t="s">
        <v>132</v>
      </c>
      <c r="B3" s="254"/>
      <c r="C3" s="254"/>
      <c r="D3" s="254"/>
      <c r="E3" s="254"/>
      <c r="F3" s="254"/>
      <c r="G3" s="254"/>
      <c r="H3" s="254"/>
    </row>
    <row r="4" spans="1:8" s="68" customFormat="1" ht="30" customHeight="1">
      <c r="A4" s="255" t="s">
        <v>177</v>
      </c>
      <c r="B4" s="256"/>
      <c r="C4" s="256"/>
      <c r="D4" s="256"/>
      <c r="E4" s="256"/>
      <c r="F4" s="256"/>
      <c r="G4" s="256"/>
      <c r="H4" s="256"/>
    </row>
    <row r="5" spans="1:8" s="68" customFormat="1" ht="30" customHeight="1" thickBot="1">
      <c r="A5" s="256" t="s">
        <v>178</v>
      </c>
      <c r="B5" s="256"/>
      <c r="C5" s="256"/>
      <c r="D5" s="256"/>
      <c r="E5" s="256"/>
      <c r="F5" s="256"/>
      <c r="G5" s="256"/>
      <c r="H5" s="256"/>
    </row>
    <row r="6" spans="1:8" ht="39.75" customHeight="1">
      <c r="A6" s="245" t="s">
        <v>128</v>
      </c>
      <c r="B6" s="246"/>
      <c r="C6" s="248" t="s">
        <v>127</v>
      </c>
      <c r="D6" s="249"/>
      <c r="E6" s="245" t="s">
        <v>126</v>
      </c>
      <c r="F6" s="246"/>
      <c r="G6" s="246"/>
      <c r="H6" s="249"/>
    </row>
    <row r="7" spans="1:8" ht="39.75" customHeight="1" thickBot="1">
      <c r="A7" s="247"/>
      <c r="B7" s="247"/>
      <c r="C7" s="250"/>
      <c r="D7" s="251"/>
      <c r="E7" s="133"/>
      <c r="F7" s="143" t="s">
        <v>173</v>
      </c>
      <c r="G7" s="143" t="s">
        <v>125</v>
      </c>
      <c r="H7" s="327" t="s">
        <v>174</v>
      </c>
    </row>
    <row r="8" spans="1:9" ht="49.5" customHeight="1">
      <c r="A8" s="242" t="s">
        <v>124</v>
      </c>
      <c r="B8" s="243"/>
      <c r="C8" s="236" t="s">
        <v>123</v>
      </c>
      <c r="D8" s="237"/>
      <c r="E8" s="147" t="s">
        <v>114</v>
      </c>
      <c r="F8" s="144">
        <v>121</v>
      </c>
      <c r="G8" s="144">
        <v>28</v>
      </c>
      <c r="H8" s="328">
        <v>74</v>
      </c>
      <c r="I8" s="102"/>
    </row>
    <row r="9" spans="1:8" ht="39" customHeight="1">
      <c r="A9" s="232"/>
      <c r="B9" s="244"/>
      <c r="C9" s="238"/>
      <c r="D9" s="239"/>
      <c r="E9" s="67" t="s">
        <v>113</v>
      </c>
      <c r="F9" s="148">
        <v>25</v>
      </c>
      <c r="G9" s="66">
        <v>5</v>
      </c>
      <c r="H9" s="329">
        <v>66</v>
      </c>
    </row>
    <row r="10" spans="1:8" ht="39.75" customHeight="1">
      <c r="A10" s="230" t="s">
        <v>122</v>
      </c>
      <c r="B10" s="252" t="s">
        <v>121</v>
      </c>
      <c r="C10" s="227" t="s">
        <v>120</v>
      </c>
      <c r="D10" s="228"/>
      <c r="E10" s="65" t="s">
        <v>114</v>
      </c>
      <c r="F10" s="132">
        <v>121</v>
      </c>
      <c r="G10" s="132">
        <v>35</v>
      </c>
      <c r="H10" s="330">
        <v>48</v>
      </c>
    </row>
    <row r="11" spans="1:8" ht="39.75" customHeight="1">
      <c r="A11" s="231"/>
      <c r="B11" s="241"/>
      <c r="C11" s="229"/>
      <c r="D11" s="228"/>
      <c r="E11" s="67" t="s">
        <v>113</v>
      </c>
      <c r="F11" s="66">
        <v>25</v>
      </c>
      <c r="G11" s="66">
        <v>6</v>
      </c>
      <c r="H11" s="329">
        <v>60</v>
      </c>
    </row>
    <row r="12" spans="1:8" ht="39.75" customHeight="1">
      <c r="A12" s="231"/>
      <c r="B12" s="240" t="s">
        <v>119</v>
      </c>
      <c r="C12" s="233" t="s">
        <v>118</v>
      </c>
      <c r="D12" s="234"/>
      <c r="E12" s="65" t="s">
        <v>114</v>
      </c>
      <c r="F12" s="64">
        <v>121</v>
      </c>
      <c r="G12" s="64">
        <v>23</v>
      </c>
      <c r="H12" s="331">
        <v>21</v>
      </c>
    </row>
    <row r="13" spans="1:8" ht="39.75" customHeight="1">
      <c r="A13" s="231"/>
      <c r="B13" s="241"/>
      <c r="C13" s="235"/>
      <c r="D13" s="234"/>
      <c r="E13" s="67" t="s">
        <v>113</v>
      </c>
      <c r="F13" s="66">
        <v>25</v>
      </c>
      <c r="G13" s="66">
        <v>3</v>
      </c>
      <c r="H13" s="329">
        <v>11</v>
      </c>
    </row>
    <row r="14" spans="1:8" ht="39.75" customHeight="1">
      <c r="A14" s="231"/>
      <c r="B14" s="240" t="s">
        <v>117</v>
      </c>
      <c r="C14" s="233" t="s">
        <v>116</v>
      </c>
      <c r="D14" s="234"/>
      <c r="E14" s="65" t="s">
        <v>114</v>
      </c>
      <c r="F14" s="64">
        <v>121</v>
      </c>
      <c r="G14" s="64">
        <v>25</v>
      </c>
      <c r="H14" s="331">
        <v>98</v>
      </c>
    </row>
    <row r="15" spans="1:8" ht="39" customHeight="1">
      <c r="A15" s="231"/>
      <c r="B15" s="241"/>
      <c r="C15" s="235"/>
      <c r="D15" s="234"/>
      <c r="E15" s="67" t="s">
        <v>113</v>
      </c>
      <c r="F15" s="148">
        <v>24</v>
      </c>
      <c r="G15" s="66">
        <v>99</v>
      </c>
      <c r="H15" s="329">
        <v>7</v>
      </c>
    </row>
    <row r="16" spans="1:8" ht="39.75" customHeight="1">
      <c r="A16" s="231"/>
      <c r="B16" s="240" t="s">
        <v>115</v>
      </c>
      <c r="C16" s="227" t="s">
        <v>129</v>
      </c>
      <c r="D16" s="228"/>
      <c r="E16" s="65" t="s">
        <v>114</v>
      </c>
      <c r="F16" s="146">
        <v>121</v>
      </c>
      <c r="G16" s="146">
        <v>15</v>
      </c>
      <c r="H16" s="332">
        <v>20</v>
      </c>
    </row>
    <row r="17" spans="1:8" ht="39" customHeight="1">
      <c r="A17" s="232"/>
      <c r="B17" s="241"/>
      <c r="C17" s="229"/>
      <c r="D17" s="228"/>
      <c r="E17" s="67" t="s">
        <v>113</v>
      </c>
      <c r="F17" s="149">
        <v>25</v>
      </c>
      <c r="G17" s="130">
        <v>7</v>
      </c>
      <c r="H17" s="333">
        <v>9</v>
      </c>
    </row>
    <row r="18" spans="1:11" ht="16.5">
      <c r="A18" s="128"/>
      <c r="B18" s="129"/>
      <c r="C18" s="129"/>
      <c r="D18" s="129"/>
      <c r="E18" s="129"/>
      <c r="F18" s="103"/>
      <c r="G18" s="103"/>
      <c r="H18" s="145"/>
      <c r="K18" s="102"/>
    </row>
    <row r="19" spans="1:8" ht="16.5">
      <c r="A19" s="62"/>
      <c r="B19" s="62"/>
      <c r="C19" s="62"/>
      <c r="D19" s="62"/>
      <c r="E19" s="62"/>
      <c r="F19" s="62"/>
      <c r="G19" s="62"/>
      <c r="H19" s="62"/>
    </row>
  </sheetData>
  <sheetProtection/>
  <mergeCells count="18">
    <mergeCell ref="A6:B7"/>
    <mergeCell ref="C6:D7"/>
    <mergeCell ref="E6:H6"/>
    <mergeCell ref="B10:B11"/>
    <mergeCell ref="A2:H2"/>
    <mergeCell ref="A3:H3"/>
    <mergeCell ref="A4:H4"/>
    <mergeCell ref="A5:H5"/>
    <mergeCell ref="C16:D17"/>
    <mergeCell ref="A10:A17"/>
    <mergeCell ref="C14:D15"/>
    <mergeCell ref="C8:D9"/>
    <mergeCell ref="C10:D11"/>
    <mergeCell ref="C12:D13"/>
    <mergeCell ref="B12:B13"/>
    <mergeCell ref="B14:B15"/>
    <mergeCell ref="B16:B17"/>
    <mergeCell ref="A8:B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L86"/>
  <sheetViews>
    <sheetView showGridLines="0" view="pageBreakPreview" zoomScale="68" zoomScaleSheetLayoutView="68" zoomScalePageLayoutView="69" workbookViewId="0" topLeftCell="A1">
      <selection activeCell="F10" sqref="F10"/>
    </sheetView>
  </sheetViews>
  <sheetFormatPr defaultColWidth="14.625" defaultRowHeight="32.25" customHeight="1"/>
  <cols>
    <col min="1" max="1" width="14.625" style="8" customWidth="1"/>
    <col min="2" max="2" width="18.875" style="8" customWidth="1"/>
    <col min="3" max="3" width="15.375" style="8" customWidth="1"/>
    <col min="4" max="4" width="14.125" style="8" customWidth="1"/>
    <col min="5" max="5" width="14.875" style="8" customWidth="1"/>
    <col min="6" max="6" width="14.375" style="8" customWidth="1"/>
    <col min="7" max="7" width="14.875" style="8" customWidth="1"/>
    <col min="8" max="8" width="14.125" style="17" customWidth="1"/>
    <col min="9" max="9" width="15.875" style="17" customWidth="1"/>
    <col min="10" max="10" width="15.50390625" style="17" customWidth="1"/>
    <col min="11" max="11" width="14.375" style="17" customWidth="1"/>
    <col min="12" max="13" width="12.875" style="17" customWidth="1"/>
    <col min="14" max="15" width="13.625" style="17" customWidth="1"/>
    <col min="16" max="16" width="15.375" style="8" customWidth="1"/>
    <col min="17" max="17" width="19.125" style="8" customWidth="1"/>
    <col min="18" max="18" width="14.625" style="17" customWidth="1"/>
    <col min="19" max="19" width="14.625" style="8" customWidth="1"/>
    <col min="20" max="20" width="13.875" style="8" customWidth="1"/>
    <col min="21" max="21" width="13.625" style="8" customWidth="1"/>
    <col min="22" max="22" width="14.625" style="8" customWidth="1"/>
    <col min="23" max="24" width="14.625" style="17" customWidth="1"/>
    <col min="25" max="25" width="17.875" style="17" customWidth="1"/>
    <col min="26" max="27" width="14.625" style="17" customWidth="1"/>
    <col min="28" max="28" width="14.625" style="8" customWidth="1"/>
    <col min="29" max="16384" width="14.625" style="17" customWidth="1"/>
  </cols>
  <sheetData>
    <row r="1" spans="1:28" ht="21" customHeight="1">
      <c r="A1" s="343" t="s">
        <v>190</v>
      </c>
      <c r="N1" s="344" t="s">
        <v>72</v>
      </c>
      <c r="O1" s="18"/>
      <c r="P1" s="343" t="s">
        <v>190</v>
      </c>
      <c r="R1" s="18"/>
      <c r="AB1" s="344" t="s">
        <v>72</v>
      </c>
    </row>
    <row r="2" spans="1:28" ht="42" customHeight="1">
      <c r="A2" s="345" t="s">
        <v>191</v>
      </c>
      <c r="B2" s="345"/>
      <c r="C2" s="345"/>
      <c r="D2" s="345"/>
      <c r="E2" s="345"/>
      <c r="F2" s="345"/>
      <c r="G2" s="345"/>
      <c r="H2" s="304" t="s">
        <v>192</v>
      </c>
      <c r="I2" s="346"/>
      <c r="J2" s="346"/>
      <c r="K2" s="346"/>
      <c r="L2" s="346"/>
      <c r="M2" s="346"/>
      <c r="N2" s="346"/>
      <c r="O2" s="19"/>
      <c r="P2" s="345" t="s">
        <v>193</v>
      </c>
      <c r="Q2" s="345"/>
      <c r="R2" s="345"/>
      <c r="S2" s="345"/>
      <c r="T2" s="345"/>
      <c r="U2" s="345"/>
      <c r="V2" s="17"/>
      <c r="W2" s="304" t="s">
        <v>194</v>
      </c>
      <c r="X2" s="347"/>
      <c r="Y2" s="347"/>
      <c r="Z2" s="347"/>
      <c r="AA2" s="347"/>
      <c r="AB2" s="347"/>
    </row>
    <row r="3" spans="1:28" ht="18.75" customHeight="1" thickBot="1">
      <c r="A3" s="18"/>
      <c r="B3" s="19"/>
      <c r="C3" s="19"/>
      <c r="D3" s="19"/>
      <c r="E3" s="19"/>
      <c r="F3" s="19"/>
      <c r="G3" s="348" t="s">
        <v>195</v>
      </c>
      <c r="H3" s="27"/>
      <c r="I3" s="28"/>
      <c r="J3" s="28"/>
      <c r="K3" s="28"/>
      <c r="L3" s="28"/>
      <c r="M3" s="28"/>
      <c r="N3" s="349" t="s">
        <v>196</v>
      </c>
      <c r="O3" s="20"/>
      <c r="P3" s="18"/>
      <c r="Q3" s="19"/>
      <c r="R3" s="19"/>
      <c r="S3" s="19"/>
      <c r="T3" s="19"/>
      <c r="U3" s="17"/>
      <c r="V3" s="348" t="s">
        <v>195</v>
      </c>
      <c r="W3" s="8"/>
      <c r="AA3" s="20"/>
      <c r="AB3" s="349" t="s">
        <v>196</v>
      </c>
    </row>
    <row r="4" spans="1:28" ht="18" customHeight="1">
      <c r="A4" s="350" t="s">
        <v>197</v>
      </c>
      <c r="B4" s="351" t="s">
        <v>198</v>
      </c>
      <c r="C4" s="352" t="s">
        <v>199</v>
      </c>
      <c r="D4" s="353" t="s">
        <v>200</v>
      </c>
      <c r="E4" s="261"/>
      <c r="F4" s="261"/>
      <c r="G4" s="262"/>
      <c r="H4" s="29"/>
      <c r="I4" s="263" t="s">
        <v>22</v>
      </c>
      <c r="J4" s="263"/>
      <c r="K4" s="263"/>
      <c r="L4" s="263"/>
      <c r="M4" s="263"/>
      <c r="N4" s="30"/>
      <c r="O4" s="19"/>
      <c r="P4" s="350" t="s">
        <v>201</v>
      </c>
      <c r="Q4" s="351" t="s">
        <v>198</v>
      </c>
      <c r="R4" s="354" t="s">
        <v>202</v>
      </c>
      <c r="S4" s="267"/>
      <c r="T4" s="267"/>
      <c r="U4" s="267"/>
      <c r="V4" s="142"/>
      <c r="W4" s="269" t="s">
        <v>33</v>
      </c>
      <c r="X4" s="270"/>
      <c r="Y4" s="270"/>
      <c r="Z4" s="270"/>
      <c r="AA4" s="271"/>
      <c r="AB4" s="355" t="s">
        <v>203</v>
      </c>
    </row>
    <row r="5" spans="1:28" ht="32.25" customHeight="1">
      <c r="A5" s="268"/>
      <c r="B5" s="260"/>
      <c r="C5" s="264"/>
      <c r="D5" s="224" t="s">
        <v>204</v>
      </c>
      <c r="E5" s="356" t="s">
        <v>205</v>
      </c>
      <c r="F5" s="357" t="s">
        <v>206</v>
      </c>
      <c r="G5" s="358" t="s">
        <v>207</v>
      </c>
      <c r="H5" s="356" t="s">
        <v>208</v>
      </c>
      <c r="I5" s="359" t="s">
        <v>209</v>
      </c>
      <c r="J5" s="359" t="s">
        <v>210</v>
      </c>
      <c r="K5" s="359" t="s">
        <v>211</v>
      </c>
      <c r="L5" s="359" t="s">
        <v>212</v>
      </c>
      <c r="M5" s="359" t="s">
        <v>213</v>
      </c>
      <c r="N5" s="360" t="s">
        <v>214</v>
      </c>
      <c r="O5" s="361"/>
      <c r="P5" s="268"/>
      <c r="Q5" s="260"/>
      <c r="R5" s="356" t="s">
        <v>215</v>
      </c>
      <c r="S5" s="357" t="s">
        <v>216</v>
      </c>
      <c r="T5" s="357" t="s">
        <v>217</v>
      </c>
      <c r="U5" s="356" t="s">
        <v>218</v>
      </c>
      <c r="V5" s="356" t="s">
        <v>219</v>
      </c>
      <c r="W5" s="356" t="s">
        <v>220</v>
      </c>
      <c r="X5" s="357" t="s">
        <v>221</v>
      </c>
      <c r="Y5" s="357" t="s">
        <v>222</v>
      </c>
      <c r="Z5" s="357" t="s">
        <v>223</v>
      </c>
      <c r="AA5" s="362" t="s">
        <v>224</v>
      </c>
      <c r="AB5" s="266"/>
    </row>
    <row r="6" spans="1:28" s="3" customFormat="1" ht="49.5" customHeight="1" thickBot="1">
      <c r="A6" s="70" t="s">
        <v>8</v>
      </c>
      <c r="B6" s="49" t="s">
        <v>9</v>
      </c>
      <c r="C6" s="71" t="s">
        <v>75</v>
      </c>
      <c r="D6" s="71" t="s">
        <v>75</v>
      </c>
      <c r="E6" s="73" t="s">
        <v>23</v>
      </c>
      <c r="F6" s="72" t="s">
        <v>24</v>
      </c>
      <c r="G6" s="73" t="s">
        <v>78</v>
      </c>
      <c r="H6" s="73" t="s">
        <v>25</v>
      </c>
      <c r="I6" s="72" t="s">
        <v>26</v>
      </c>
      <c r="J6" s="72" t="s">
        <v>27</v>
      </c>
      <c r="K6" s="72" t="s">
        <v>28</v>
      </c>
      <c r="L6" s="72" t="s">
        <v>29</v>
      </c>
      <c r="M6" s="72" t="s">
        <v>30</v>
      </c>
      <c r="N6" s="74" t="s">
        <v>31</v>
      </c>
      <c r="O6" s="75"/>
      <c r="P6" s="70" t="s">
        <v>8</v>
      </c>
      <c r="Q6" s="49" t="s">
        <v>9</v>
      </c>
      <c r="R6" s="73" t="s">
        <v>32</v>
      </c>
      <c r="S6" s="53" t="s">
        <v>34</v>
      </c>
      <c r="T6" s="53" t="s">
        <v>35</v>
      </c>
      <c r="U6" s="76" t="s">
        <v>36</v>
      </c>
      <c r="V6" s="76" t="s">
        <v>37</v>
      </c>
      <c r="W6" s="76" t="s">
        <v>38</v>
      </c>
      <c r="X6" s="53" t="s">
        <v>39</v>
      </c>
      <c r="Y6" s="53" t="s">
        <v>40</v>
      </c>
      <c r="Z6" s="53" t="s">
        <v>41</v>
      </c>
      <c r="AA6" s="52" t="s">
        <v>42</v>
      </c>
      <c r="AB6" s="77" t="s">
        <v>76</v>
      </c>
    </row>
    <row r="7" spans="1:29" s="47" customFormat="1" ht="19.5" customHeight="1">
      <c r="A7" s="258" t="s">
        <v>225</v>
      </c>
      <c r="B7" s="54" t="s">
        <v>109</v>
      </c>
      <c r="C7" s="50">
        <v>7227.5948</v>
      </c>
      <c r="D7" s="50">
        <v>2506.85</v>
      </c>
      <c r="E7" s="50">
        <v>85.2256</v>
      </c>
      <c r="F7" s="50">
        <v>44.469</v>
      </c>
      <c r="G7" s="50">
        <v>1.4201</v>
      </c>
      <c r="H7" s="50">
        <v>214.0748</v>
      </c>
      <c r="I7" s="55">
        <v>1539.6143</v>
      </c>
      <c r="J7" s="50">
        <v>0.4545</v>
      </c>
      <c r="K7" s="50">
        <v>0.4264</v>
      </c>
      <c r="L7" s="50" t="s">
        <v>226</v>
      </c>
      <c r="M7" s="50" t="s">
        <v>226</v>
      </c>
      <c r="N7" s="56">
        <v>1.8902</v>
      </c>
      <c r="O7" s="57"/>
      <c r="P7" s="265" t="s">
        <v>161</v>
      </c>
      <c r="Q7" s="54" t="s">
        <v>109</v>
      </c>
      <c r="R7" s="45">
        <v>142.6841</v>
      </c>
      <c r="S7" s="50">
        <v>170.4391</v>
      </c>
      <c r="T7" s="55">
        <v>0.2078</v>
      </c>
      <c r="U7" s="50" t="s">
        <v>227</v>
      </c>
      <c r="V7" s="50">
        <v>0.1222</v>
      </c>
      <c r="W7" s="50">
        <v>92.5656</v>
      </c>
      <c r="X7" s="50">
        <v>7.1414</v>
      </c>
      <c r="Y7" s="50">
        <v>202.6952</v>
      </c>
      <c r="Z7" s="50">
        <v>3.4197</v>
      </c>
      <c r="AA7" s="50" t="s">
        <v>227</v>
      </c>
      <c r="AB7" s="56">
        <v>4720.7448</v>
      </c>
      <c r="AC7" s="59"/>
    </row>
    <row r="8" spans="1:29" s="47" customFormat="1" ht="19.5" customHeight="1">
      <c r="A8" s="258"/>
      <c r="B8" s="54" t="s">
        <v>110</v>
      </c>
      <c r="C8" s="45">
        <v>948.3912</v>
      </c>
      <c r="D8" s="45">
        <v>405.5011</v>
      </c>
      <c r="E8" s="50">
        <v>1.1521</v>
      </c>
      <c r="F8" s="50">
        <v>8.3775</v>
      </c>
      <c r="G8" s="50">
        <v>0.0158</v>
      </c>
      <c r="H8" s="50">
        <v>0.054</v>
      </c>
      <c r="I8" s="55">
        <v>22.3437</v>
      </c>
      <c r="J8" s="50">
        <v>0.0697</v>
      </c>
      <c r="K8" s="50" t="s">
        <v>226</v>
      </c>
      <c r="L8" s="50" t="s">
        <v>226</v>
      </c>
      <c r="M8" s="50" t="s">
        <v>226</v>
      </c>
      <c r="N8" s="56" t="s">
        <v>226</v>
      </c>
      <c r="O8" s="57"/>
      <c r="P8" s="258"/>
      <c r="Q8" s="54" t="s">
        <v>110</v>
      </c>
      <c r="R8" s="45">
        <v>113.4586</v>
      </c>
      <c r="S8" s="50">
        <v>5.9362</v>
      </c>
      <c r="T8" s="50" t="s">
        <v>227</v>
      </c>
      <c r="U8" s="50" t="s">
        <v>227</v>
      </c>
      <c r="V8" s="50">
        <v>0.1222</v>
      </c>
      <c r="W8" s="50">
        <v>87.5511</v>
      </c>
      <c r="X8" s="50">
        <v>4.927</v>
      </c>
      <c r="Y8" s="50">
        <v>158.0736</v>
      </c>
      <c r="Z8" s="50">
        <v>3.4196</v>
      </c>
      <c r="AA8" s="50" t="s">
        <v>227</v>
      </c>
      <c r="AB8" s="56">
        <v>542.8901</v>
      </c>
      <c r="AC8" s="59"/>
    </row>
    <row r="9" spans="1:29" s="47" customFormat="1" ht="19.5" customHeight="1">
      <c r="A9" s="258"/>
      <c r="B9" s="54" t="s">
        <v>111</v>
      </c>
      <c r="C9" s="45">
        <v>6250.9414</v>
      </c>
      <c r="D9" s="45">
        <v>2093.3522</v>
      </c>
      <c r="E9" s="50">
        <v>84.0211</v>
      </c>
      <c r="F9" s="50">
        <v>36.0815</v>
      </c>
      <c r="G9" s="50">
        <v>1.4029</v>
      </c>
      <c r="H9" s="50">
        <v>214.0208</v>
      </c>
      <c r="I9" s="55">
        <v>1515.0589</v>
      </c>
      <c r="J9" s="50">
        <v>0.3848</v>
      </c>
      <c r="K9" s="50">
        <v>0.4264</v>
      </c>
      <c r="L9" s="50" t="s">
        <v>226</v>
      </c>
      <c r="M9" s="50" t="s">
        <v>226</v>
      </c>
      <c r="N9" s="56">
        <v>1.8902</v>
      </c>
      <c r="O9" s="57"/>
      <c r="P9" s="258"/>
      <c r="Q9" s="54" t="s">
        <v>111</v>
      </c>
      <c r="R9" s="45">
        <v>28.5938</v>
      </c>
      <c r="S9" s="50">
        <v>160.2025</v>
      </c>
      <c r="T9" s="55">
        <v>0.2078</v>
      </c>
      <c r="U9" s="50" t="s">
        <v>227</v>
      </c>
      <c r="V9" s="50" t="s">
        <v>227</v>
      </c>
      <c r="W9" s="50">
        <v>5.0145</v>
      </c>
      <c r="X9" s="55">
        <v>2.2144</v>
      </c>
      <c r="Y9" s="50">
        <v>43.8325</v>
      </c>
      <c r="Z9" s="55">
        <v>0.0001</v>
      </c>
      <c r="AA9" s="50" t="s">
        <v>227</v>
      </c>
      <c r="AB9" s="56">
        <v>4157.5892</v>
      </c>
      <c r="AC9" s="59"/>
    </row>
    <row r="10" spans="1:29" s="47" customFormat="1" ht="19.5" customHeight="1">
      <c r="A10" s="258"/>
      <c r="B10" s="54" t="s">
        <v>112</v>
      </c>
      <c r="C10" s="45">
        <v>28.2622</v>
      </c>
      <c r="D10" s="45">
        <v>7.9967</v>
      </c>
      <c r="E10" s="50">
        <v>0.0524</v>
      </c>
      <c r="F10" s="50">
        <v>0.01</v>
      </c>
      <c r="G10" s="50">
        <v>0.0014</v>
      </c>
      <c r="H10" s="50" t="s">
        <v>226</v>
      </c>
      <c r="I10" s="55">
        <v>2.2117</v>
      </c>
      <c r="J10" s="50" t="s">
        <v>226</v>
      </c>
      <c r="K10" s="50" t="s">
        <v>226</v>
      </c>
      <c r="L10" s="50" t="s">
        <v>226</v>
      </c>
      <c r="M10" s="50" t="s">
        <v>226</v>
      </c>
      <c r="N10" s="56" t="s">
        <v>226</v>
      </c>
      <c r="O10" s="57"/>
      <c r="P10" s="363"/>
      <c r="Q10" s="54" t="s">
        <v>112</v>
      </c>
      <c r="R10" s="50">
        <v>0.6317</v>
      </c>
      <c r="S10" s="50">
        <v>4.3004</v>
      </c>
      <c r="T10" s="50" t="s">
        <v>227</v>
      </c>
      <c r="U10" s="50" t="s">
        <v>227</v>
      </c>
      <c r="V10" s="50" t="s">
        <v>227</v>
      </c>
      <c r="W10" s="50" t="s">
        <v>226</v>
      </c>
      <c r="X10" s="50" t="s">
        <v>226</v>
      </c>
      <c r="Y10" s="50">
        <v>0.7891</v>
      </c>
      <c r="Z10" s="50" t="s">
        <v>226</v>
      </c>
      <c r="AA10" s="50" t="s">
        <v>227</v>
      </c>
      <c r="AB10" s="56">
        <v>20.2655</v>
      </c>
      <c r="AC10" s="59"/>
    </row>
    <row r="11" spans="1:28" s="47" customFormat="1" ht="8.25" customHeight="1">
      <c r="A11" s="58"/>
      <c r="B11" s="54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5"/>
      <c r="N11" s="56"/>
      <c r="O11" s="57"/>
      <c r="P11" s="58"/>
      <c r="Q11" s="54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6"/>
    </row>
    <row r="12" spans="1:28" s="47" customFormat="1" ht="19.5" customHeight="1">
      <c r="A12" s="258" t="s">
        <v>228</v>
      </c>
      <c r="B12" s="54" t="s">
        <v>109</v>
      </c>
      <c r="C12" s="50">
        <f aca="true" t="shared" si="0" ref="C12:K12">SUM(C13:C15)</f>
        <v>7229.2338</v>
      </c>
      <c r="D12" s="50">
        <f t="shared" si="0"/>
        <v>2507.3148</v>
      </c>
      <c r="E12" s="50">
        <f t="shared" si="0"/>
        <v>85.349</v>
      </c>
      <c r="F12" s="50">
        <f t="shared" si="0"/>
        <v>44.468999999999994</v>
      </c>
      <c r="G12" s="50">
        <f t="shared" si="0"/>
        <v>1.4201000000000001</v>
      </c>
      <c r="H12" s="50">
        <f t="shared" si="0"/>
        <v>215.4346</v>
      </c>
      <c r="I12" s="50">
        <f t="shared" si="0"/>
        <v>1536.4116</v>
      </c>
      <c r="J12" s="50">
        <f t="shared" si="0"/>
        <v>0.45449999999999996</v>
      </c>
      <c r="K12" s="50">
        <f t="shared" si="0"/>
        <v>0.4264</v>
      </c>
      <c r="L12" s="50" t="s">
        <v>226</v>
      </c>
      <c r="M12" s="50" t="s">
        <v>226</v>
      </c>
      <c r="N12" s="56">
        <f>SUM(N13:N15)</f>
        <v>1.8902</v>
      </c>
      <c r="O12" s="57"/>
      <c r="P12" s="258" t="s">
        <v>228</v>
      </c>
      <c r="Q12" s="54" t="s">
        <v>109</v>
      </c>
      <c r="R12" s="45">
        <f>SUM(R13:R15)</f>
        <v>143.5669</v>
      </c>
      <c r="S12" s="50">
        <f>SUM(S13:S15)</f>
        <v>170.376</v>
      </c>
      <c r="T12" s="50">
        <f>SUM(T13:T15)</f>
        <v>0.2078</v>
      </c>
      <c r="U12" s="50" t="s">
        <v>226</v>
      </c>
      <c r="V12" s="50">
        <f>SUM(V13:V15)</f>
        <v>0.1222</v>
      </c>
      <c r="W12" s="50">
        <f>SUM(W13:W15)</f>
        <v>92.32990000000001</v>
      </c>
      <c r="X12" s="50">
        <f>SUM(X13:X15)</f>
        <v>7.141399999999999</v>
      </c>
      <c r="Y12" s="50">
        <f>SUM(Y13:Y15)</f>
        <v>204.36659999999998</v>
      </c>
      <c r="Z12" s="50">
        <f>SUM(Z13:Z15)</f>
        <v>3.3486000000000002</v>
      </c>
      <c r="AA12" s="50" t="s">
        <v>227</v>
      </c>
      <c r="AB12" s="56">
        <f>SUM(AB13:AB15)</f>
        <v>4721.919</v>
      </c>
    </row>
    <row r="13" spans="1:28" s="47" customFormat="1" ht="19.5" customHeight="1">
      <c r="A13" s="258"/>
      <c r="B13" s="54" t="s">
        <v>110</v>
      </c>
      <c r="C13" s="45">
        <f>SUM(D13+AB13)</f>
        <v>962.6359</v>
      </c>
      <c r="D13" s="45">
        <f>SUM(E13:AA13)</f>
        <v>411.78439999999995</v>
      </c>
      <c r="E13" s="50">
        <v>1.1471</v>
      </c>
      <c r="F13" s="50">
        <v>8.3775</v>
      </c>
      <c r="G13" s="50">
        <v>0.012</v>
      </c>
      <c r="H13" s="50">
        <v>0.054</v>
      </c>
      <c r="I13" s="50">
        <v>22.0181</v>
      </c>
      <c r="J13" s="50">
        <v>0.0697</v>
      </c>
      <c r="K13" s="50" t="s">
        <v>226</v>
      </c>
      <c r="L13" s="50" t="s">
        <v>226</v>
      </c>
      <c r="M13" s="50" t="s">
        <v>226</v>
      </c>
      <c r="N13" s="56"/>
      <c r="O13" s="57"/>
      <c r="P13" s="258"/>
      <c r="Q13" s="54" t="s">
        <v>110</v>
      </c>
      <c r="R13" s="45">
        <v>120.0534</v>
      </c>
      <c r="S13" s="50">
        <v>6.4494</v>
      </c>
      <c r="T13" s="50" t="s">
        <v>226</v>
      </c>
      <c r="U13" s="50" t="s">
        <v>226</v>
      </c>
      <c r="V13" s="50">
        <v>0.1222</v>
      </c>
      <c r="W13" s="50">
        <v>87.2004</v>
      </c>
      <c r="X13" s="50">
        <v>4.927</v>
      </c>
      <c r="Y13" s="50">
        <v>158.0051</v>
      </c>
      <c r="Z13" s="50">
        <v>3.3485</v>
      </c>
      <c r="AA13" s="50" t="s">
        <v>227</v>
      </c>
      <c r="AB13" s="56">
        <v>550.8515</v>
      </c>
    </row>
    <row r="14" spans="1:28" s="47" customFormat="1" ht="19.5" customHeight="1">
      <c r="A14" s="258"/>
      <c r="B14" s="54" t="s">
        <v>111</v>
      </c>
      <c r="C14" s="45">
        <f>SUM(D14+AB14)</f>
        <v>6239.5183</v>
      </c>
      <c r="D14" s="45">
        <f>SUM(E14:AA14)</f>
        <v>2085.7431</v>
      </c>
      <c r="E14" s="50">
        <v>83.882</v>
      </c>
      <c r="F14" s="50">
        <v>36.0815</v>
      </c>
      <c r="G14" s="50">
        <v>1.4067</v>
      </c>
      <c r="H14" s="50">
        <v>215.3806</v>
      </c>
      <c r="I14" s="50">
        <v>1510.4741</v>
      </c>
      <c r="J14" s="50">
        <v>0.3848</v>
      </c>
      <c r="K14" s="50">
        <v>0.4264</v>
      </c>
      <c r="L14" s="50" t="s">
        <v>226</v>
      </c>
      <c r="M14" s="50" t="s">
        <v>226</v>
      </c>
      <c r="N14" s="56">
        <v>1.8902</v>
      </c>
      <c r="O14" s="57"/>
      <c r="P14" s="258"/>
      <c r="Q14" s="54" t="s">
        <v>111</v>
      </c>
      <c r="R14" s="45">
        <v>22.766</v>
      </c>
      <c r="S14" s="50">
        <v>159.9266</v>
      </c>
      <c r="T14" s="50">
        <v>0.2078</v>
      </c>
      <c r="U14" s="50" t="s">
        <v>226</v>
      </c>
      <c r="V14" s="50" t="s">
        <v>226</v>
      </c>
      <c r="W14" s="50">
        <v>5.1295</v>
      </c>
      <c r="X14" s="50">
        <v>2.2144</v>
      </c>
      <c r="Y14" s="50">
        <v>45.5724</v>
      </c>
      <c r="Z14" s="50">
        <v>0.0001</v>
      </c>
      <c r="AA14" s="50" t="s">
        <v>227</v>
      </c>
      <c r="AB14" s="56">
        <v>4153.7752</v>
      </c>
    </row>
    <row r="15" spans="1:28" s="47" customFormat="1" ht="19.5" customHeight="1">
      <c r="A15" s="258"/>
      <c r="B15" s="54" t="s">
        <v>112</v>
      </c>
      <c r="C15" s="45">
        <f>SUM(D15+AB15)</f>
        <v>27.0796</v>
      </c>
      <c r="D15" s="45">
        <f>SUM(E15:AA15)</f>
        <v>9.7873</v>
      </c>
      <c r="E15" s="50">
        <v>0.3199</v>
      </c>
      <c r="F15" s="50">
        <v>0.01</v>
      </c>
      <c r="G15" s="50">
        <v>0.0014</v>
      </c>
      <c r="H15" s="50" t="s">
        <v>226</v>
      </c>
      <c r="I15" s="50">
        <v>3.9194</v>
      </c>
      <c r="J15" s="50" t="s">
        <v>226</v>
      </c>
      <c r="K15" s="50" t="s">
        <v>226</v>
      </c>
      <c r="L15" s="50" t="s">
        <v>226</v>
      </c>
      <c r="M15" s="50" t="s">
        <v>226</v>
      </c>
      <c r="N15" s="56" t="s">
        <v>226</v>
      </c>
      <c r="O15" s="57"/>
      <c r="P15" s="258"/>
      <c r="Q15" s="54" t="s">
        <v>112</v>
      </c>
      <c r="R15" s="50">
        <v>0.7475</v>
      </c>
      <c r="S15" s="50">
        <v>4</v>
      </c>
      <c r="T15" s="50" t="s">
        <v>226</v>
      </c>
      <c r="U15" s="50" t="s">
        <v>226</v>
      </c>
      <c r="V15" s="50" t="s">
        <v>226</v>
      </c>
      <c r="W15" s="50" t="s">
        <v>226</v>
      </c>
      <c r="X15" s="50" t="s">
        <v>226</v>
      </c>
      <c r="Y15" s="50">
        <v>0.7891</v>
      </c>
      <c r="Z15" s="50" t="s">
        <v>226</v>
      </c>
      <c r="AA15" s="50" t="s">
        <v>227</v>
      </c>
      <c r="AB15" s="56">
        <v>17.2923</v>
      </c>
    </row>
    <row r="16" spans="1:28" s="47" customFormat="1" ht="8.25" customHeight="1">
      <c r="A16" s="58"/>
      <c r="B16" s="83"/>
      <c r="C16" s="45"/>
      <c r="D16" s="45"/>
      <c r="E16" s="50"/>
      <c r="F16" s="50"/>
      <c r="G16" s="50"/>
      <c r="H16" s="50"/>
      <c r="I16" s="50"/>
      <c r="J16" s="50"/>
      <c r="K16" s="50"/>
      <c r="L16" s="50"/>
      <c r="M16" s="50"/>
      <c r="N16" s="56"/>
      <c r="O16" s="57"/>
      <c r="P16" s="58"/>
      <c r="Q16" s="54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6"/>
    </row>
    <row r="17" spans="1:28" s="47" customFormat="1" ht="19.5" customHeight="1">
      <c r="A17" s="258" t="s">
        <v>229</v>
      </c>
      <c r="B17" s="54" t="s">
        <v>109</v>
      </c>
      <c r="C17" s="50">
        <f aca="true" t="shared" si="1" ref="C17:K17">SUM(C18:C20)</f>
        <v>7239.0148</v>
      </c>
      <c r="D17" s="50">
        <f t="shared" si="1"/>
        <v>2533.618900000001</v>
      </c>
      <c r="E17" s="50">
        <f t="shared" si="1"/>
        <v>85.30850000000001</v>
      </c>
      <c r="F17" s="50">
        <f t="shared" si="1"/>
        <v>44.48629999999999</v>
      </c>
      <c r="G17" s="50">
        <f t="shared" si="1"/>
        <v>1.4201000000000001</v>
      </c>
      <c r="H17" s="50">
        <f t="shared" si="1"/>
        <v>220.83350000000002</v>
      </c>
      <c r="I17" s="50">
        <f t="shared" si="1"/>
        <v>1538.9831</v>
      </c>
      <c r="J17" s="50">
        <f t="shared" si="1"/>
        <v>0.45449999999999996</v>
      </c>
      <c r="K17" s="50">
        <f t="shared" si="1"/>
        <v>0.4264</v>
      </c>
      <c r="L17" s="50" t="s">
        <v>226</v>
      </c>
      <c r="M17" s="50" t="s">
        <v>226</v>
      </c>
      <c r="N17" s="56">
        <f>SUM(N18:N20)</f>
        <v>1.8902</v>
      </c>
      <c r="O17" s="57"/>
      <c r="P17" s="258" t="s">
        <v>229</v>
      </c>
      <c r="Q17" s="54" t="s">
        <v>109</v>
      </c>
      <c r="R17" s="45">
        <f>SUM(R18:R20)</f>
        <v>152.054</v>
      </c>
      <c r="S17" s="50">
        <f>SUM(S18:S20)</f>
        <v>180.14149999999998</v>
      </c>
      <c r="T17" s="50">
        <f>SUM(T18:T20)</f>
        <v>0.2078</v>
      </c>
      <c r="U17" s="50" t="s">
        <v>226</v>
      </c>
      <c r="V17" s="50">
        <f>SUM(V18:V20)</f>
        <v>0.1222</v>
      </c>
      <c r="W17" s="50">
        <f>SUM(W18:W20)</f>
        <v>92.4376</v>
      </c>
      <c r="X17" s="50">
        <f>SUM(X18:X20)</f>
        <v>7.141399999999999</v>
      </c>
      <c r="Y17" s="50">
        <f>SUM(Y18:Y20)</f>
        <v>204.7039</v>
      </c>
      <c r="Z17" s="50">
        <f>SUM(Z18:Z20)</f>
        <v>3.0079000000000002</v>
      </c>
      <c r="AA17" s="50" t="s">
        <v>227</v>
      </c>
      <c r="AB17" s="56">
        <f>SUM(AB18:AB20)</f>
        <v>4705.3959</v>
      </c>
    </row>
    <row r="18" spans="1:28" s="47" customFormat="1" ht="19.5" customHeight="1">
      <c r="A18" s="258"/>
      <c r="B18" s="54" t="s">
        <v>110</v>
      </c>
      <c r="C18" s="45">
        <f>SUM(D18+AB18)</f>
        <v>979.241</v>
      </c>
      <c r="D18" s="45">
        <f>SUM(E18:AA18)</f>
        <v>439.7238</v>
      </c>
      <c r="E18" s="50">
        <v>1.0357</v>
      </c>
      <c r="F18" s="50">
        <v>8.3948</v>
      </c>
      <c r="G18" s="50">
        <v>0.012</v>
      </c>
      <c r="H18" s="50">
        <v>0.054</v>
      </c>
      <c r="I18" s="50">
        <v>38.4378</v>
      </c>
      <c r="J18" s="50">
        <v>0.0697</v>
      </c>
      <c r="K18" s="50" t="s">
        <v>226</v>
      </c>
      <c r="L18" s="50" t="s">
        <v>226</v>
      </c>
      <c r="M18" s="50" t="s">
        <v>226</v>
      </c>
      <c r="N18" s="56"/>
      <c r="O18" s="57"/>
      <c r="P18" s="258"/>
      <c r="Q18" s="54" t="s">
        <v>110</v>
      </c>
      <c r="R18" s="45">
        <v>121.7596</v>
      </c>
      <c r="S18" s="50">
        <v>16.7526</v>
      </c>
      <c r="T18" s="50" t="s">
        <v>226</v>
      </c>
      <c r="U18" s="50" t="s">
        <v>226</v>
      </c>
      <c r="V18" s="50">
        <v>0.1222</v>
      </c>
      <c r="W18" s="50">
        <v>87.1048</v>
      </c>
      <c r="X18" s="50">
        <v>4.927</v>
      </c>
      <c r="Y18" s="50">
        <v>158.0458</v>
      </c>
      <c r="Z18" s="50">
        <v>3.0078</v>
      </c>
      <c r="AA18" s="50" t="s">
        <v>227</v>
      </c>
      <c r="AB18" s="56">
        <v>539.5172</v>
      </c>
    </row>
    <row r="19" spans="1:28" s="47" customFormat="1" ht="19.5" customHeight="1">
      <c r="A19" s="258"/>
      <c r="B19" s="54" t="s">
        <v>111</v>
      </c>
      <c r="C19" s="45">
        <f>SUM(D19+AB19)</f>
        <v>6216.1553</v>
      </c>
      <c r="D19" s="45">
        <f>SUM(E19:AA19)</f>
        <v>2081.6250000000005</v>
      </c>
      <c r="E19" s="50">
        <v>83.9529</v>
      </c>
      <c r="F19" s="50">
        <v>36.0815</v>
      </c>
      <c r="G19" s="50">
        <v>1.2193</v>
      </c>
      <c r="H19" s="50">
        <v>220.7795</v>
      </c>
      <c r="I19" s="50">
        <v>1494.3576</v>
      </c>
      <c r="J19" s="50">
        <v>0.3848</v>
      </c>
      <c r="K19" s="50">
        <v>0.4264</v>
      </c>
      <c r="L19" s="50" t="s">
        <v>226</v>
      </c>
      <c r="M19" s="50" t="s">
        <v>226</v>
      </c>
      <c r="N19" s="56">
        <v>1.8902</v>
      </c>
      <c r="O19" s="57"/>
      <c r="P19" s="258"/>
      <c r="Q19" s="54" t="s">
        <v>111</v>
      </c>
      <c r="R19" s="45">
        <v>29.6993</v>
      </c>
      <c r="S19" s="50">
        <v>159.2094</v>
      </c>
      <c r="T19" s="50">
        <v>0.2078</v>
      </c>
      <c r="U19" s="50" t="s">
        <v>226</v>
      </c>
      <c r="V19" s="50" t="s">
        <v>226</v>
      </c>
      <c r="W19" s="50">
        <v>5.3328</v>
      </c>
      <c r="X19" s="50">
        <v>2.2144</v>
      </c>
      <c r="Y19" s="50">
        <v>45.869</v>
      </c>
      <c r="Z19" s="50">
        <v>0.0001</v>
      </c>
      <c r="AA19" s="50" t="s">
        <v>227</v>
      </c>
      <c r="AB19" s="56">
        <v>4134.5303</v>
      </c>
    </row>
    <row r="20" spans="1:28" s="47" customFormat="1" ht="19.5" customHeight="1">
      <c r="A20" s="258"/>
      <c r="B20" s="54" t="s">
        <v>112</v>
      </c>
      <c r="C20" s="45">
        <f>SUM(D20+AB20)</f>
        <v>43.618500000000004</v>
      </c>
      <c r="D20" s="45">
        <f>SUM(E20:AA20)</f>
        <v>12.270100000000001</v>
      </c>
      <c r="E20" s="50">
        <v>0.3199</v>
      </c>
      <c r="F20" s="50">
        <v>0.01</v>
      </c>
      <c r="G20" s="50">
        <v>0.1888</v>
      </c>
      <c r="H20" s="50" t="s">
        <v>226</v>
      </c>
      <c r="I20" s="50">
        <v>6.1877</v>
      </c>
      <c r="J20" s="50" t="s">
        <v>226</v>
      </c>
      <c r="K20" s="50" t="s">
        <v>226</v>
      </c>
      <c r="L20" s="50" t="s">
        <v>226</v>
      </c>
      <c r="M20" s="50" t="s">
        <v>226</v>
      </c>
      <c r="N20" s="56" t="s">
        <v>226</v>
      </c>
      <c r="O20" s="57"/>
      <c r="P20" s="258"/>
      <c r="Q20" s="54" t="s">
        <v>112</v>
      </c>
      <c r="R20" s="50">
        <v>0.5951</v>
      </c>
      <c r="S20" s="50">
        <v>4.1795</v>
      </c>
      <c r="T20" s="50" t="s">
        <v>226</v>
      </c>
      <c r="U20" s="50" t="s">
        <v>226</v>
      </c>
      <c r="V20" s="50" t="s">
        <v>226</v>
      </c>
      <c r="W20" s="50" t="s">
        <v>226</v>
      </c>
      <c r="X20" s="50" t="s">
        <v>226</v>
      </c>
      <c r="Y20" s="50">
        <v>0.7891</v>
      </c>
      <c r="Z20" s="50" t="s">
        <v>226</v>
      </c>
      <c r="AA20" s="50" t="s">
        <v>227</v>
      </c>
      <c r="AB20" s="56">
        <v>31.3484</v>
      </c>
    </row>
    <row r="21" spans="1:28" s="47" customFormat="1" ht="8.25" customHeight="1">
      <c r="A21" s="58"/>
      <c r="B21" s="54"/>
      <c r="C21" s="45"/>
      <c r="D21" s="45"/>
      <c r="E21" s="50"/>
      <c r="F21" s="50"/>
      <c r="G21" s="50"/>
      <c r="H21" s="50"/>
      <c r="I21" s="50"/>
      <c r="J21" s="50"/>
      <c r="K21" s="50"/>
      <c r="L21" s="50"/>
      <c r="M21" s="50"/>
      <c r="N21" s="56"/>
      <c r="O21" s="57"/>
      <c r="P21" s="58"/>
      <c r="Q21" s="54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6"/>
    </row>
    <row r="22" spans="1:28" s="47" customFormat="1" ht="19.5" customHeight="1">
      <c r="A22" s="258" t="s">
        <v>230</v>
      </c>
      <c r="B22" s="54" t="s">
        <v>109</v>
      </c>
      <c r="C22" s="50">
        <f aca="true" t="shared" si="2" ref="C22:K22">SUM(C23:C25)</f>
        <v>7244.3545</v>
      </c>
      <c r="D22" s="50">
        <f t="shared" si="2"/>
        <v>2541.0146</v>
      </c>
      <c r="E22" s="50">
        <f t="shared" si="2"/>
        <v>85.2809</v>
      </c>
      <c r="F22" s="50">
        <f t="shared" si="2"/>
        <v>44.513099999999994</v>
      </c>
      <c r="G22" s="50">
        <f t="shared" si="2"/>
        <v>1.4063</v>
      </c>
      <c r="H22" s="50">
        <f t="shared" si="2"/>
        <v>225.812</v>
      </c>
      <c r="I22" s="50">
        <f t="shared" si="2"/>
        <v>1532.6817999999998</v>
      </c>
      <c r="J22" s="50">
        <f t="shared" si="2"/>
        <v>0.45449999999999996</v>
      </c>
      <c r="K22" s="50">
        <f t="shared" si="2"/>
        <v>0.4264</v>
      </c>
      <c r="L22" s="50" t="s">
        <v>226</v>
      </c>
      <c r="M22" s="50" t="s">
        <v>226</v>
      </c>
      <c r="N22" s="56">
        <f>SUM(N23:N25)</f>
        <v>0.2195</v>
      </c>
      <c r="O22" s="57"/>
      <c r="P22" s="258" t="s">
        <v>230</v>
      </c>
      <c r="Q22" s="54" t="s">
        <v>109</v>
      </c>
      <c r="R22" s="45">
        <f>SUM(R23:R25)</f>
        <v>154.69330000000002</v>
      </c>
      <c r="S22" s="50">
        <f>SUM(S23:S25)</f>
        <v>174.98329999999999</v>
      </c>
      <c r="T22" s="50">
        <f>SUM(T23:T25)</f>
        <v>0.2078</v>
      </c>
      <c r="U22" s="50" t="s">
        <v>226</v>
      </c>
      <c r="V22" s="50">
        <f>SUM(V23:V25)</f>
        <v>0.1222</v>
      </c>
      <c r="W22" s="50">
        <f>SUM(W23:W25)</f>
        <v>101.0069</v>
      </c>
      <c r="X22" s="50">
        <f>SUM(X23:X25)</f>
        <v>7.141399999999999</v>
      </c>
      <c r="Y22" s="50">
        <f>SUM(Y23:Y25)</f>
        <v>209.0573</v>
      </c>
      <c r="Z22" s="50">
        <f>SUM(Z23:Z25)</f>
        <v>3.0079000000000002</v>
      </c>
      <c r="AA22" s="50" t="s">
        <v>227</v>
      </c>
      <c r="AB22" s="56">
        <f>SUM(AB23:AB25)</f>
        <v>4703.339900000001</v>
      </c>
    </row>
    <row r="23" spans="1:28" s="47" customFormat="1" ht="19.5" customHeight="1">
      <c r="A23" s="258"/>
      <c r="B23" s="54" t="s">
        <v>110</v>
      </c>
      <c r="C23" s="45">
        <f>SUM(D23+AB23)</f>
        <v>996.9894999999999</v>
      </c>
      <c r="D23" s="45">
        <f>SUM(E23:AA23)</f>
        <v>463.40369999999996</v>
      </c>
      <c r="E23" s="50">
        <v>1.0357</v>
      </c>
      <c r="F23" s="50">
        <v>8.3929</v>
      </c>
      <c r="G23" s="50">
        <v>0.012</v>
      </c>
      <c r="H23" s="50">
        <v>0.054</v>
      </c>
      <c r="I23" s="50">
        <v>38.5566</v>
      </c>
      <c r="J23" s="50">
        <v>0.0697</v>
      </c>
      <c r="K23" s="50" t="s">
        <v>226</v>
      </c>
      <c r="L23" s="50" t="s">
        <v>226</v>
      </c>
      <c r="M23" s="50" t="s">
        <v>226</v>
      </c>
      <c r="N23" s="56"/>
      <c r="O23" s="57"/>
      <c r="P23" s="258"/>
      <c r="Q23" s="54" t="s">
        <v>110</v>
      </c>
      <c r="R23" s="45">
        <v>131.0458</v>
      </c>
      <c r="S23" s="50">
        <v>18.1369</v>
      </c>
      <c r="T23" s="50" t="s">
        <v>226</v>
      </c>
      <c r="U23" s="50" t="s">
        <v>226</v>
      </c>
      <c r="V23" s="50">
        <v>0.1222</v>
      </c>
      <c r="W23" s="50">
        <v>95.6741</v>
      </c>
      <c r="X23" s="50">
        <v>4.927</v>
      </c>
      <c r="Y23" s="50">
        <v>162.369</v>
      </c>
      <c r="Z23" s="50">
        <v>3.0078</v>
      </c>
      <c r="AA23" s="50" t="s">
        <v>227</v>
      </c>
      <c r="AB23" s="56">
        <v>533.5858</v>
      </c>
    </row>
    <row r="24" spans="1:28" s="47" customFormat="1" ht="19.5" customHeight="1">
      <c r="A24" s="258"/>
      <c r="B24" s="54" t="s">
        <v>111</v>
      </c>
      <c r="C24" s="45">
        <f>SUM(D24+AB24)</f>
        <v>6159.649300000001</v>
      </c>
      <c r="D24" s="45">
        <f>SUM(E24:AA24)</f>
        <v>2065.5685000000003</v>
      </c>
      <c r="E24" s="50">
        <v>83.9253</v>
      </c>
      <c r="F24" s="50">
        <v>36.1102</v>
      </c>
      <c r="G24" s="50">
        <v>1.2055</v>
      </c>
      <c r="H24" s="50">
        <v>225.758</v>
      </c>
      <c r="I24" s="50">
        <v>1487.7509</v>
      </c>
      <c r="J24" s="50">
        <v>0.3848</v>
      </c>
      <c r="K24" s="50">
        <v>0.4264</v>
      </c>
      <c r="L24" s="50" t="s">
        <v>226</v>
      </c>
      <c r="M24" s="50" t="s">
        <v>226</v>
      </c>
      <c r="N24" s="56">
        <v>0.2195</v>
      </c>
      <c r="O24" s="57"/>
      <c r="P24" s="258"/>
      <c r="Q24" s="54" t="s">
        <v>111</v>
      </c>
      <c r="R24" s="45">
        <v>23.0524</v>
      </c>
      <c r="S24" s="50">
        <v>153.0812</v>
      </c>
      <c r="T24" s="50">
        <v>0.2078</v>
      </c>
      <c r="U24" s="50" t="s">
        <v>226</v>
      </c>
      <c r="V24" s="50" t="s">
        <v>226</v>
      </c>
      <c r="W24" s="50">
        <v>5.3328</v>
      </c>
      <c r="X24" s="50">
        <v>2.2144</v>
      </c>
      <c r="Y24" s="50">
        <v>45.8992</v>
      </c>
      <c r="Z24" s="50">
        <v>0.0001</v>
      </c>
      <c r="AA24" s="50" t="s">
        <v>227</v>
      </c>
      <c r="AB24" s="56">
        <v>4094.0808</v>
      </c>
    </row>
    <row r="25" spans="1:28" s="47" customFormat="1" ht="19.5" customHeight="1">
      <c r="A25" s="258"/>
      <c r="B25" s="54" t="s">
        <v>112</v>
      </c>
      <c r="C25" s="45">
        <f>SUM(D25+AB25)</f>
        <v>87.7157</v>
      </c>
      <c r="D25" s="45">
        <f>SUM(E25:AA25)</f>
        <v>12.042399999999999</v>
      </c>
      <c r="E25" s="50">
        <v>0.3199</v>
      </c>
      <c r="F25" s="50">
        <v>0.01</v>
      </c>
      <c r="G25" s="50">
        <v>0.1888</v>
      </c>
      <c r="H25" s="50" t="s">
        <v>226</v>
      </c>
      <c r="I25" s="50">
        <v>6.3743</v>
      </c>
      <c r="J25" s="50" t="s">
        <v>226</v>
      </c>
      <c r="K25" s="50" t="s">
        <v>226</v>
      </c>
      <c r="L25" s="50" t="s">
        <v>226</v>
      </c>
      <c r="M25" s="50" t="s">
        <v>226</v>
      </c>
      <c r="N25" s="56" t="s">
        <v>226</v>
      </c>
      <c r="O25" s="57"/>
      <c r="P25" s="258"/>
      <c r="Q25" s="54" t="s">
        <v>112</v>
      </c>
      <c r="R25" s="50">
        <v>0.5951</v>
      </c>
      <c r="S25" s="50">
        <v>3.7652</v>
      </c>
      <c r="T25" s="50" t="s">
        <v>226</v>
      </c>
      <c r="U25" s="50" t="s">
        <v>226</v>
      </c>
      <c r="V25" s="50" t="s">
        <v>226</v>
      </c>
      <c r="W25" s="50" t="s">
        <v>226</v>
      </c>
      <c r="X25" s="50" t="s">
        <v>226</v>
      </c>
      <c r="Y25" s="50">
        <v>0.7891</v>
      </c>
      <c r="Z25" s="50" t="s">
        <v>226</v>
      </c>
      <c r="AA25" s="50" t="s">
        <v>227</v>
      </c>
      <c r="AB25" s="56">
        <v>75.6733</v>
      </c>
    </row>
    <row r="26" spans="1:28" s="47" customFormat="1" ht="8.25" customHeight="1">
      <c r="A26" s="58"/>
      <c r="B26" s="54"/>
      <c r="C26" s="45"/>
      <c r="D26" s="45"/>
      <c r="E26" s="50"/>
      <c r="F26" s="50"/>
      <c r="G26" s="50"/>
      <c r="H26" s="50"/>
      <c r="I26" s="50"/>
      <c r="J26" s="50"/>
      <c r="K26" s="50"/>
      <c r="L26" s="50"/>
      <c r="M26" s="50"/>
      <c r="N26" s="56"/>
      <c r="O26" s="57"/>
      <c r="P26" s="58"/>
      <c r="Q26" s="54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6"/>
    </row>
    <row r="27" spans="1:28" s="47" customFormat="1" ht="19.5" customHeight="1">
      <c r="A27" s="258" t="s">
        <v>231</v>
      </c>
      <c r="B27" s="54" t="s">
        <v>109</v>
      </c>
      <c r="C27" s="50">
        <f aca="true" t="shared" si="3" ref="C27:K27">SUM(C28:C30)</f>
        <v>7226.1214</v>
      </c>
      <c r="D27" s="50">
        <f t="shared" si="3"/>
        <v>2528.4801</v>
      </c>
      <c r="E27" s="50">
        <f t="shared" si="3"/>
        <v>84.3587</v>
      </c>
      <c r="F27" s="50">
        <f t="shared" si="3"/>
        <v>44.3639</v>
      </c>
      <c r="G27" s="50">
        <f t="shared" si="3"/>
        <v>1.2237</v>
      </c>
      <c r="H27" s="50">
        <f t="shared" si="3"/>
        <v>226.7694</v>
      </c>
      <c r="I27" s="50">
        <f t="shared" si="3"/>
        <v>1516.4963</v>
      </c>
      <c r="J27" s="50">
        <f t="shared" si="3"/>
        <v>0.45449999999999996</v>
      </c>
      <c r="K27" s="50">
        <f t="shared" si="3"/>
        <v>0.4264</v>
      </c>
      <c r="L27" s="50" t="s">
        <v>226</v>
      </c>
      <c r="M27" s="50" t="s">
        <v>226</v>
      </c>
      <c r="N27" s="56">
        <f>SUM(N28:N30)</f>
        <v>0.2195</v>
      </c>
      <c r="O27" s="57"/>
      <c r="P27" s="258" t="s">
        <v>231</v>
      </c>
      <c r="Q27" s="54" t="s">
        <v>109</v>
      </c>
      <c r="R27" s="45">
        <f>SUM(R28:R30)</f>
        <v>158.10930000000002</v>
      </c>
      <c r="S27" s="50">
        <f>SUM(S28:S30)</f>
        <v>174.9128</v>
      </c>
      <c r="T27" s="50">
        <f>SUM(T28:T30)</f>
        <v>0.2078</v>
      </c>
      <c r="U27" s="50" t="s">
        <v>226</v>
      </c>
      <c r="V27" s="50">
        <f>SUM(V28:V30)</f>
        <v>0.1222</v>
      </c>
      <c r="W27" s="50">
        <f>SUM(W28:W30)</f>
        <v>101.0069</v>
      </c>
      <c r="X27" s="50">
        <f>SUM(X28:X30)</f>
        <v>7.141399999999999</v>
      </c>
      <c r="Y27" s="50">
        <f>SUM(Y28:Y30)</f>
        <v>209.65939999999998</v>
      </c>
      <c r="Z27" s="50">
        <f>SUM(Z28:Z30)</f>
        <v>3.0079000000000002</v>
      </c>
      <c r="AA27" s="50" t="s">
        <v>227</v>
      </c>
      <c r="AB27" s="56">
        <f>SUM(AB28:AB30)</f>
        <v>4697.641299999999</v>
      </c>
    </row>
    <row r="28" spans="1:28" s="47" customFormat="1" ht="19.5" customHeight="1">
      <c r="A28" s="258"/>
      <c r="B28" s="54" t="s">
        <v>110</v>
      </c>
      <c r="C28" s="45">
        <f>SUM(D28+AB28)</f>
        <v>1021.1717</v>
      </c>
      <c r="D28" s="45">
        <f>SUM(E28:AA28)</f>
        <v>481.2908</v>
      </c>
      <c r="E28" s="50">
        <v>1.2522</v>
      </c>
      <c r="F28" s="50">
        <v>8.4617</v>
      </c>
      <c r="G28" s="50">
        <v>0.012</v>
      </c>
      <c r="H28" s="50">
        <v>0.0281</v>
      </c>
      <c r="I28" s="50">
        <v>52.1719</v>
      </c>
      <c r="J28" s="50">
        <v>0.0697</v>
      </c>
      <c r="K28" s="50" t="s">
        <v>226</v>
      </c>
      <c r="L28" s="50" t="s">
        <v>226</v>
      </c>
      <c r="M28" s="50" t="s">
        <v>226</v>
      </c>
      <c r="N28" s="56"/>
      <c r="O28" s="57"/>
      <c r="P28" s="258"/>
      <c r="Q28" s="54" t="s">
        <v>110</v>
      </c>
      <c r="R28" s="45">
        <v>134.5286</v>
      </c>
      <c r="S28" s="50">
        <v>18.7178</v>
      </c>
      <c r="T28" s="50" t="s">
        <v>226</v>
      </c>
      <c r="U28" s="50" t="s">
        <v>226</v>
      </c>
      <c r="V28" s="50">
        <v>0.1222</v>
      </c>
      <c r="W28" s="50">
        <v>95.6741</v>
      </c>
      <c r="X28" s="50">
        <v>4.927</v>
      </c>
      <c r="Y28" s="50">
        <v>162.3177</v>
      </c>
      <c r="Z28" s="50">
        <v>3.0078</v>
      </c>
      <c r="AA28" s="50" t="s">
        <v>227</v>
      </c>
      <c r="AB28" s="56">
        <v>539.8809</v>
      </c>
    </row>
    <row r="29" spans="1:28" s="47" customFormat="1" ht="19.5" customHeight="1">
      <c r="A29" s="258"/>
      <c r="B29" s="54" t="s">
        <v>111</v>
      </c>
      <c r="C29" s="45">
        <f>SUM(D29+AB29)</f>
        <v>6109.0588</v>
      </c>
      <c r="D29" s="45">
        <f>SUM(E29:AA29)</f>
        <v>2030.4452999999999</v>
      </c>
      <c r="E29" s="50">
        <v>82.6978</v>
      </c>
      <c r="F29" s="50">
        <v>35.8922</v>
      </c>
      <c r="G29" s="50">
        <v>1.0229</v>
      </c>
      <c r="H29" s="50">
        <v>226.7413</v>
      </c>
      <c r="I29" s="50">
        <v>1454.8243</v>
      </c>
      <c r="J29" s="50">
        <v>0.3848</v>
      </c>
      <c r="K29" s="50">
        <v>0.4264</v>
      </c>
      <c r="L29" s="50" t="s">
        <v>226</v>
      </c>
      <c r="M29" s="50" t="s">
        <v>226</v>
      </c>
      <c r="N29" s="56">
        <v>0.2195</v>
      </c>
      <c r="O29" s="57"/>
      <c r="P29" s="258"/>
      <c r="Q29" s="54" t="s">
        <v>111</v>
      </c>
      <c r="R29" s="45">
        <v>23.1009</v>
      </c>
      <c r="S29" s="50">
        <v>150.8275</v>
      </c>
      <c r="T29" s="50">
        <v>0.2078</v>
      </c>
      <c r="U29" s="50" t="s">
        <v>226</v>
      </c>
      <c r="V29" s="50" t="s">
        <v>226</v>
      </c>
      <c r="W29" s="50">
        <v>5.3328</v>
      </c>
      <c r="X29" s="50">
        <v>2.2144</v>
      </c>
      <c r="Y29" s="50">
        <v>46.5526</v>
      </c>
      <c r="Z29" s="50">
        <v>0.0001</v>
      </c>
      <c r="AA29" s="50" t="s">
        <v>227</v>
      </c>
      <c r="AB29" s="56">
        <v>4078.6135</v>
      </c>
    </row>
    <row r="30" spans="1:28" s="47" customFormat="1" ht="19.5" customHeight="1">
      <c r="A30" s="258"/>
      <c r="B30" s="54" t="s">
        <v>112</v>
      </c>
      <c r="C30" s="45">
        <f>SUM(D30+AB30)</f>
        <v>95.8909</v>
      </c>
      <c r="D30" s="45">
        <f>SUM(E30:AA30)</f>
        <v>16.744</v>
      </c>
      <c r="E30" s="50">
        <v>0.4087</v>
      </c>
      <c r="F30" s="50">
        <v>0.01</v>
      </c>
      <c r="G30" s="50">
        <v>0.1888</v>
      </c>
      <c r="H30" s="50" t="s">
        <v>226</v>
      </c>
      <c r="I30" s="50">
        <v>9.5001</v>
      </c>
      <c r="J30" s="50" t="s">
        <v>226</v>
      </c>
      <c r="K30" s="50" t="s">
        <v>226</v>
      </c>
      <c r="L30" s="50" t="s">
        <v>226</v>
      </c>
      <c r="M30" s="50" t="s">
        <v>226</v>
      </c>
      <c r="N30" s="56" t="s">
        <v>226</v>
      </c>
      <c r="O30" s="57"/>
      <c r="P30" s="258"/>
      <c r="Q30" s="54" t="s">
        <v>112</v>
      </c>
      <c r="R30" s="50">
        <v>0.4798</v>
      </c>
      <c r="S30" s="50">
        <v>5.3675</v>
      </c>
      <c r="T30" s="50" t="s">
        <v>226</v>
      </c>
      <c r="U30" s="50" t="s">
        <v>226</v>
      </c>
      <c r="V30" s="50" t="s">
        <v>226</v>
      </c>
      <c r="W30" s="50" t="s">
        <v>226</v>
      </c>
      <c r="X30" s="50" t="s">
        <v>226</v>
      </c>
      <c r="Y30" s="50">
        <v>0.7891</v>
      </c>
      <c r="Z30" s="50" t="s">
        <v>226</v>
      </c>
      <c r="AA30" s="50" t="s">
        <v>227</v>
      </c>
      <c r="AB30" s="56">
        <v>79.1469</v>
      </c>
    </row>
    <row r="31" spans="1:28" s="47" customFormat="1" ht="8.25" customHeight="1">
      <c r="A31" s="58"/>
      <c r="B31" s="54"/>
      <c r="C31" s="45"/>
      <c r="D31" s="45"/>
      <c r="E31" s="50"/>
      <c r="F31" s="50"/>
      <c r="G31" s="50"/>
      <c r="H31" s="50"/>
      <c r="I31" s="55"/>
      <c r="J31" s="50"/>
      <c r="K31" s="50"/>
      <c r="L31" s="50"/>
      <c r="M31" s="50"/>
      <c r="N31" s="56"/>
      <c r="O31" s="57"/>
      <c r="P31" s="58"/>
      <c r="Q31" s="54"/>
      <c r="R31" s="50"/>
      <c r="S31" s="50"/>
      <c r="T31" s="55"/>
      <c r="U31" s="50"/>
      <c r="V31" s="50"/>
      <c r="W31" s="50"/>
      <c r="X31" s="50"/>
      <c r="Y31" s="50"/>
      <c r="Z31" s="50"/>
      <c r="AA31" s="50"/>
      <c r="AB31" s="56"/>
    </row>
    <row r="32" spans="1:28" s="47" customFormat="1" ht="19.5" customHeight="1">
      <c r="A32" s="258" t="s">
        <v>232</v>
      </c>
      <c r="B32" s="54" t="s">
        <v>109</v>
      </c>
      <c r="C32" s="50">
        <f aca="true" t="shared" si="4" ref="C32:K32">SUM(C33:C35)</f>
        <v>7247.123771999999</v>
      </c>
      <c r="D32" s="50">
        <f t="shared" si="4"/>
        <v>2526.545866</v>
      </c>
      <c r="E32" s="50">
        <f t="shared" si="4"/>
        <v>83.80148700000001</v>
      </c>
      <c r="F32" s="50">
        <f t="shared" si="4"/>
        <v>44.3639</v>
      </c>
      <c r="G32" s="50">
        <f t="shared" si="4"/>
        <v>1.2508000000000001</v>
      </c>
      <c r="H32" s="50">
        <f t="shared" si="4"/>
        <v>228.1456</v>
      </c>
      <c r="I32" s="55">
        <f t="shared" si="4"/>
        <v>1485.9452679999997</v>
      </c>
      <c r="J32" s="50">
        <f t="shared" si="4"/>
        <v>0.45449999999999996</v>
      </c>
      <c r="K32" s="50">
        <f t="shared" si="4"/>
        <v>0.4264</v>
      </c>
      <c r="L32" s="50" t="s">
        <v>226</v>
      </c>
      <c r="M32" s="50" t="s">
        <v>226</v>
      </c>
      <c r="N32" s="56">
        <f>SUM(N33:N35)</f>
        <v>0.2195</v>
      </c>
      <c r="O32" s="57"/>
      <c r="P32" s="258" t="s">
        <v>232</v>
      </c>
      <c r="Q32" s="54" t="s">
        <v>109</v>
      </c>
      <c r="R32" s="45">
        <f>SUM(R33:R35)</f>
        <v>180.309293</v>
      </c>
      <c r="S32" s="50">
        <f>SUM(S33:S35)</f>
        <v>173.67782899999997</v>
      </c>
      <c r="T32" s="55">
        <f>SUM(T33:T35)</f>
        <v>1.0234</v>
      </c>
      <c r="U32" s="50" t="s">
        <v>226</v>
      </c>
      <c r="V32" s="50">
        <f>SUM(V33:V35)</f>
        <v>0.122168</v>
      </c>
      <c r="W32" s="50">
        <f>SUM(W33:W35)</f>
        <v>108.65042100000001</v>
      </c>
      <c r="X32" s="50">
        <f>SUM(X33:X35)</f>
        <v>7.081113</v>
      </c>
      <c r="Y32" s="50">
        <f>SUM(Y33:Y35)</f>
        <v>208.066287</v>
      </c>
      <c r="Z32" s="50">
        <f>SUM(Z33:Z35)</f>
        <v>3.0079000000000002</v>
      </c>
      <c r="AA32" s="50" t="s">
        <v>226</v>
      </c>
      <c r="AB32" s="56">
        <f>SUM(AB33:AB35)</f>
        <v>4720.577906</v>
      </c>
    </row>
    <row r="33" spans="1:28" s="47" customFormat="1" ht="19.5" customHeight="1">
      <c r="A33" s="258"/>
      <c r="B33" s="54" t="s">
        <v>110</v>
      </c>
      <c r="C33" s="45">
        <f>SUM(D33+AB33)</f>
        <v>1053.087597</v>
      </c>
      <c r="D33" s="45">
        <f>SUM(E33:AA33)</f>
        <v>495.4312779999999</v>
      </c>
      <c r="E33" s="50">
        <v>0.934444</v>
      </c>
      <c r="F33" s="50">
        <v>8.4671</v>
      </c>
      <c r="G33" s="50">
        <v>0.012</v>
      </c>
      <c r="H33" s="50">
        <v>0.0281</v>
      </c>
      <c r="I33" s="55">
        <v>35.190602</v>
      </c>
      <c r="J33" s="50">
        <v>0.0697</v>
      </c>
      <c r="K33" s="50" t="s">
        <v>226</v>
      </c>
      <c r="L33" s="50" t="s">
        <v>226</v>
      </c>
      <c r="M33" s="50" t="s">
        <v>226</v>
      </c>
      <c r="N33" s="56" t="s">
        <v>226</v>
      </c>
      <c r="O33" s="57"/>
      <c r="P33" s="258"/>
      <c r="Q33" s="54" t="s">
        <v>110</v>
      </c>
      <c r="R33" s="45">
        <v>158.275054</v>
      </c>
      <c r="S33" s="50">
        <v>18.631082</v>
      </c>
      <c r="T33" s="50">
        <v>0.8156</v>
      </c>
      <c r="U33" s="50" t="s">
        <v>226</v>
      </c>
      <c r="V33" s="50">
        <v>0.122168</v>
      </c>
      <c r="W33" s="50">
        <v>103.261621</v>
      </c>
      <c r="X33" s="50">
        <v>4.866713</v>
      </c>
      <c r="Y33" s="50">
        <v>161.749294</v>
      </c>
      <c r="Z33" s="50">
        <v>3.0078</v>
      </c>
      <c r="AA33" s="50" t="s">
        <v>226</v>
      </c>
      <c r="AB33" s="56">
        <v>557.656319</v>
      </c>
    </row>
    <row r="34" spans="1:28" s="47" customFormat="1" ht="19.5" customHeight="1">
      <c r="A34" s="258"/>
      <c r="B34" s="54" t="s">
        <v>111</v>
      </c>
      <c r="C34" s="45">
        <f>SUM(D34+AB34)</f>
        <v>6102.777391</v>
      </c>
      <c r="D34" s="45">
        <f>SUM(E34:AA34)</f>
        <v>2018.280527</v>
      </c>
      <c r="E34" s="50">
        <v>82.547143</v>
      </c>
      <c r="F34" s="50">
        <v>35.8868</v>
      </c>
      <c r="G34" s="50">
        <v>1.05</v>
      </c>
      <c r="H34" s="50">
        <v>228.1175</v>
      </c>
      <c r="I34" s="55">
        <v>1444.251566</v>
      </c>
      <c r="J34" s="50">
        <v>0.3848</v>
      </c>
      <c r="K34" s="50">
        <v>0.4264</v>
      </c>
      <c r="L34" s="50" t="s">
        <v>226</v>
      </c>
      <c r="M34" s="50" t="s">
        <v>226</v>
      </c>
      <c r="N34" s="56">
        <v>0.2195</v>
      </c>
      <c r="O34" s="57"/>
      <c r="P34" s="258"/>
      <c r="Q34" s="54" t="s">
        <v>111</v>
      </c>
      <c r="R34" s="45">
        <v>21.533639</v>
      </c>
      <c r="S34" s="50">
        <v>150.524186</v>
      </c>
      <c r="T34" s="55">
        <v>0.2078</v>
      </c>
      <c r="U34" s="50" t="s">
        <v>226</v>
      </c>
      <c r="V34" s="50" t="s">
        <v>226</v>
      </c>
      <c r="W34" s="50">
        <v>5.3888</v>
      </c>
      <c r="X34" s="55">
        <v>2.2144</v>
      </c>
      <c r="Y34" s="50">
        <v>45.527893</v>
      </c>
      <c r="Z34" s="55">
        <v>0.0001</v>
      </c>
      <c r="AA34" s="50" t="s">
        <v>226</v>
      </c>
      <c r="AB34" s="56">
        <v>4084.496864</v>
      </c>
    </row>
    <row r="35" spans="1:28" s="47" customFormat="1" ht="19.5" customHeight="1">
      <c r="A35" s="258"/>
      <c r="B35" s="54" t="s">
        <v>112</v>
      </c>
      <c r="C35" s="45">
        <f>SUM(D35+AB35)</f>
        <v>91.258784</v>
      </c>
      <c r="D35" s="45">
        <f>SUM(E35:AA35)</f>
        <v>12.834061</v>
      </c>
      <c r="E35" s="50">
        <v>0.3199</v>
      </c>
      <c r="F35" s="50">
        <v>0.01</v>
      </c>
      <c r="G35" s="50">
        <v>0.1888</v>
      </c>
      <c r="H35" s="50" t="s">
        <v>226</v>
      </c>
      <c r="I35" s="55">
        <v>6.5031</v>
      </c>
      <c r="J35" s="50" t="s">
        <v>226</v>
      </c>
      <c r="K35" s="50" t="s">
        <v>226</v>
      </c>
      <c r="L35" s="50" t="s">
        <v>226</v>
      </c>
      <c r="M35" s="50" t="s">
        <v>226</v>
      </c>
      <c r="N35" s="56" t="s">
        <v>226</v>
      </c>
      <c r="O35" s="57"/>
      <c r="P35" s="258"/>
      <c r="Q35" s="54" t="s">
        <v>112</v>
      </c>
      <c r="R35" s="50">
        <v>0.5006</v>
      </c>
      <c r="S35" s="50">
        <v>4.522561</v>
      </c>
      <c r="T35" s="50" t="s">
        <v>226</v>
      </c>
      <c r="U35" s="50" t="s">
        <v>226</v>
      </c>
      <c r="V35" s="50" t="s">
        <v>226</v>
      </c>
      <c r="W35" s="50" t="s">
        <v>226</v>
      </c>
      <c r="X35" s="50" t="s">
        <v>226</v>
      </c>
      <c r="Y35" s="50">
        <v>0.7891</v>
      </c>
      <c r="Z35" s="50" t="s">
        <v>226</v>
      </c>
      <c r="AA35" s="50" t="s">
        <v>226</v>
      </c>
      <c r="AB35" s="56">
        <v>78.424723</v>
      </c>
    </row>
    <row r="36" spans="1:28" s="47" customFormat="1" ht="8.25" customHeight="1">
      <c r="A36" s="58"/>
      <c r="B36" s="54"/>
      <c r="C36" s="45"/>
      <c r="D36" s="45"/>
      <c r="E36" s="50"/>
      <c r="F36" s="50"/>
      <c r="G36" s="50"/>
      <c r="H36" s="50"/>
      <c r="I36" s="50"/>
      <c r="J36" s="50"/>
      <c r="K36" s="50"/>
      <c r="L36" s="50"/>
      <c r="M36" s="50"/>
      <c r="N36" s="56"/>
      <c r="O36" s="57"/>
      <c r="P36" s="58"/>
      <c r="Q36" s="54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6"/>
    </row>
    <row r="37" spans="1:28" s="47" customFormat="1" ht="19.5" customHeight="1">
      <c r="A37" s="258" t="s">
        <v>233</v>
      </c>
      <c r="B37" s="54" t="s">
        <v>109</v>
      </c>
      <c r="C37" s="50">
        <f>SUM(C38:C40)</f>
        <v>5803.0442</v>
      </c>
      <c r="D37" s="50">
        <f>SUM(D38:D40)</f>
        <v>1084.3638999999998</v>
      </c>
      <c r="E37" s="50">
        <v>84.0978</v>
      </c>
      <c r="F37" s="50">
        <v>44.3639</v>
      </c>
      <c r="G37" s="50">
        <v>1.2508</v>
      </c>
      <c r="H37" s="50">
        <v>228.4267</v>
      </c>
      <c r="I37" s="50" t="s">
        <v>79</v>
      </c>
      <c r="J37" s="50">
        <v>0.4545</v>
      </c>
      <c r="K37" s="50">
        <v>0.4264</v>
      </c>
      <c r="L37" s="55" t="s">
        <v>226</v>
      </c>
      <c r="M37" s="55" t="s">
        <v>226</v>
      </c>
      <c r="N37" s="56">
        <v>0.2195</v>
      </c>
      <c r="O37" s="57"/>
      <c r="P37" s="258" t="s">
        <v>233</v>
      </c>
      <c r="Q37" s="54" t="s">
        <v>109</v>
      </c>
      <c r="R37" s="45">
        <v>180.4739</v>
      </c>
      <c r="S37" s="50">
        <v>174.1008</v>
      </c>
      <c r="T37" s="50">
        <v>1.0234</v>
      </c>
      <c r="U37" s="50" t="s">
        <v>227</v>
      </c>
      <c r="V37" s="50">
        <v>0.1222</v>
      </c>
      <c r="W37" s="50">
        <v>108.6504</v>
      </c>
      <c r="X37" s="50">
        <v>7.0541</v>
      </c>
      <c r="Y37" s="50">
        <v>211.6855</v>
      </c>
      <c r="Z37" s="50">
        <v>0.0001</v>
      </c>
      <c r="AA37" s="50" t="s">
        <v>227</v>
      </c>
      <c r="AB37" s="56">
        <v>4718.6803</v>
      </c>
    </row>
    <row r="38" spans="1:28" s="47" customFormat="1" ht="19.5" customHeight="1">
      <c r="A38" s="258"/>
      <c r="B38" s="54" t="s">
        <v>110</v>
      </c>
      <c r="C38" s="45">
        <f>SUM(D38+AB38)</f>
        <v>1072.6163000000001</v>
      </c>
      <c r="D38" s="45">
        <f>SUM(E38:AA38)</f>
        <v>496.4394</v>
      </c>
      <c r="E38" s="50">
        <v>0.9373</v>
      </c>
      <c r="F38" s="50">
        <v>8.4671</v>
      </c>
      <c r="G38" s="50">
        <v>0.012</v>
      </c>
      <c r="H38" s="50">
        <v>0.034</v>
      </c>
      <c r="I38" s="50">
        <v>35.5107</v>
      </c>
      <c r="J38" s="50">
        <v>0.0697</v>
      </c>
      <c r="K38" s="55" t="s">
        <v>226</v>
      </c>
      <c r="L38" s="55" t="s">
        <v>226</v>
      </c>
      <c r="M38" s="55" t="s">
        <v>226</v>
      </c>
      <c r="N38" s="56" t="s">
        <v>226</v>
      </c>
      <c r="O38" s="57"/>
      <c r="P38" s="258"/>
      <c r="Q38" s="54" t="s">
        <v>110</v>
      </c>
      <c r="R38" s="45">
        <v>158.6441</v>
      </c>
      <c r="S38" s="50">
        <v>19.1015</v>
      </c>
      <c r="T38" s="50">
        <v>0.8156</v>
      </c>
      <c r="U38" s="50" t="s">
        <v>227</v>
      </c>
      <c r="V38" s="50">
        <v>0.1222</v>
      </c>
      <c r="W38" s="50">
        <v>103.2616</v>
      </c>
      <c r="X38" s="50">
        <v>4.857</v>
      </c>
      <c r="Y38" s="50">
        <v>164.6066</v>
      </c>
      <c r="Z38" s="50" t="s">
        <v>227</v>
      </c>
      <c r="AA38" s="50" t="s">
        <v>227</v>
      </c>
      <c r="AB38" s="56">
        <v>576.1769</v>
      </c>
    </row>
    <row r="39" spans="1:28" s="47" customFormat="1" ht="19.5" customHeight="1">
      <c r="A39" s="258"/>
      <c r="B39" s="54" t="s">
        <v>111</v>
      </c>
      <c r="C39" s="45">
        <f>SUM(D39+AB39)</f>
        <v>4639.0683</v>
      </c>
      <c r="D39" s="45">
        <f>SUM(E39:AA39)</f>
        <v>575.0902999999998</v>
      </c>
      <c r="E39" s="50">
        <v>82.8406</v>
      </c>
      <c r="F39" s="50">
        <v>35.8868</v>
      </c>
      <c r="G39" s="50">
        <v>1.05</v>
      </c>
      <c r="H39" s="50">
        <v>228.3927</v>
      </c>
      <c r="I39" s="50" t="s">
        <v>81</v>
      </c>
      <c r="J39" s="50">
        <v>0.3848</v>
      </c>
      <c r="K39" s="50">
        <v>0.4264</v>
      </c>
      <c r="L39" s="55" t="s">
        <v>226</v>
      </c>
      <c r="M39" s="55" t="s">
        <v>226</v>
      </c>
      <c r="N39" s="56">
        <v>0.2195</v>
      </c>
      <c r="O39" s="57"/>
      <c r="P39" s="258"/>
      <c r="Q39" s="54" t="s">
        <v>111</v>
      </c>
      <c r="R39" s="45">
        <v>21.3292</v>
      </c>
      <c r="S39" s="50">
        <v>150.4767</v>
      </c>
      <c r="T39" s="50">
        <v>0.2078</v>
      </c>
      <c r="U39" s="50" t="s">
        <v>227</v>
      </c>
      <c r="V39" s="50" t="s">
        <v>227</v>
      </c>
      <c r="W39" s="50">
        <v>5.3888</v>
      </c>
      <c r="X39" s="50">
        <v>2.1971</v>
      </c>
      <c r="Y39" s="50">
        <v>46.2898</v>
      </c>
      <c r="Z39" s="50">
        <v>0.0001</v>
      </c>
      <c r="AA39" s="50" t="s">
        <v>227</v>
      </c>
      <c r="AB39" s="56">
        <v>4063.978</v>
      </c>
    </row>
    <row r="40" spans="1:28" s="47" customFormat="1" ht="19.5" customHeight="1">
      <c r="A40" s="258"/>
      <c r="B40" s="54" t="s">
        <v>112</v>
      </c>
      <c r="C40" s="45">
        <f>SUM(D40+AB40)</f>
        <v>91.3596</v>
      </c>
      <c r="D40" s="45">
        <f>SUM(E40:AA40)</f>
        <v>12.8342</v>
      </c>
      <c r="E40" s="50">
        <v>0.3199</v>
      </c>
      <c r="F40" s="50">
        <v>0.01</v>
      </c>
      <c r="G40" s="50">
        <v>0.1888</v>
      </c>
      <c r="H40" s="50" t="s">
        <v>226</v>
      </c>
      <c r="I40" s="50">
        <v>6.5032</v>
      </c>
      <c r="J40" s="55" t="s">
        <v>226</v>
      </c>
      <c r="K40" s="55" t="s">
        <v>226</v>
      </c>
      <c r="L40" s="55" t="s">
        <v>226</v>
      </c>
      <c r="M40" s="55" t="s">
        <v>226</v>
      </c>
      <c r="N40" s="56" t="s">
        <v>226</v>
      </c>
      <c r="O40" s="57"/>
      <c r="P40" s="258"/>
      <c r="Q40" s="54" t="s">
        <v>112</v>
      </c>
      <c r="R40" s="50">
        <v>0.5006</v>
      </c>
      <c r="S40" s="50">
        <v>4.5226</v>
      </c>
      <c r="T40" s="50" t="s">
        <v>227</v>
      </c>
      <c r="U40" s="50" t="s">
        <v>227</v>
      </c>
      <c r="V40" s="50" t="s">
        <v>227</v>
      </c>
      <c r="W40" s="50" t="s">
        <v>227</v>
      </c>
      <c r="X40" s="50" t="s">
        <v>227</v>
      </c>
      <c r="Y40" s="50">
        <v>0.7891</v>
      </c>
      <c r="Z40" s="50" t="s">
        <v>227</v>
      </c>
      <c r="AA40" s="50" t="s">
        <v>227</v>
      </c>
      <c r="AB40" s="56">
        <v>78.5254</v>
      </c>
    </row>
    <row r="41" spans="1:28" s="47" customFormat="1" ht="8.25" customHeight="1">
      <c r="A41" s="58"/>
      <c r="B41" s="54"/>
      <c r="C41" s="45"/>
      <c r="D41" s="45"/>
      <c r="E41" s="50"/>
      <c r="F41" s="50"/>
      <c r="G41" s="50"/>
      <c r="H41" s="50"/>
      <c r="I41" s="50"/>
      <c r="J41" s="50"/>
      <c r="K41" s="50"/>
      <c r="L41" s="50"/>
      <c r="M41" s="50"/>
      <c r="N41" s="56"/>
      <c r="O41" s="57"/>
      <c r="P41" s="58"/>
      <c r="Q41" s="54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6"/>
    </row>
    <row r="42" spans="1:28" s="47" customFormat="1" ht="19.5" customHeight="1">
      <c r="A42" s="258" t="s">
        <v>234</v>
      </c>
      <c r="B42" s="54" t="s">
        <v>109</v>
      </c>
      <c r="C42" s="50">
        <f>SUM(C43:C45)</f>
        <v>5817.6088</v>
      </c>
      <c r="D42" s="50">
        <f>SUM(D43:D45)</f>
        <v>1093.7548</v>
      </c>
      <c r="E42" s="50">
        <v>84.2329</v>
      </c>
      <c r="F42" s="50">
        <v>44.3639</v>
      </c>
      <c r="G42" s="50">
        <v>1.2508</v>
      </c>
      <c r="H42" s="50">
        <v>231.2259</v>
      </c>
      <c r="I42" s="50" t="s">
        <v>82</v>
      </c>
      <c r="J42" s="50">
        <v>0.4545</v>
      </c>
      <c r="K42" s="50">
        <v>0.4264</v>
      </c>
      <c r="L42" s="55" t="s">
        <v>226</v>
      </c>
      <c r="M42" s="55" t="s">
        <v>226</v>
      </c>
      <c r="N42" s="56">
        <v>0.2195</v>
      </c>
      <c r="O42" s="57"/>
      <c r="P42" s="258" t="s">
        <v>234</v>
      </c>
      <c r="Q42" s="54" t="s">
        <v>109</v>
      </c>
      <c r="R42" s="45">
        <v>191.7835</v>
      </c>
      <c r="S42" s="50">
        <v>177.0077</v>
      </c>
      <c r="T42" s="50">
        <v>1.0234</v>
      </c>
      <c r="U42" s="50" t="s">
        <v>227</v>
      </c>
      <c r="V42" s="50">
        <v>0.1222</v>
      </c>
      <c r="W42" s="50">
        <v>108.731</v>
      </c>
      <c r="X42" s="50">
        <v>7.0541</v>
      </c>
      <c r="Y42" s="50">
        <v>204.0739</v>
      </c>
      <c r="Z42" s="50">
        <v>0.0001</v>
      </c>
      <c r="AA42" s="50" t="s">
        <v>227</v>
      </c>
      <c r="AB42" s="56">
        <v>4723.854</v>
      </c>
    </row>
    <row r="43" spans="1:28" s="47" customFormat="1" ht="19.5" customHeight="1">
      <c r="A43" s="258"/>
      <c r="B43" s="54" t="s">
        <v>110</v>
      </c>
      <c r="C43" s="45">
        <f>SUM(D43+AB43)</f>
        <v>1078.1196</v>
      </c>
      <c r="D43" s="45">
        <f>SUM(E43:AA43)</f>
        <v>498.8921</v>
      </c>
      <c r="E43" s="50">
        <v>0.9373</v>
      </c>
      <c r="F43" s="50">
        <v>8.4654</v>
      </c>
      <c r="G43" s="50">
        <v>0.012</v>
      </c>
      <c r="H43" s="50">
        <v>0.034</v>
      </c>
      <c r="I43" s="50">
        <v>35.2818</v>
      </c>
      <c r="J43" s="50">
        <v>0.0697</v>
      </c>
      <c r="K43" s="55" t="s">
        <v>226</v>
      </c>
      <c r="L43" s="55" t="s">
        <v>226</v>
      </c>
      <c r="M43" s="55" t="s">
        <v>226</v>
      </c>
      <c r="N43" s="56" t="s">
        <v>226</v>
      </c>
      <c r="O43" s="57"/>
      <c r="P43" s="258"/>
      <c r="Q43" s="54" t="s">
        <v>110</v>
      </c>
      <c r="R43" s="45">
        <v>167.8087</v>
      </c>
      <c r="S43" s="50">
        <v>20.4817</v>
      </c>
      <c r="T43" s="50">
        <v>0.8156</v>
      </c>
      <c r="U43" s="50" t="s">
        <v>227</v>
      </c>
      <c r="V43" s="50">
        <v>0.1222</v>
      </c>
      <c r="W43" s="50">
        <v>103.2616</v>
      </c>
      <c r="X43" s="50">
        <v>4.857</v>
      </c>
      <c r="Y43" s="50">
        <v>156.7451</v>
      </c>
      <c r="Z43" s="50" t="s">
        <v>227</v>
      </c>
      <c r="AA43" s="50" t="s">
        <v>227</v>
      </c>
      <c r="AB43" s="56">
        <v>579.2275</v>
      </c>
    </row>
    <row r="44" spans="1:28" s="47" customFormat="1" ht="19.5" customHeight="1">
      <c r="A44" s="258"/>
      <c r="B44" s="54" t="s">
        <v>111</v>
      </c>
      <c r="C44" s="45">
        <f>SUM(D44+AB44)</f>
        <v>4645.0171</v>
      </c>
      <c r="D44" s="45">
        <f>SUM(E44:AA44)</f>
        <v>582.0411999999999</v>
      </c>
      <c r="E44" s="50">
        <v>82.9757</v>
      </c>
      <c r="F44" s="50">
        <v>35.8885</v>
      </c>
      <c r="G44" s="50">
        <v>1.05</v>
      </c>
      <c r="H44" s="50">
        <v>231.1919</v>
      </c>
      <c r="I44" s="50" t="s">
        <v>83</v>
      </c>
      <c r="J44" s="50">
        <v>0.3848</v>
      </c>
      <c r="K44" s="50">
        <v>0.4264</v>
      </c>
      <c r="L44" s="55" t="s">
        <v>226</v>
      </c>
      <c r="M44" s="55" t="s">
        <v>226</v>
      </c>
      <c r="N44" s="56">
        <v>0.2195</v>
      </c>
      <c r="O44" s="57"/>
      <c r="P44" s="258"/>
      <c r="Q44" s="54" t="s">
        <v>111</v>
      </c>
      <c r="R44" s="45">
        <v>23.4742</v>
      </c>
      <c r="S44" s="50">
        <v>152.0161</v>
      </c>
      <c r="T44" s="50">
        <v>0.2078</v>
      </c>
      <c r="U44" s="50" t="s">
        <v>227</v>
      </c>
      <c r="V44" s="50" t="s">
        <v>227</v>
      </c>
      <c r="W44" s="50">
        <v>5.4694</v>
      </c>
      <c r="X44" s="50">
        <v>2.1971</v>
      </c>
      <c r="Y44" s="50">
        <v>46.5397</v>
      </c>
      <c r="Z44" s="50">
        <v>0.0001</v>
      </c>
      <c r="AA44" s="50" t="s">
        <v>227</v>
      </c>
      <c r="AB44" s="56">
        <v>4062.9759</v>
      </c>
    </row>
    <row r="45" spans="1:28" s="47" customFormat="1" ht="19.5" customHeight="1">
      <c r="A45" s="258"/>
      <c r="B45" s="54" t="s">
        <v>112</v>
      </c>
      <c r="C45" s="45">
        <f>SUM(D45+AB45)</f>
        <v>94.4721</v>
      </c>
      <c r="D45" s="45">
        <f>SUM(E45:AA45)</f>
        <v>12.821499999999999</v>
      </c>
      <c r="E45" s="50">
        <v>0.3199</v>
      </c>
      <c r="F45" s="50">
        <v>0.01</v>
      </c>
      <c r="G45" s="50">
        <v>0.1888</v>
      </c>
      <c r="H45" s="50" t="s">
        <v>226</v>
      </c>
      <c r="I45" s="50">
        <v>6.5032</v>
      </c>
      <c r="J45" s="55" t="s">
        <v>226</v>
      </c>
      <c r="K45" s="55" t="s">
        <v>226</v>
      </c>
      <c r="L45" s="55" t="s">
        <v>226</v>
      </c>
      <c r="M45" s="55" t="s">
        <v>226</v>
      </c>
      <c r="N45" s="56" t="s">
        <v>226</v>
      </c>
      <c r="O45" s="57"/>
      <c r="P45" s="258"/>
      <c r="Q45" s="54" t="s">
        <v>112</v>
      </c>
      <c r="R45" s="50">
        <v>0.5006</v>
      </c>
      <c r="S45" s="50">
        <v>4.5099</v>
      </c>
      <c r="T45" s="50" t="s">
        <v>227</v>
      </c>
      <c r="U45" s="50" t="s">
        <v>227</v>
      </c>
      <c r="V45" s="50" t="s">
        <v>227</v>
      </c>
      <c r="W45" s="50" t="s">
        <v>227</v>
      </c>
      <c r="X45" s="50" t="s">
        <v>227</v>
      </c>
      <c r="Y45" s="50">
        <v>0.7891</v>
      </c>
      <c r="Z45" s="50" t="s">
        <v>227</v>
      </c>
      <c r="AA45" s="50" t="s">
        <v>227</v>
      </c>
      <c r="AB45" s="56">
        <v>81.6506</v>
      </c>
    </row>
    <row r="46" spans="1:28" s="47" customFormat="1" ht="8.25" customHeight="1">
      <c r="A46" s="58"/>
      <c r="B46" s="54"/>
      <c r="C46" s="45"/>
      <c r="D46" s="45"/>
      <c r="E46" s="50"/>
      <c r="F46" s="50"/>
      <c r="G46" s="50"/>
      <c r="H46" s="50"/>
      <c r="I46" s="55"/>
      <c r="J46" s="50"/>
      <c r="K46" s="50"/>
      <c r="L46" s="50"/>
      <c r="M46" s="50"/>
      <c r="N46" s="56"/>
      <c r="O46" s="57"/>
      <c r="P46" s="58"/>
      <c r="Q46" s="54"/>
      <c r="R46" s="50"/>
      <c r="S46" s="50"/>
      <c r="T46" s="55"/>
      <c r="U46" s="50"/>
      <c r="V46" s="50"/>
      <c r="W46" s="50"/>
      <c r="X46" s="50"/>
      <c r="Y46" s="50"/>
      <c r="Z46" s="50"/>
      <c r="AA46" s="50"/>
      <c r="AB46" s="56"/>
    </row>
    <row r="47" spans="1:28" s="47" customFormat="1" ht="19.5" customHeight="1">
      <c r="A47" s="258" t="s">
        <v>235</v>
      </c>
      <c r="B47" s="54" t="s">
        <v>109</v>
      </c>
      <c r="C47" s="50">
        <f>SUM(C48:C50)</f>
        <v>5827.0901</v>
      </c>
      <c r="D47" s="50">
        <f>SUM(D48:D50)</f>
        <v>1093.2434</v>
      </c>
      <c r="E47" s="50">
        <v>84.4277</v>
      </c>
      <c r="F47" s="50">
        <v>44.5575</v>
      </c>
      <c r="G47" s="50">
        <v>1.2508</v>
      </c>
      <c r="H47" s="50">
        <v>233.8296</v>
      </c>
      <c r="I47" s="55" t="s">
        <v>84</v>
      </c>
      <c r="J47" s="50">
        <v>0.4545</v>
      </c>
      <c r="K47" s="50">
        <v>0.4264</v>
      </c>
      <c r="L47" s="55" t="s">
        <v>226</v>
      </c>
      <c r="M47" s="55" t="s">
        <v>226</v>
      </c>
      <c r="N47" s="56">
        <v>0.2195</v>
      </c>
      <c r="O47" s="57"/>
      <c r="P47" s="258" t="s">
        <v>235</v>
      </c>
      <c r="Q47" s="54" t="s">
        <v>109</v>
      </c>
      <c r="R47" s="45">
        <v>190.9078</v>
      </c>
      <c r="S47" s="50">
        <v>176.7226</v>
      </c>
      <c r="T47" s="55">
        <v>1.0238</v>
      </c>
      <c r="U47" s="50" t="s">
        <v>227</v>
      </c>
      <c r="V47" s="50">
        <v>0.1222</v>
      </c>
      <c r="W47" s="50">
        <v>108.4314</v>
      </c>
      <c r="X47" s="50">
        <v>6.8535</v>
      </c>
      <c r="Y47" s="50">
        <v>204.0561</v>
      </c>
      <c r="Z47" s="50" t="s">
        <v>227</v>
      </c>
      <c r="AA47" s="50" t="s">
        <v>227</v>
      </c>
      <c r="AB47" s="56">
        <v>4733.8467</v>
      </c>
    </row>
    <row r="48" spans="1:28" s="47" customFormat="1" ht="19.5" customHeight="1">
      <c r="A48" s="258"/>
      <c r="B48" s="54" t="s">
        <v>110</v>
      </c>
      <c r="C48" s="45">
        <f>SUM(D48+AB48)</f>
        <v>1090.2196</v>
      </c>
      <c r="D48" s="45">
        <f>SUM(E48:AA48)</f>
        <v>500.1738</v>
      </c>
      <c r="E48" s="50">
        <v>0.9383</v>
      </c>
      <c r="F48" s="50">
        <v>8.4654</v>
      </c>
      <c r="G48" s="50">
        <v>0.012</v>
      </c>
      <c r="H48" s="50">
        <v>0.2619</v>
      </c>
      <c r="I48" s="55">
        <v>35.355</v>
      </c>
      <c r="J48" s="50">
        <v>0.0697</v>
      </c>
      <c r="K48" s="55" t="s">
        <v>226</v>
      </c>
      <c r="L48" s="55" t="s">
        <v>226</v>
      </c>
      <c r="M48" s="55" t="s">
        <v>226</v>
      </c>
      <c r="N48" s="56" t="s">
        <v>226</v>
      </c>
      <c r="O48" s="57"/>
      <c r="P48" s="258"/>
      <c r="Q48" s="54" t="s">
        <v>110</v>
      </c>
      <c r="R48" s="45">
        <v>168.1647</v>
      </c>
      <c r="S48" s="50">
        <v>21.1079</v>
      </c>
      <c r="T48" s="50">
        <v>0.8156</v>
      </c>
      <c r="U48" s="50" t="s">
        <v>227</v>
      </c>
      <c r="V48" s="50">
        <v>0.1222</v>
      </c>
      <c r="W48" s="50">
        <v>103.2616</v>
      </c>
      <c r="X48" s="50">
        <v>4.8585</v>
      </c>
      <c r="Y48" s="50">
        <v>156.741</v>
      </c>
      <c r="Z48" s="50" t="s">
        <v>227</v>
      </c>
      <c r="AA48" s="50" t="s">
        <v>227</v>
      </c>
      <c r="AB48" s="56">
        <v>590.0458</v>
      </c>
    </row>
    <row r="49" spans="1:28" s="47" customFormat="1" ht="19.5" customHeight="1">
      <c r="A49" s="258"/>
      <c r="B49" s="54" t="s">
        <v>111</v>
      </c>
      <c r="C49" s="45">
        <f>SUM(D49+AB49)</f>
        <v>4645.2588</v>
      </c>
      <c r="D49" s="45">
        <f>SUM(E49:AA49)</f>
        <v>582.3716</v>
      </c>
      <c r="E49" s="50">
        <v>83.3952</v>
      </c>
      <c r="F49" s="50">
        <v>36.0821</v>
      </c>
      <c r="G49" s="50">
        <v>1.05</v>
      </c>
      <c r="H49" s="50">
        <v>233.5677</v>
      </c>
      <c r="I49" s="55" t="s">
        <v>85</v>
      </c>
      <c r="J49" s="50">
        <v>0.3848</v>
      </c>
      <c r="K49" s="50">
        <v>0.4264</v>
      </c>
      <c r="L49" s="55" t="s">
        <v>226</v>
      </c>
      <c r="M49" s="55" t="s">
        <v>226</v>
      </c>
      <c r="N49" s="56">
        <v>0.2195</v>
      </c>
      <c r="O49" s="57"/>
      <c r="P49" s="258"/>
      <c r="Q49" s="54" t="s">
        <v>111</v>
      </c>
      <c r="R49" s="45">
        <v>22.2425</v>
      </c>
      <c r="S49" s="50">
        <v>151.1048</v>
      </c>
      <c r="T49" s="55">
        <v>0.2082</v>
      </c>
      <c r="U49" s="50" t="s">
        <v>227</v>
      </c>
      <c r="V49" s="50" t="s">
        <v>227</v>
      </c>
      <c r="W49" s="50">
        <v>5.1698</v>
      </c>
      <c r="X49" s="55">
        <v>1.995</v>
      </c>
      <c r="Y49" s="50">
        <v>46.5256</v>
      </c>
      <c r="Z49" s="50" t="s">
        <v>227</v>
      </c>
      <c r="AA49" s="50" t="s">
        <v>227</v>
      </c>
      <c r="AB49" s="56">
        <v>4062.8872</v>
      </c>
    </row>
    <row r="50" spans="1:28" s="47" customFormat="1" ht="19.5" customHeight="1">
      <c r="A50" s="258"/>
      <c r="B50" s="54" t="s">
        <v>112</v>
      </c>
      <c r="C50" s="45">
        <f>SUM(D50+AB50)</f>
        <v>91.61170000000001</v>
      </c>
      <c r="D50" s="45">
        <f>SUM(E50:AA50)</f>
        <v>10.698</v>
      </c>
      <c r="E50" s="50">
        <v>0.0942</v>
      </c>
      <c r="F50" s="50">
        <v>0.01</v>
      </c>
      <c r="G50" s="50">
        <v>0.1888</v>
      </c>
      <c r="H50" s="50" t="s">
        <v>226</v>
      </c>
      <c r="I50" s="55">
        <v>4.605</v>
      </c>
      <c r="J50" s="55" t="s">
        <v>226</v>
      </c>
      <c r="K50" s="55" t="s">
        <v>226</v>
      </c>
      <c r="L50" s="55" t="s">
        <v>226</v>
      </c>
      <c r="M50" s="55" t="s">
        <v>226</v>
      </c>
      <c r="N50" s="56" t="s">
        <v>226</v>
      </c>
      <c r="O50" s="57"/>
      <c r="P50" s="258"/>
      <c r="Q50" s="54" t="s">
        <v>112</v>
      </c>
      <c r="R50" s="50">
        <v>0.5006</v>
      </c>
      <c r="S50" s="50">
        <v>4.5099</v>
      </c>
      <c r="T50" s="50" t="s">
        <v>227</v>
      </c>
      <c r="U50" s="50" t="s">
        <v>227</v>
      </c>
      <c r="V50" s="50" t="s">
        <v>227</v>
      </c>
      <c r="W50" s="50" t="s">
        <v>227</v>
      </c>
      <c r="X50" s="50" t="s">
        <v>227</v>
      </c>
      <c r="Y50" s="50">
        <v>0.7895</v>
      </c>
      <c r="Z50" s="50" t="s">
        <v>227</v>
      </c>
      <c r="AA50" s="50" t="s">
        <v>227</v>
      </c>
      <c r="AB50" s="56">
        <v>80.9137</v>
      </c>
    </row>
    <row r="51" spans="1:28" s="47" customFormat="1" ht="8.25" customHeight="1">
      <c r="A51" s="58"/>
      <c r="B51" s="54"/>
      <c r="C51" s="45"/>
      <c r="D51" s="45"/>
      <c r="E51" s="50"/>
      <c r="F51" s="50"/>
      <c r="G51" s="50"/>
      <c r="H51" s="50"/>
      <c r="I51" s="55"/>
      <c r="J51" s="50"/>
      <c r="K51" s="50"/>
      <c r="L51" s="50"/>
      <c r="M51" s="50"/>
      <c r="N51" s="56"/>
      <c r="O51" s="57"/>
      <c r="P51" s="58"/>
      <c r="Q51" s="54"/>
      <c r="R51" s="50"/>
      <c r="S51" s="50"/>
      <c r="T51" s="55"/>
      <c r="U51" s="50"/>
      <c r="V51" s="50"/>
      <c r="W51" s="50"/>
      <c r="X51" s="50"/>
      <c r="Y51" s="50"/>
      <c r="Z51" s="50"/>
      <c r="AA51" s="50"/>
      <c r="AB51" s="56"/>
    </row>
    <row r="52" spans="1:28" s="47" customFormat="1" ht="19.5" customHeight="1">
      <c r="A52" s="258" t="s">
        <v>236</v>
      </c>
      <c r="B52" s="54" t="s">
        <v>109</v>
      </c>
      <c r="C52" s="50">
        <v>7266.962159</v>
      </c>
      <c r="D52" s="50">
        <v>2538.738672</v>
      </c>
      <c r="E52" s="50">
        <v>85.156947</v>
      </c>
      <c r="F52" s="50">
        <v>44.557457</v>
      </c>
      <c r="G52" s="50">
        <v>0.6745</v>
      </c>
      <c r="H52" s="50">
        <v>234.976821</v>
      </c>
      <c r="I52" s="55">
        <v>1473.20142</v>
      </c>
      <c r="J52" s="50">
        <v>0.4545</v>
      </c>
      <c r="K52" s="50">
        <v>0.4264</v>
      </c>
      <c r="L52" s="50">
        <v>0</v>
      </c>
      <c r="M52" s="50">
        <v>0</v>
      </c>
      <c r="N52" s="56">
        <v>0.2195</v>
      </c>
      <c r="O52" s="57"/>
      <c r="P52" s="258" t="s">
        <v>236</v>
      </c>
      <c r="Q52" s="54" t="s">
        <v>109</v>
      </c>
      <c r="R52" s="45">
        <v>194.762286</v>
      </c>
      <c r="S52" s="50">
        <v>183.049988</v>
      </c>
      <c r="T52" s="55">
        <v>1.023765</v>
      </c>
      <c r="U52" s="50" t="s">
        <v>227</v>
      </c>
      <c r="V52" s="50">
        <v>0.122168</v>
      </c>
      <c r="W52" s="50">
        <v>108.416813</v>
      </c>
      <c r="X52" s="50">
        <v>6.853535</v>
      </c>
      <c r="Y52" s="50">
        <v>204.842572</v>
      </c>
      <c r="Z52" s="50" t="s">
        <v>227</v>
      </c>
      <c r="AA52" s="50" t="s">
        <v>227</v>
      </c>
      <c r="AB52" s="56">
        <v>4728.223487</v>
      </c>
    </row>
    <row r="53" spans="1:28" s="47" customFormat="1" ht="19.5" customHeight="1">
      <c r="A53" s="258"/>
      <c r="B53" s="54" t="s">
        <v>110</v>
      </c>
      <c r="C53" s="45">
        <v>1091.812217</v>
      </c>
      <c r="D53" s="45">
        <v>509.863854</v>
      </c>
      <c r="E53" s="50">
        <v>0.938303</v>
      </c>
      <c r="F53" s="50">
        <v>8.4654</v>
      </c>
      <c r="G53" s="50">
        <v>0.012</v>
      </c>
      <c r="H53" s="50">
        <v>0.2619</v>
      </c>
      <c r="I53" s="55">
        <v>36.247106</v>
      </c>
      <c r="J53" s="50">
        <v>0.0697</v>
      </c>
      <c r="K53" s="50">
        <v>0</v>
      </c>
      <c r="L53" s="50">
        <v>0</v>
      </c>
      <c r="M53" s="50">
        <v>0</v>
      </c>
      <c r="N53" s="56">
        <v>0</v>
      </c>
      <c r="O53" s="57"/>
      <c r="P53" s="258"/>
      <c r="Q53" s="54" t="s">
        <v>110</v>
      </c>
      <c r="R53" s="45">
        <v>170.381824</v>
      </c>
      <c r="S53" s="50">
        <v>27.68875</v>
      </c>
      <c r="T53" s="50">
        <v>0.8156</v>
      </c>
      <c r="U53" s="50" t="s">
        <v>227</v>
      </c>
      <c r="V53" s="50">
        <v>0.122168</v>
      </c>
      <c r="W53" s="50">
        <v>103.261613</v>
      </c>
      <c r="X53" s="50">
        <v>4.858531</v>
      </c>
      <c r="Y53" s="50">
        <v>156.740959</v>
      </c>
      <c r="Z53" s="50" t="s">
        <v>227</v>
      </c>
      <c r="AA53" s="50" t="s">
        <v>227</v>
      </c>
      <c r="AB53" s="56">
        <v>581.948363</v>
      </c>
    </row>
    <row r="54" spans="1:28" s="47" customFormat="1" ht="19.5" customHeight="1">
      <c r="A54" s="258"/>
      <c r="B54" s="54" t="s">
        <v>111</v>
      </c>
      <c r="C54" s="45">
        <v>6080.850842</v>
      </c>
      <c r="D54" s="45">
        <v>2018.133928</v>
      </c>
      <c r="E54" s="50">
        <v>83.937044</v>
      </c>
      <c r="F54" s="50">
        <v>36.082057</v>
      </c>
      <c r="G54" s="50">
        <v>0.6611</v>
      </c>
      <c r="H54" s="50">
        <v>234.714921</v>
      </c>
      <c r="I54" s="55">
        <v>1432.306418</v>
      </c>
      <c r="J54" s="50">
        <v>0.3848</v>
      </c>
      <c r="K54" s="50">
        <v>0.4264</v>
      </c>
      <c r="L54" s="50">
        <v>0</v>
      </c>
      <c r="M54" s="50">
        <v>0</v>
      </c>
      <c r="N54" s="56">
        <v>0.2195</v>
      </c>
      <c r="O54" s="57"/>
      <c r="P54" s="258"/>
      <c r="Q54" s="54" t="s">
        <v>111</v>
      </c>
      <c r="R54" s="45">
        <v>23.879862</v>
      </c>
      <c r="S54" s="50">
        <v>150.851364</v>
      </c>
      <c r="T54" s="55">
        <v>0.208165</v>
      </c>
      <c r="U54" s="50" t="s">
        <v>227</v>
      </c>
      <c r="V54" s="50" t="s">
        <v>227</v>
      </c>
      <c r="W54" s="50">
        <v>5.1552</v>
      </c>
      <c r="X54" s="55">
        <v>1.995004</v>
      </c>
      <c r="Y54" s="50">
        <v>47.312093</v>
      </c>
      <c r="Z54" s="50" t="s">
        <v>227</v>
      </c>
      <c r="AA54" s="50" t="s">
        <v>227</v>
      </c>
      <c r="AB54" s="56">
        <v>4062.716914</v>
      </c>
    </row>
    <row r="55" spans="1:90" s="364" customFormat="1" ht="19.5" customHeight="1" thickBot="1">
      <c r="A55" s="258"/>
      <c r="B55" s="54" t="s">
        <v>112</v>
      </c>
      <c r="C55" s="45">
        <v>94.2991</v>
      </c>
      <c r="D55" s="45">
        <v>10.74089</v>
      </c>
      <c r="E55" s="50">
        <v>0.2816</v>
      </c>
      <c r="F55" s="50">
        <v>0.01</v>
      </c>
      <c r="G55" s="50">
        <v>0.0014</v>
      </c>
      <c r="H55" s="50">
        <v>0</v>
      </c>
      <c r="I55" s="55">
        <v>4.647896</v>
      </c>
      <c r="J55" s="50">
        <v>0</v>
      </c>
      <c r="K55" s="50">
        <v>0</v>
      </c>
      <c r="L55" s="50">
        <v>0</v>
      </c>
      <c r="M55" s="50">
        <v>0</v>
      </c>
      <c r="N55" s="56">
        <v>0</v>
      </c>
      <c r="O55" s="57"/>
      <c r="P55" s="258"/>
      <c r="Q55" s="54" t="s">
        <v>112</v>
      </c>
      <c r="R55" s="50">
        <v>0.5006</v>
      </c>
      <c r="S55" s="50">
        <v>4.509874</v>
      </c>
      <c r="T55" s="50">
        <v>0</v>
      </c>
      <c r="U55" s="50" t="s">
        <v>227</v>
      </c>
      <c r="V55" s="50" t="s">
        <v>227</v>
      </c>
      <c r="W55" s="50" t="s">
        <v>227</v>
      </c>
      <c r="X55" s="50" t="s">
        <v>227</v>
      </c>
      <c r="Y55" s="50">
        <v>0.78952</v>
      </c>
      <c r="Z55" s="50" t="s">
        <v>227</v>
      </c>
      <c r="AA55" s="50" t="s">
        <v>227</v>
      </c>
      <c r="AB55" s="56">
        <v>83.55821</v>
      </c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</row>
    <row r="56" spans="1:28" s="47" customFormat="1" ht="8.25" customHeight="1" thickTop="1">
      <c r="A56" s="58"/>
      <c r="B56" s="54"/>
      <c r="C56" s="45"/>
      <c r="D56" s="45"/>
      <c r="E56" s="50"/>
      <c r="F56" s="50"/>
      <c r="G56" s="50"/>
      <c r="H56" s="50"/>
      <c r="I56" s="55"/>
      <c r="J56" s="50"/>
      <c r="K56" s="50"/>
      <c r="L56" s="50"/>
      <c r="M56" s="50"/>
      <c r="N56" s="56"/>
      <c r="O56" s="57"/>
      <c r="P56" s="58"/>
      <c r="Q56" s="54"/>
      <c r="R56" s="50"/>
      <c r="S56" s="50"/>
      <c r="T56" s="55"/>
      <c r="U56" s="50"/>
      <c r="V56" s="50"/>
      <c r="W56" s="50"/>
      <c r="X56" s="50"/>
      <c r="Y56" s="50"/>
      <c r="Z56" s="50"/>
      <c r="AA56" s="50"/>
      <c r="AB56" s="56"/>
    </row>
    <row r="57" spans="1:28" s="47" customFormat="1" ht="19.5" customHeight="1">
      <c r="A57" s="258" t="s">
        <v>237</v>
      </c>
      <c r="B57" s="54" t="s">
        <v>109</v>
      </c>
      <c r="C57" s="50">
        <v>7267.824691</v>
      </c>
      <c r="D57" s="50">
        <v>2537.764459</v>
      </c>
      <c r="E57" s="50">
        <v>85.531747</v>
      </c>
      <c r="F57" s="50">
        <v>44.527957</v>
      </c>
      <c r="G57" s="50">
        <v>0.6745</v>
      </c>
      <c r="H57" s="50">
        <v>234.443121</v>
      </c>
      <c r="I57" s="55">
        <v>1471.321596</v>
      </c>
      <c r="J57" s="50">
        <v>0.4545</v>
      </c>
      <c r="K57" s="50">
        <v>0.4264</v>
      </c>
      <c r="L57" s="55" t="s">
        <v>226</v>
      </c>
      <c r="M57" s="55" t="s">
        <v>226</v>
      </c>
      <c r="N57" s="56">
        <v>0.2195</v>
      </c>
      <c r="O57" s="57"/>
      <c r="P57" s="258" t="s">
        <v>237</v>
      </c>
      <c r="Q57" s="54" t="s">
        <v>109</v>
      </c>
      <c r="R57" s="45">
        <v>195.371371</v>
      </c>
      <c r="S57" s="50">
        <v>182.842612</v>
      </c>
      <c r="T57" s="55">
        <v>1.023765</v>
      </c>
      <c r="U57" s="50" t="s">
        <v>227</v>
      </c>
      <c r="V57" s="50">
        <v>0.122168</v>
      </c>
      <c r="W57" s="50">
        <v>109.109113</v>
      </c>
      <c r="X57" s="50">
        <v>6.853535</v>
      </c>
      <c r="Y57" s="50">
        <v>204.842572</v>
      </c>
      <c r="Z57" s="50" t="s">
        <v>227</v>
      </c>
      <c r="AA57" s="50" t="s">
        <v>227</v>
      </c>
      <c r="AB57" s="56">
        <v>4730.060232</v>
      </c>
    </row>
    <row r="58" spans="1:28" s="47" customFormat="1" ht="19.5" customHeight="1">
      <c r="A58" s="258"/>
      <c r="B58" s="54" t="s">
        <v>110</v>
      </c>
      <c r="C58" s="45">
        <v>1093.425445</v>
      </c>
      <c r="D58" s="45">
        <v>511.162341</v>
      </c>
      <c r="E58" s="50">
        <v>0.938303</v>
      </c>
      <c r="F58" s="50">
        <v>8.4644</v>
      </c>
      <c r="G58" s="50">
        <v>0.012</v>
      </c>
      <c r="H58" s="50">
        <v>0.2619</v>
      </c>
      <c r="I58" s="55">
        <v>36.216782</v>
      </c>
      <c r="J58" s="50">
        <v>0.0697</v>
      </c>
      <c r="K58" s="55" t="s">
        <v>226</v>
      </c>
      <c r="L58" s="55" t="s">
        <v>226</v>
      </c>
      <c r="M58" s="55" t="s">
        <v>226</v>
      </c>
      <c r="N58" s="56" t="s">
        <v>226</v>
      </c>
      <c r="O58" s="57"/>
      <c r="P58" s="258"/>
      <c r="Q58" s="54" t="s">
        <v>110</v>
      </c>
      <c r="R58" s="45">
        <v>170.990909</v>
      </c>
      <c r="S58" s="50">
        <v>27.717174</v>
      </c>
      <c r="T58" s="55">
        <v>0.8156</v>
      </c>
      <c r="U58" s="50" t="s">
        <v>227</v>
      </c>
      <c r="V58" s="50">
        <v>0.122168</v>
      </c>
      <c r="W58" s="50">
        <v>103.953913</v>
      </c>
      <c r="X58" s="50">
        <v>4.858531</v>
      </c>
      <c r="Y58" s="50">
        <v>156.740959</v>
      </c>
      <c r="Z58" s="50" t="s">
        <v>227</v>
      </c>
      <c r="AA58" s="50" t="s">
        <v>227</v>
      </c>
      <c r="AB58" s="56">
        <v>582.263104</v>
      </c>
    </row>
    <row r="59" spans="1:28" s="47" customFormat="1" ht="19.5" customHeight="1">
      <c r="A59" s="258"/>
      <c r="B59" s="54" t="s">
        <v>111</v>
      </c>
      <c r="C59" s="45">
        <v>6083.194627</v>
      </c>
      <c r="D59" s="45">
        <v>2015.861228</v>
      </c>
      <c r="E59" s="50">
        <v>84.311844</v>
      </c>
      <c r="F59" s="50">
        <v>36.053557</v>
      </c>
      <c r="G59" s="50">
        <v>0.6611</v>
      </c>
      <c r="H59" s="50">
        <v>234.181221</v>
      </c>
      <c r="I59" s="55">
        <v>1430.456918</v>
      </c>
      <c r="J59" s="50">
        <v>0.3848</v>
      </c>
      <c r="K59" s="50">
        <v>0.4264</v>
      </c>
      <c r="L59" s="55" t="s">
        <v>226</v>
      </c>
      <c r="M59" s="55" t="s">
        <v>226</v>
      </c>
      <c r="N59" s="56">
        <v>0.2195</v>
      </c>
      <c r="O59" s="57"/>
      <c r="P59" s="258"/>
      <c r="Q59" s="54" t="s">
        <v>111</v>
      </c>
      <c r="R59" s="45">
        <v>23.879862</v>
      </c>
      <c r="S59" s="50">
        <v>150.615564</v>
      </c>
      <c r="T59" s="55">
        <v>0.208165</v>
      </c>
      <c r="U59" s="50" t="s">
        <v>227</v>
      </c>
      <c r="V59" s="50" t="s">
        <v>227</v>
      </c>
      <c r="W59" s="50">
        <v>5.1552</v>
      </c>
      <c r="X59" s="55">
        <v>1.995004</v>
      </c>
      <c r="Y59" s="50">
        <v>47.312093</v>
      </c>
      <c r="Z59" s="50" t="s">
        <v>227</v>
      </c>
      <c r="AA59" s="50" t="s">
        <v>227</v>
      </c>
      <c r="AB59" s="56">
        <v>4067.333399</v>
      </c>
    </row>
    <row r="60" spans="1:90" s="364" customFormat="1" ht="19.5" customHeight="1" thickBot="1">
      <c r="A60" s="258"/>
      <c r="B60" s="54" t="s">
        <v>112</v>
      </c>
      <c r="C60" s="45">
        <v>91.204619</v>
      </c>
      <c r="D60" s="45">
        <v>10.74089</v>
      </c>
      <c r="E60" s="50">
        <v>0.2816</v>
      </c>
      <c r="F60" s="50">
        <v>0.01</v>
      </c>
      <c r="G60" s="50">
        <v>0.0014</v>
      </c>
      <c r="H60" s="50" t="s">
        <v>227</v>
      </c>
      <c r="I60" s="55">
        <v>4.647896</v>
      </c>
      <c r="J60" s="50" t="s">
        <v>227</v>
      </c>
      <c r="K60" s="50" t="s">
        <v>227</v>
      </c>
      <c r="L60" s="50" t="s">
        <v>227</v>
      </c>
      <c r="M60" s="50" t="s">
        <v>227</v>
      </c>
      <c r="N60" s="56" t="s">
        <v>227</v>
      </c>
      <c r="O60" s="57"/>
      <c r="P60" s="258"/>
      <c r="Q60" s="54" t="s">
        <v>112</v>
      </c>
      <c r="R60" s="50">
        <v>0.5006</v>
      </c>
      <c r="S60" s="50">
        <v>4.509874</v>
      </c>
      <c r="T60" s="50" t="s">
        <v>227</v>
      </c>
      <c r="U60" s="50" t="s">
        <v>227</v>
      </c>
      <c r="V60" s="50" t="s">
        <v>227</v>
      </c>
      <c r="W60" s="50" t="s">
        <v>227</v>
      </c>
      <c r="X60" s="50" t="s">
        <v>227</v>
      </c>
      <c r="Y60" s="50">
        <v>0.78952</v>
      </c>
      <c r="Z60" s="50" t="s">
        <v>227</v>
      </c>
      <c r="AA60" s="50" t="s">
        <v>227</v>
      </c>
      <c r="AB60" s="56">
        <v>80.463729</v>
      </c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</row>
    <row r="61" spans="1:28" s="47" customFormat="1" ht="8.25" customHeight="1" thickTop="1">
      <c r="A61" s="58"/>
      <c r="B61" s="54"/>
      <c r="C61" s="45"/>
      <c r="D61" s="45"/>
      <c r="E61" s="50"/>
      <c r="F61" s="50"/>
      <c r="G61" s="50"/>
      <c r="H61" s="50"/>
      <c r="I61" s="55"/>
      <c r="J61" s="50"/>
      <c r="K61" s="50"/>
      <c r="L61" s="50"/>
      <c r="M61" s="50"/>
      <c r="N61" s="56"/>
      <c r="O61" s="57"/>
      <c r="P61" s="58"/>
      <c r="Q61" s="54"/>
      <c r="R61" s="50"/>
      <c r="S61" s="50"/>
      <c r="T61" s="55"/>
      <c r="U61" s="50"/>
      <c r="V61" s="50"/>
      <c r="W61" s="50"/>
      <c r="X61" s="50"/>
      <c r="Y61" s="50"/>
      <c r="Z61" s="50"/>
      <c r="AA61" s="50"/>
      <c r="AB61" s="56"/>
    </row>
    <row r="62" spans="1:28" s="47" customFormat="1" ht="19.5" customHeight="1">
      <c r="A62" s="258" t="s">
        <v>238</v>
      </c>
      <c r="B62" s="54" t="s">
        <v>109</v>
      </c>
      <c r="C62" s="50">
        <v>7277.9909</v>
      </c>
      <c r="D62" s="50">
        <v>2536.3663</v>
      </c>
      <c r="E62" s="50">
        <v>85.7261</v>
      </c>
      <c r="F62" s="50">
        <v>44.5263</v>
      </c>
      <c r="G62" s="50">
        <v>0.6745</v>
      </c>
      <c r="H62" s="50">
        <v>235.9347</v>
      </c>
      <c r="I62" s="55">
        <v>1467.8553</v>
      </c>
      <c r="J62" s="50">
        <v>0.4545</v>
      </c>
      <c r="K62" s="50">
        <v>0.4264</v>
      </c>
      <c r="L62" s="55" t="s">
        <v>226</v>
      </c>
      <c r="M62" s="55" t="s">
        <v>226</v>
      </c>
      <c r="N62" s="56">
        <v>0.2195</v>
      </c>
      <c r="O62" s="57"/>
      <c r="P62" s="258" t="s">
        <v>238</v>
      </c>
      <c r="Q62" s="54" t="s">
        <v>109</v>
      </c>
      <c r="R62" s="45">
        <v>195.6471</v>
      </c>
      <c r="S62" s="50">
        <v>182.2692</v>
      </c>
      <c r="T62" s="55">
        <v>1.023765</v>
      </c>
      <c r="U62" s="50" t="s">
        <v>227</v>
      </c>
      <c r="V62" s="50">
        <v>0.122168</v>
      </c>
      <c r="W62" s="50">
        <v>109.2108</v>
      </c>
      <c r="X62" s="50">
        <v>6.853535</v>
      </c>
      <c r="Y62" s="50">
        <v>205.4223</v>
      </c>
      <c r="Z62" s="50" t="s">
        <v>227</v>
      </c>
      <c r="AA62" s="50" t="s">
        <v>227</v>
      </c>
      <c r="AB62" s="56">
        <v>4741.6247</v>
      </c>
    </row>
    <row r="63" spans="1:28" s="47" customFormat="1" ht="19.5" customHeight="1">
      <c r="A63" s="258"/>
      <c r="B63" s="54" t="s">
        <v>110</v>
      </c>
      <c r="C63" s="45">
        <v>1103.6984</v>
      </c>
      <c r="D63" s="45">
        <v>510.5868</v>
      </c>
      <c r="E63" s="50">
        <v>0.9524</v>
      </c>
      <c r="F63" s="50">
        <v>8.4466</v>
      </c>
      <c r="G63" s="50">
        <v>0.012</v>
      </c>
      <c r="H63" s="50">
        <v>0.2928</v>
      </c>
      <c r="I63" s="55">
        <v>36.153</v>
      </c>
      <c r="J63" s="50">
        <v>0.0697</v>
      </c>
      <c r="K63" s="55" t="s">
        <v>226</v>
      </c>
      <c r="L63" s="55" t="s">
        <v>226</v>
      </c>
      <c r="M63" s="55" t="s">
        <v>226</v>
      </c>
      <c r="N63" s="56" t="s">
        <v>226</v>
      </c>
      <c r="O63" s="57"/>
      <c r="P63" s="258"/>
      <c r="Q63" s="54" t="s">
        <v>110</v>
      </c>
      <c r="R63" s="45">
        <v>170.4766</v>
      </c>
      <c r="S63" s="50">
        <v>27.7217</v>
      </c>
      <c r="T63" s="55">
        <v>0.8156</v>
      </c>
      <c r="U63" s="50" t="s">
        <v>227</v>
      </c>
      <c r="V63" s="50">
        <v>0.122168</v>
      </c>
      <c r="W63" s="50">
        <v>103.953913</v>
      </c>
      <c r="X63" s="50">
        <v>4.858531</v>
      </c>
      <c r="Y63" s="50">
        <v>156.7119</v>
      </c>
      <c r="Z63" s="50" t="s">
        <v>227</v>
      </c>
      <c r="AA63" s="50" t="s">
        <v>227</v>
      </c>
      <c r="AB63" s="56">
        <v>593.1116</v>
      </c>
    </row>
    <row r="64" spans="1:28" s="47" customFormat="1" ht="19.5" customHeight="1">
      <c r="A64" s="258"/>
      <c r="B64" s="54" t="s">
        <v>111</v>
      </c>
      <c r="C64" s="45">
        <v>6082.5009</v>
      </c>
      <c r="D64" s="45">
        <v>2015.0384</v>
      </c>
      <c r="E64" s="50">
        <v>84.4921</v>
      </c>
      <c r="F64" s="50">
        <v>36.0702</v>
      </c>
      <c r="G64" s="50">
        <v>0.6611</v>
      </c>
      <c r="H64" s="50">
        <v>235.6419</v>
      </c>
      <c r="I64" s="55">
        <v>1427.0545</v>
      </c>
      <c r="J64" s="50">
        <v>0.3848</v>
      </c>
      <c r="K64" s="50">
        <v>0.4264</v>
      </c>
      <c r="L64" s="55" t="s">
        <v>226</v>
      </c>
      <c r="M64" s="55" t="s">
        <v>226</v>
      </c>
      <c r="N64" s="56">
        <v>0.2195</v>
      </c>
      <c r="O64" s="57"/>
      <c r="P64" s="258"/>
      <c r="Q64" s="54" t="s">
        <v>111</v>
      </c>
      <c r="R64" s="45">
        <v>24.6699</v>
      </c>
      <c r="S64" s="50">
        <v>150.037</v>
      </c>
      <c r="T64" s="55">
        <v>0.208165</v>
      </c>
      <c r="U64" s="50" t="s">
        <v>227</v>
      </c>
      <c r="V64" s="50" t="s">
        <v>227</v>
      </c>
      <c r="W64" s="50">
        <v>5.2569</v>
      </c>
      <c r="X64" s="55">
        <v>1.995004</v>
      </c>
      <c r="Y64" s="50">
        <v>47.9209</v>
      </c>
      <c r="Z64" s="50" t="s">
        <v>227</v>
      </c>
      <c r="AA64" s="50" t="s">
        <v>227</v>
      </c>
      <c r="AB64" s="56">
        <v>4067.4624</v>
      </c>
    </row>
    <row r="65" spans="1:90" s="364" customFormat="1" ht="19.5" customHeight="1" thickBot="1">
      <c r="A65" s="258"/>
      <c r="B65" s="54" t="s">
        <v>112</v>
      </c>
      <c r="C65" s="45">
        <v>91.7917</v>
      </c>
      <c r="D65" s="45">
        <v>10.7411</v>
      </c>
      <c r="E65" s="50">
        <v>0.2816</v>
      </c>
      <c r="F65" s="50">
        <v>0.0096</v>
      </c>
      <c r="G65" s="50">
        <v>0.0014</v>
      </c>
      <c r="H65" s="50" t="s">
        <v>227</v>
      </c>
      <c r="I65" s="55">
        <v>4.6478</v>
      </c>
      <c r="J65" s="50" t="s">
        <v>227</v>
      </c>
      <c r="K65" s="50" t="s">
        <v>227</v>
      </c>
      <c r="L65" s="50" t="s">
        <v>227</v>
      </c>
      <c r="M65" s="50" t="s">
        <v>227</v>
      </c>
      <c r="N65" s="56" t="s">
        <v>227</v>
      </c>
      <c r="O65" s="57"/>
      <c r="P65" s="258"/>
      <c r="Q65" s="54" t="s">
        <v>112</v>
      </c>
      <c r="R65" s="50">
        <v>0.5006</v>
      </c>
      <c r="S65" s="50">
        <v>4.5105</v>
      </c>
      <c r="T65" s="50" t="s">
        <v>227</v>
      </c>
      <c r="U65" s="50" t="s">
        <v>227</v>
      </c>
      <c r="V65" s="50" t="s">
        <v>227</v>
      </c>
      <c r="W65" s="50" t="s">
        <v>227</v>
      </c>
      <c r="X65" s="50" t="s">
        <v>227</v>
      </c>
      <c r="Y65" s="50">
        <v>0.78952</v>
      </c>
      <c r="Z65" s="50" t="s">
        <v>227</v>
      </c>
      <c r="AA65" s="50" t="s">
        <v>227</v>
      </c>
      <c r="AB65" s="56">
        <v>81.0506</v>
      </c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</row>
    <row r="66" spans="1:28" s="47" customFormat="1" ht="19.5" customHeight="1" thickTop="1">
      <c r="A66" s="258" t="s">
        <v>239</v>
      </c>
      <c r="B66" s="54" t="s">
        <v>109</v>
      </c>
      <c r="C66" s="50">
        <v>7278.119194</v>
      </c>
      <c r="D66" s="50">
        <v>2537.387555</v>
      </c>
      <c r="E66" s="50">
        <v>85.690965</v>
      </c>
      <c r="F66" s="50">
        <v>44.526307</v>
      </c>
      <c r="G66" s="50">
        <v>0.6745</v>
      </c>
      <c r="H66" s="50">
        <v>240.197014</v>
      </c>
      <c r="I66" s="55">
        <v>1459.357357</v>
      </c>
      <c r="J66" s="50">
        <v>0.4545</v>
      </c>
      <c r="K66" s="55" t="s">
        <v>226</v>
      </c>
      <c r="L66" s="55" t="s">
        <v>226</v>
      </c>
      <c r="M66" s="55" t="s">
        <v>226</v>
      </c>
      <c r="N66" s="56">
        <v>0.2195</v>
      </c>
      <c r="O66" s="57"/>
      <c r="P66" s="258" t="s">
        <v>239</v>
      </c>
      <c r="Q66" s="54" t="s">
        <v>109</v>
      </c>
      <c r="R66" s="45">
        <v>198.5108</v>
      </c>
      <c r="S66" s="50">
        <v>184.141895</v>
      </c>
      <c r="T66" s="55">
        <v>1.023765</v>
      </c>
      <c r="U66" s="50" t="s">
        <v>227</v>
      </c>
      <c r="V66" s="50">
        <v>0.122168</v>
      </c>
      <c r="W66" s="50">
        <v>109.210827</v>
      </c>
      <c r="X66" s="50">
        <v>6.853535</v>
      </c>
      <c r="Y66" s="50">
        <v>206.392122</v>
      </c>
      <c r="Z66" s="50">
        <v>0.0123</v>
      </c>
      <c r="AA66" s="50" t="s">
        <v>227</v>
      </c>
      <c r="AB66" s="56">
        <v>4740.731639</v>
      </c>
    </row>
    <row r="67" spans="1:28" s="47" customFormat="1" ht="19.5" customHeight="1">
      <c r="A67" s="258"/>
      <c r="B67" s="54" t="s">
        <v>110</v>
      </c>
      <c r="C67" s="45">
        <v>1107.404922</v>
      </c>
      <c r="D67" s="45">
        <v>515.576003</v>
      </c>
      <c r="E67" s="50">
        <v>0.958699</v>
      </c>
      <c r="F67" s="50">
        <v>8.451358</v>
      </c>
      <c r="G67" s="50">
        <v>0.012</v>
      </c>
      <c r="H67" s="50">
        <v>0.26186</v>
      </c>
      <c r="I67" s="55">
        <v>36.315884</v>
      </c>
      <c r="J67" s="50">
        <v>0.0697</v>
      </c>
      <c r="K67" s="55" t="s">
        <v>226</v>
      </c>
      <c r="L67" s="55" t="s">
        <v>226</v>
      </c>
      <c r="M67" s="55" t="s">
        <v>226</v>
      </c>
      <c r="N67" s="56" t="s">
        <v>226</v>
      </c>
      <c r="O67" s="57"/>
      <c r="P67" s="258"/>
      <c r="Q67" s="54" t="s">
        <v>110</v>
      </c>
      <c r="R67" s="45">
        <v>173.340264</v>
      </c>
      <c r="S67" s="50">
        <v>29.691865</v>
      </c>
      <c r="T67" s="55">
        <v>0.8156</v>
      </c>
      <c r="U67" s="50" t="s">
        <v>227</v>
      </c>
      <c r="V67" s="50">
        <v>0.122168</v>
      </c>
      <c r="W67" s="50">
        <v>103.953913</v>
      </c>
      <c r="X67" s="50">
        <v>4.858531</v>
      </c>
      <c r="Y67" s="50">
        <v>156.711861</v>
      </c>
      <c r="Z67" s="50">
        <v>0.0123</v>
      </c>
      <c r="AA67" s="50" t="s">
        <v>227</v>
      </c>
      <c r="AB67" s="56">
        <v>591.828919</v>
      </c>
    </row>
    <row r="68" spans="1:28" s="47" customFormat="1" ht="19.5" customHeight="1">
      <c r="A68" s="258"/>
      <c r="B68" s="54" t="s">
        <v>111</v>
      </c>
      <c r="C68" s="45">
        <v>6074.387954</v>
      </c>
      <c r="D68" s="45">
        <v>2011.070494</v>
      </c>
      <c r="E68" s="50">
        <v>84.450666</v>
      </c>
      <c r="F68" s="50">
        <v>36.065397</v>
      </c>
      <c r="G68" s="50">
        <v>0.6611</v>
      </c>
      <c r="H68" s="50">
        <v>239.935154</v>
      </c>
      <c r="I68" s="55">
        <v>1418.393631</v>
      </c>
      <c r="J68" s="50">
        <v>0.3848</v>
      </c>
      <c r="K68" s="55" t="s">
        <v>226</v>
      </c>
      <c r="L68" s="55" t="s">
        <v>226</v>
      </c>
      <c r="M68" s="55" t="s">
        <v>226</v>
      </c>
      <c r="N68" s="56">
        <v>0.2195</v>
      </c>
      <c r="O68" s="57"/>
      <c r="P68" s="258"/>
      <c r="Q68" s="54" t="s">
        <v>111</v>
      </c>
      <c r="R68" s="45">
        <v>24.669936</v>
      </c>
      <c r="S68" s="50">
        <v>149.939486</v>
      </c>
      <c r="T68" s="55">
        <v>0.208165</v>
      </c>
      <c r="U68" s="50" t="s">
        <v>227</v>
      </c>
      <c r="V68" s="50" t="s">
        <v>227</v>
      </c>
      <c r="W68" s="50">
        <v>5.256914</v>
      </c>
      <c r="X68" s="55">
        <v>1.995004</v>
      </c>
      <c r="Y68" s="50">
        <v>48.890741</v>
      </c>
      <c r="Z68" s="50" t="s">
        <v>227</v>
      </c>
      <c r="AA68" s="50" t="s">
        <v>227</v>
      </c>
      <c r="AB68" s="56">
        <v>4063.31746</v>
      </c>
    </row>
    <row r="69" spans="1:90" s="364" customFormat="1" ht="19.5" customHeight="1" thickBot="1">
      <c r="A69" s="258"/>
      <c r="B69" s="83" t="s">
        <v>112</v>
      </c>
      <c r="C69" s="45">
        <v>96.326318</v>
      </c>
      <c r="D69" s="45">
        <v>10.741058</v>
      </c>
      <c r="E69" s="50">
        <v>0.2816</v>
      </c>
      <c r="F69" s="50">
        <v>0.009552</v>
      </c>
      <c r="G69" s="50">
        <v>0.0014</v>
      </c>
      <c r="H69" s="50" t="s">
        <v>227</v>
      </c>
      <c r="I69" s="55">
        <v>4.647842</v>
      </c>
      <c r="J69" s="50" t="s">
        <v>227</v>
      </c>
      <c r="K69" s="50" t="s">
        <v>227</v>
      </c>
      <c r="L69" s="50" t="s">
        <v>227</v>
      </c>
      <c r="M69" s="50" t="s">
        <v>227</v>
      </c>
      <c r="N69" s="56" t="s">
        <v>227</v>
      </c>
      <c r="O69" s="57"/>
      <c r="P69" s="258"/>
      <c r="Q69" s="83" t="s">
        <v>112</v>
      </c>
      <c r="R69" s="50">
        <v>0.5006</v>
      </c>
      <c r="S69" s="50">
        <v>4.510544</v>
      </c>
      <c r="T69" s="50" t="s">
        <v>227</v>
      </c>
      <c r="U69" s="50" t="s">
        <v>227</v>
      </c>
      <c r="V69" s="50" t="s">
        <v>227</v>
      </c>
      <c r="W69" s="50" t="s">
        <v>227</v>
      </c>
      <c r="X69" s="50" t="s">
        <v>227</v>
      </c>
      <c r="Y69" s="50">
        <v>0.78952</v>
      </c>
      <c r="Z69" s="50" t="s">
        <v>227</v>
      </c>
      <c r="AA69" s="50" t="s">
        <v>227</v>
      </c>
      <c r="AB69" s="56">
        <v>85.58526</v>
      </c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</row>
    <row r="70" spans="1:28" s="47" customFormat="1" ht="19.5" customHeight="1" thickTop="1">
      <c r="A70" s="258" t="s">
        <v>240</v>
      </c>
      <c r="B70" s="54" t="s">
        <v>109</v>
      </c>
      <c r="C70" s="50">
        <v>7278.119194</v>
      </c>
      <c r="D70" s="50">
        <v>2537.387555</v>
      </c>
      <c r="E70" s="50">
        <v>85.690965</v>
      </c>
      <c r="F70" s="50">
        <v>44.526307</v>
      </c>
      <c r="G70" s="50">
        <v>0.6745</v>
      </c>
      <c r="H70" s="50">
        <v>240.197014</v>
      </c>
      <c r="I70" s="55">
        <v>1459.357357</v>
      </c>
      <c r="J70" s="50">
        <v>0.4545</v>
      </c>
      <c r="K70" s="55" t="s">
        <v>226</v>
      </c>
      <c r="L70" s="55" t="s">
        <v>226</v>
      </c>
      <c r="M70" s="55" t="s">
        <v>226</v>
      </c>
      <c r="N70" s="56">
        <v>0.2195</v>
      </c>
      <c r="O70" s="57"/>
      <c r="P70" s="258" t="s">
        <v>240</v>
      </c>
      <c r="Q70" s="54" t="s">
        <v>109</v>
      </c>
      <c r="R70" s="45">
        <v>198.5108</v>
      </c>
      <c r="S70" s="50">
        <v>184.141895</v>
      </c>
      <c r="T70" s="55">
        <v>1.023765</v>
      </c>
      <c r="U70" s="50" t="s">
        <v>227</v>
      </c>
      <c r="V70" s="50">
        <v>0.122168</v>
      </c>
      <c r="W70" s="50">
        <v>109.210827</v>
      </c>
      <c r="X70" s="50">
        <v>6.853535</v>
      </c>
      <c r="Y70" s="50">
        <v>206.392122</v>
      </c>
      <c r="Z70" s="50">
        <v>0.0123</v>
      </c>
      <c r="AA70" s="50" t="s">
        <v>227</v>
      </c>
      <c r="AB70" s="56">
        <v>4740.731639</v>
      </c>
    </row>
    <row r="71" spans="1:28" s="47" customFormat="1" ht="19.5" customHeight="1">
      <c r="A71" s="258"/>
      <c r="B71" s="54" t="s">
        <v>110</v>
      </c>
      <c r="C71" s="45">
        <v>1142.6334</v>
      </c>
      <c r="D71" s="45">
        <v>517.5925</v>
      </c>
      <c r="E71" s="50">
        <v>0.958699</v>
      </c>
      <c r="F71" s="50">
        <v>8.451358</v>
      </c>
      <c r="G71" s="50">
        <v>0.012</v>
      </c>
      <c r="H71" s="50">
        <v>0.26186</v>
      </c>
      <c r="I71" s="55">
        <v>36.5611</v>
      </c>
      <c r="J71" s="50">
        <v>0.0697</v>
      </c>
      <c r="K71" s="55" t="s">
        <v>226</v>
      </c>
      <c r="L71" s="55" t="s">
        <v>226</v>
      </c>
      <c r="M71" s="55" t="s">
        <v>226</v>
      </c>
      <c r="N71" s="56" t="s">
        <v>226</v>
      </c>
      <c r="O71" s="57"/>
      <c r="P71" s="258"/>
      <c r="Q71" s="54" t="s">
        <v>110</v>
      </c>
      <c r="R71" s="45">
        <v>173.9176</v>
      </c>
      <c r="S71" s="50">
        <v>30.8858</v>
      </c>
      <c r="T71" s="55">
        <v>0.8156</v>
      </c>
      <c r="U71" s="50" t="s">
        <v>227</v>
      </c>
      <c r="V71" s="50">
        <v>0.122168</v>
      </c>
      <c r="W71" s="50">
        <v>103.953913</v>
      </c>
      <c r="X71" s="50">
        <v>4.858531</v>
      </c>
      <c r="Y71" s="50">
        <v>156.711861</v>
      </c>
      <c r="Z71" s="50">
        <v>0.0123</v>
      </c>
      <c r="AA71" s="50" t="s">
        <v>227</v>
      </c>
      <c r="AB71" s="56">
        <v>625.0409</v>
      </c>
    </row>
    <row r="72" spans="1:28" s="47" customFormat="1" ht="19.5" customHeight="1">
      <c r="A72" s="258"/>
      <c r="B72" s="54" t="s">
        <v>111</v>
      </c>
      <c r="C72" s="45">
        <v>6029.425</v>
      </c>
      <c r="D72" s="45">
        <v>2010.4983</v>
      </c>
      <c r="E72" s="50">
        <v>84.176</v>
      </c>
      <c r="F72" s="50">
        <v>36.065397</v>
      </c>
      <c r="G72" s="50">
        <v>0.6611</v>
      </c>
      <c r="H72" s="50">
        <v>242.1074</v>
      </c>
      <c r="I72" s="55">
        <v>1414.9519</v>
      </c>
      <c r="J72" s="50">
        <v>0.3848</v>
      </c>
      <c r="K72" s="55" t="s">
        <v>226</v>
      </c>
      <c r="L72" s="55" t="s">
        <v>226</v>
      </c>
      <c r="M72" s="55" t="s">
        <v>226</v>
      </c>
      <c r="N72" s="56">
        <v>0.2195</v>
      </c>
      <c r="O72" s="57"/>
      <c r="P72" s="258"/>
      <c r="Q72" s="54" t="s">
        <v>111</v>
      </c>
      <c r="R72" s="45">
        <v>26.0253</v>
      </c>
      <c r="S72" s="50">
        <v>149.5562</v>
      </c>
      <c r="T72" s="55">
        <v>0.208165</v>
      </c>
      <c r="U72" s="50" t="s">
        <v>227</v>
      </c>
      <c r="V72" s="50" t="s">
        <v>227</v>
      </c>
      <c r="W72" s="50">
        <v>5.256914</v>
      </c>
      <c r="X72" s="55">
        <v>1.995004</v>
      </c>
      <c r="Y72" s="50">
        <v>48.890741</v>
      </c>
      <c r="Z72" s="50" t="s">
        <v>227</v>
      </c>
      <c r="AA72" s="50" t="s">
        <v>227</v>
      </c>
      <c r="AB72" s="56">
        <v>4018.9267</v>
      </c>
    </row>
    <row r="73" spans="1:90" s="364" customFormat="1" ht="19.5" customHeight="1" thickBot="1">
      <c r="A73" s="258"/>
      <c r="B73" s="83" t="s">
        <v>112</v>
      </c>
      <c r="C73" s="45">
        <v>106.5563</v>
      </c>
      <c r="D73" s="45">
        <v>11.1247</v>
      </c>
      <c r="E73" s="50">
        <v>0.6358</v>
      </c>
      <c r="F73" s="50">
        <v>0.009552</v>
      </c>
      <c r="G73" s="50">
        <v>0.0014</v>
      </c>
      <c r="H73" s="50" t="s">
        <v>227</v>
      </c>
      <c r="I73" s="50">
        <v>4.6773</v>
      </c>
      <c r="J73" s="50" t="s">
        <v>227</v>
      </c>
      <c r="K73" s="55" t="s">
        <v>227</v>
      </c>
      <c r="L73" s="50" t="s">
        <v>227</v>
      </c>
      <c r="M73" s="50" t="s">
        <v>227</v>
      </c>
      <c r="N73" s="57" t="s">
        <v>227</v>
      </c>
      <c r="O73" s="57"/>
      <c r="P73" s="258"/>
      <c r="Q73" s="83" t="s">
        <v>112</v>
      </c>
      <c r="R73" s="50">
        <v>0.5006</v>
      </c>
      <c r="S73" s="50">
        <v>4.510544</v>
      </c>
      <c r="T73" s="50" t="s">
        <v>227</v>
      </c>
      <c r="U73" s="50" t="s">
        <v>227</v>
      </c>
      <c r="V73" s="50" t="s">
        <v>227</v>
      </c>
      <c r="W73" s="50" t="s">
        <v>227</v>
      </c>
      <c r="X73" s="50" t="s">
        <v>227</v>
      </c>
      <c r="Y73" s="55">
        <v>0.78952</v>
      </c>
      <c r="Z73" s="50" t="s">
        <v>227</v>
      </c>
      <c r="AA73" s="50" t="s">
        <v>227</v>
      </c>
      <c r="AB73" s="57">
        <v>95.4316</v>
      </c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</row>
    <row r="74" spans="1:28" s="47" customFormat="1" ht="19.5" customHeight="1" thickTop="1">
      <c r="A74" s="258" t="s">
        <v>241</v>
      </c>
      <c r="B74" s="54" t="s">
        <v>109</v>
      </c>
      <c r="C74" s="48">
        <v>7276.0144</v>
      </c>
      <c r="D74" s="45">
        <f>SUM(D75:D77)</f>
        <v>2539.0159999999996</v>
      </c>
      <c r="E74" s="50">
        <f>SUM(E75:E77)</f>
        <v>85.8034</v>
      </c>
      <c r="F74" s="55">
        <f>SUM(F75:F77)</f>
        <v>44.5755</v>
      </c>
      <c r="G74" s="50">
        <f>SUM(G75:G77)</f>
        <v>0.6745</v>
      </c>
      <c r="H74" s="50">
        <v>244.58</v>
      </c>
      <c r="I74" s="50">
        <v>1452.1536</v>
      </c>
      <c r="J74" s="50">
        <f>SUM(J75:J77)</f>
        <v>0.45449999999999996</v>
      </c>
      <c r="K74" s="50" t="s">
        <v>226</v>
      </c>
      <c r="L74" s="50" t="s">
        <v>226</v>
      </c>
      <c r="M74" s="50" t="s">
        <v>227</v>
      </c>
      <c r="N74" s="57">
        <v>0.2195</v>
      </c>
      <c r="O74" s="57"/>
      <c r="P74" s="258" t="s">
        <v>242</v>
      </c>
      <c r="Q74" s="54" t="s">
        <v>109</v>
      </c>
      <c r="R74" s="50">
        <v>202.5653</v>
      </c>
      <c r="S74" s="50">
        <v>184.7431</v>
      </c>
      <c r="T74" s="50">
        <f>SUM(T75:T77)</f>
        <v>1.0389</v>
      </c>
      <c r="U74" s="50" t="s">
        <v>227</v>
      </c>
      <c r="V74" s="50">
        <v>0.1222</v>
      </c>
      <c r="W74" s="50">
        <f>SUM(W75:W77)</f>
        <v>108.47160000000001</v>
      </c>
      <c r="X74" s="50">
        <f>SUM(X75:X77)</f>
        <v>6.8535</v>
      </c>
      <c r="Y74" s="50">
        <f>SUM(Y75:Y77)</f>
        <v>206.74800000000002</v>
      </c>
      <c r="Z74" s="50">
        <f>SUM(Z75:Z77)</f>
        <v>0.0123</v>
      </c>
      <c r="AA74" s="50" t="s">
        <v>227</v>
      </c>
      <c r="AB74" s="57">
        <v>4736.9984</v>
      </c>
    </row>
    <row r="75" spans="1:28" s="47" customFormat="1" ht="19.5" customHeight="1">
      <c r="A75" s="258"/>
      <c r="B75" s="54" t="s">
        <v>110</v>
      </c>
      <c r="C75" s="48">
        <v>1152.3814</v>
      </c>
      <c r="D75" s="45">
        <v>517.6582</v>
      </c>
      <c r="E75" s="50">
        <v>0.9587</v>
      </c>
      <c r="F75" s="55">
        <v>8.5005</v>
      </c>
      <c r="G75" s="50">
        <v>0.012</v>
      </c>
      <c r="H75" s="50">
        <v>0.2619</v>
      </c>
      <c r="I75" s="50">
        <v>36.5109</v>
      </c>
      <c r="J75" s="50">
        <v>0.0697</v>
      </c>
      <c r="K75" s="50" t="s">
        <v>226</v>
      </c>
      <c r="L75" s="50" t="s">
        <v>226</v>
      </c>
      <c r="M75" s="50" t="s">
        <v>227</v>
      </c>
      <c r="N75" s="57" t="s">
        <v>226</v>
      </c>
      <c r="O75" s="57"/>
      <c r="P75" s="258"/>
      <c r="Q75" s="54" t="s">
        <v>110</v>
      </c>
      <c r="R75" s="50">
        <v>174.8751</v>
      </c>
      <c r="S75" s="50">
        <v>30.9125</v>
      </c>
      <c r="T75" s="50">
        <v>0.8156</v>
      </c>
      <c r="U75" s="50" t="s">
        <v>227</v>
      </c>
      <c r="V75" s="50">
        <v>0.1222</v>
      </c>
      <c r="W75" s="50">
        <v>103.0049</v>
      </c>
      <c r="X75" s="50">
        <v>4.8585</v>
      </c>
      <c r="Y75" s="50">
        <v>156.7434</v>
      </c>
      <c r="Z75" s="50">
        <v>0.0123</v>
      </c>
      <c r="AA75" s="50" t="s">
        <v>227</v>
      </c>
      <c r="AB75" s="57">
        <v>634.7233</v>
      </c>
    </row>
    <row r="76" spans="1:28" s="47" customFormat="1" ht="19.5" customHeight="1">
      <c r="A76" s="258"/>
      <c r="B76" s="54" t="s">
        <v>111</v>
      </c>
      <c r="C76" s="48">
        <v>6026.3722</v>
      </c>
      <c r="D76" s="45">
        <v>2010.2331</v>
      </c>
      <c r="E76" s="50">
        <v>84.2089</v>
      </c>
      <c r="F76" s="55">
        <v>36.0654</v>
      </c>
      <c r="G76" s="50">
        <v>0.6611</v>
      </c>
      <c r="H76" s="50">
        <v>244.3182</v>
      </c>
      <c r="I76" s="50">
        <v>1410.9654</v>
      </c>
      <c r="J76" s="50">
        <v>0.3848</v>
      </c>
      <c r="K76" s="50" t="s">
        <v>226</v>
      </c>
      <c r="L76" s="50" t="s">
        <v>226</v>
      </c>
      <c r="M76" s="50" t="s">
        <v>227</v>
      </c>
      <c r="N76" s="57">
        <v>0.2195</v>
      </c>
      <c r="O76" s="57"/>
      <c r="P76" s="258"/>
      <c r="Q76" s="54" t="s">
        <v>111</v>
      </c>
      <c r="R76" s="50">
        <v>27.1897</v>
      </c>
      <c r="S76" s="50">
        <v>149.32</v>
      </c>
      <c r="T76" s="50">
        <v>0.2233</v>
      </c>
      <c r="U76" s="50" t="s">
        <v>227</v>
      </c>
      <c r="V76" s="50" t="s">
        <v>243</v>
      </c>
      <c r="W76" s="50">
        <v>5.4667</v>
      </c>
      <c r="X76" s="50">
        <v>1.995</v>
      </c>
      <c r="Y76" s="50">
        <v>49.2151</v>
      </c>
      <c r="Z76" s="50" t="s">
        <v>243</v>
      </c>
      <c r="AA76" s="50" t="s">
        <v>227</v>
      </c>
      <c r="AB76" s="57">
        <v>4016.1391</v>
      </c>
    </row>
    <row r="77" spans="1:28" s="47" customFormat="1" ht="19.5" customHeight="1">
      <c r="A77" s="258"/>
      <c r="B77" s="54" t="s">
        <v>112</v>
      </c>
      <c r="C77" s="48">
        <v>97.2608</v>
      </c>
      <c r="D77" s="45">
        <v>11.1247</v>
      </c>
      <c r="E77" s="50">
        <v>0.6358</v>
      </c>
      <c r="F77" s="55">
        <v>0.0096</v>
      </c>
      <c r="G77" s="50">
        <v>0.0014</v>
      </c>
      <c r="H77" s="50" t="s">
        <v>243</v>
      </c>
      <c r="I77" s="50">
        <v>4.6773</v>
      </c>
      <c r="J77" s="50" t="s">
        <v>243</v>
      </c>
      <c r="K77" s="50" t="s">
        <v>226</v>
      </c>
      <c r="L77" s="50" t="s">
        <v>226</v>
      </c>
      <c r="M77" s="56" t="s">
        <v>227</v>
      </c>
      <c r="N77" s="56" t="s">
        <v>227</v>
      </c>
      <c r="O77" s="57"/>
      <c r="P77" s="258"/>
      <c r="Q77" s="83" t="s">
        <v>112</v>
      </c>
      <c r="R77" s="50">
        <v>0.5006</v>
      </c>
      <c r="S77" s="50">
        <v>4.5105</v>
      </c>
      <c r="T77" s="50" t="s">
        <v>244</v>
      </c>
      <c r="U77" s="50" t="s">
        <v>227</v>
      </c>
      <c r="V77" s="50" t="s">
        <v>243</v>
      </c>
      <c r="W77" s="50" t="s">
        <v>243</v>
      </c>
      <c r="X77" s="50" t="s">
        <v>243</v>
      </c>
      <c r="Y77" s="50">
        <v>0.7895</v>
      </c>
      <c r="Z77" s="50" t="s">
        <v>243</v>
      </c>
      <c r="AA77" s="50" t="s">
        <v>227</v>
      </c>
      <c r="AB77" s="57">
        <v>86.1361</v>
      </c>
    </row>
    <row r="78" spans="1:28" ht="15" customHeight="1">
      <c r="A78" s="257" t="s">
        <v>245</v>
      </c>
      <c r="B78" s="153" t="s">
        <v>179</v>
      </c>
      <c r="C78" s="155">
        <v>7283.477481</v>
      </c>
      <c r="D78" s="156">
        <v>2539.615926</v>
      </c>
      <c r="E78" s="158">
        <v>86.072941</v>
      </c>
      <c r="F78" s="159">
        <v>44.787154</v>
      </c>
      <c r="G78" s="154">
        <v>0.678148</v>
      </c>
      <c r="H78" s="159">
        <v>245.700164</v>
      </c>
      <c r="I78" s="154">
        <v>1443.204208</v>
      </c>
      <c r="J78" s="158">
        <v>0.4545</v>
      </c>
      <c r="K78" s="50" t="s">
        <v>226</v>
      </c>
      <c r="L78" s="50" t="s">
        <v>226</v>
      </c>
      <c r="M78" s="50" t="s">
        <v>226</v>
      </c>
      <c r="N78" s="158">
        <v>0.2195</v>
      </c>
      <c r="P78" s="258" t="s">
        <v>246</v>
      </c>
      <c r="Q78" s="54" t="s">
        <v>109</v>
      </c>
      <c r="R78" s="159">
        <v>204.549407</v>
      </c>
      <c r="S78" s="159">
        <v>184.796793</v>
      </c>
      <c r="T78" s="159">
        <v>1.06312</v>
      </c>
      <c r="U78" s="50" t="s">
        <v>227</v>
      </c>
      <c r="V78" s="158">
        <v>0.122168</v>
      </c>
      <c r="W78" s="151">
        <v>109.363863</v>
      </c>
      <c r="X78" s="159">
        <v>11.934829</v>
      </c>
      <c r="Y78" s="159">
        <v>206.654831</v>
      </c>
      <c r="Z78" s="159">
        <v>0.0143</v>
      </c>
      <c r="AA78" s="50" t="s">
        <v>227</v>
      </c>
      <c r="AB78" s="158">
        <v>4743.861555</v>
      </c>
    </row>
    <row r="79" spans="1:28" ht="15" customHeight="1">
      <c r="A79" s="257"/>
      <c r="B79" s="153" t="s">
        <v>180</v>
      </c>
      <c r="C79" s="155">
        <v>1144.771827</v>
      </c>
      <c r="D79" s="157">
        <v>518.204214</v>
      </c>
      <c r="E79" s="158">
        <v>0.900568</v>
      </c>
      <c r="F79" s="159">
        <v>8.516955</v>
      </c>
      <c r="G79" s="154">
        <v>0.012</v>
      </c>
      <c r="H79" s="159">
        <v>0.26186</v>
      </c>
      <c r="I79" s="154">
        <v>31.327158</v>
      </c>
      <c r="J79" s="158">
        <v>0.0697</v>
      </c>
      <c r="K79" s="50" t="s">
        <v>226</v>
      </c>
      <c r="L79" s="50" t="s">
        <v>226</v>
      </c>
      <c r="M79" s="50" t="s">
        <v>226</v>
      </c>
      <c r="N79" s="56" t="s">
        <v>227</v>
      </c>
      <c r="P79" s="258"/>
      <c r="Q79" s="54" t="s">
        <v>110</v>
      </c>
      <c r="R79" s="159">
        <v>174.187933</v>
      </c>
      <c r="S79" s="159">
        <v>31.487119</v>
      </c>
      <c r="T79" s="159">
        <v>0.839855</v>
      </c>
      <c r="U79" s="50" t="s">
        <v>227</v>
      </c>
      <c r="V79" s="158">
        <v>0.122168</v>
      </c>
      <c r="W79" s="151">
        <v>103.877956</v>
      </c>
      <c r="X79" s="159">
        <v>9.939825</v>
      </c>
      <c r="Y79" s="159">
        <v>156.648817</v>
      </c>
      <c r="Z79" s="159">
        <v>0.0123</v>
      </c>
      <c r="AA79" s="50" t="s">
        <v>227</v>
      </c>
      <c r="AB79" s="158">
        <v>626.567613</v>
      </c>
    </row>
    <row r="80" spans="1:28" ht="15" customHeight="1">
      <c r="A80" s="257"/>
      <c r="B80" s="152" t="s">
        <v>181</v>
      </c>
      <c r="C80" s="155">
        <v>6035.835428</v>
      </c>
      <c r="D80" s="157">
        <v>2010.292283</v>
      </c>
      <c r="E80" s="158">
        <v>84.536573</v>
      </c>
      <c r="F80" s="159">
        <v>36.260647</v>
      </c>
      <c r="G80" s="154">
        <v>0.664748</v>
      </c>
      <c r="H80" s="159">
        <v>245.438304</v>
      </c>
      <c r="I80" s="154">
        <v>1407.199754</v>
      </c>
      <c r="J80" s="158">
        <v>0.3848</v>
      </c>
      <c r="K80" s="50" t="s">
        <v>226</v>
      </c>
      <c r="L80" s="50" t="s">
        <v>226</v>
      </c>
      <c r="M80" s="50" t="s">
        <v>226</v>
      </c>
      <c r="N80" s="158">
        <v>0.2195</v>
      </c>
      <c r="P80" s="258"/>
      <c r="Q80" s="54" t="s">
        <v>111</v>
      </c>
      <c r="R80" s="159">
        <v>29.863842</v>
      </c>
      <c r="S80" s="159">
        <v>148.80413</v>
      </c>
      <c r="T80" s="159">
        <v>0.223265</v>
      </c>
      <c r="U80" s="50" t="s">
        <v>227</v>
      </c>
      <c r="V80" s="50" t="s">
        <v>227</v>
      </c>
      <c r="W80" s="151">
        <v>5.485907</v>
      </c>
      <c r="X80" s="159">
        <v>1.995004</v>
      </c>
      <c r="Y80" s="159">
        <v>49.215809</v>
      </c>
      <c r="Z80" s="50" t="s">
        <v>227</v>
      </c>
      <c r="AA80" s="50" t="s">
        <v>227</v>
      </c>
      <c r="AB80" s="158">
        <v>4025.543145</v>
      </c>
    </row>
    <row r="81" spans="1:28" ht="15" customHeight="1">
      <c r="A81" s="334"/>
      <c r="B81" s="335" t="s">
        <v>182</v>
      </c>
      <c r="C81" s="336">
        <v>102.870226</v>
      </c>
      <c r="D81" s="337">
        <v>11.119429</v>
      </c>
      <c r="E81" s="338">
        <v>0.6358</v>
      </c>
      <c r="F81" s="339">
        <v>0.009552</v>
      </c>
      <c r="G81" s="340">
        <v>0.0014</v>
      </c>
      <c r="H81" s="365" t="s">
        <v>227</v>
      </c>
      <c r="I81" s="340">
        <v>4.677296</v>
      </c>
      <c r="J81" s="366" t="s">
        <v>227</v>
      </c>
      <c r="K81" s="366" t="s">
        <v>226</v>
      </c>
      <c r="L81" s="366" t="s">
        <v>226</v>
      </c>
      <c r="M81" s="366" t="s">
        <v>226</v>
      </c>
      <c r="N81" s="367" t="s">
        <v>227</v>
      </c>
      <c r="O81" s="368"/>
      <c r="P81" s="341"/>
      <c r="Q81" s="342" t="s">
        <v>112</v>
      </c>
      <c r="R81" s="339">
        <v>0.497632</v>
      </c>
      <c r="S81" s="339">
        <v>4.505544</v>
      </c>
      <c r="T81" s="366" t="s">
        <v>227</v>
      </c>
      <c r="U81" s="366" t="s">
        <v>227</v>
      </c>
      <c r="V81" s="366" t="s">
        <v>227</v>
      </c>
      <c r="W81" s="366" t="s">
        <v>227</v>
      </c>
      <c r="X81" s="366" t="s">
        <v>227</v>
      </c>
      <c r="Y81" s="339">
        <v>0.790205</v>
      </c>
      <c r="Z81" s="339">
        <v>0.002</v>
      </c>
      <c r="AA81" s="366" t="s">
        <v>227</v>
      </c>
      <c r="AB81" s="338">
        <v>91.750797</v>
      </c>
    </row>
    <row r="82" spans="1:28" ht="15" customHeight="1">
      <c r="A82" s="59" t="s">
        <v>247</v>
      </c>
      <c r="H82" s="47" t="s">
        <v>189</v>
      </c>
      <c r="R82" s="21"/>
      <c r="V82" s="17"/>
      <c r="AB82" s="17"/>
    </row>
    <row r="83" ht="32.25" customHeight="1">
      <c r="R83" s="21"/>
    </row>
    <row r="84" spans="4:19" ht="32.25" customHeight="1">
      <c r="D84" s="17"/>
      <c r="R84" s="21"/>
      <c r="S84" s="17"/>
    </row>
    <row r="85" ht="32.25" customHeight="1">
      <c r="S85" s="17"/>
    </row>
    <row r="86" ht="32.25" customHeight="1">
      <c r="S86" s="17"/>
    </row>
  </sheetData>
  <sheetProtection/>
  <mergeCells count="46">
    <mergeCell ref="AB4:AB5"/>
    <mergeCell ref="R4:U4"/>
    <mergeCell ref="A7:A10"/>
    <mergeCell ref="P2:U2"/>
    <mergeCell ref="P4:P5"/>
    <mergeCell ref="Q4:Q5"/>
    <mergeCell ref="W4:AA4"/>
    <mergeCell ref="W2:AB2"/>
    <mergeCell ref="A2:G2"/>
    <mergeCell ref="A4:A5"/>
    <mergeCell ref="D4:G4"/>
    <mergeCell ref="I4:M4"/>
    <mergeCell ref="C4:C5"/>
    <mergeCell ref="P12:P15"/>
    <mergeCell ref="A12:A15"/>
    <mergeCell ref="P7:P10"/>
    <mergeCell ref="H2:N2"/>
    <mergeCell ref="A32:A35"/>
    <mergeCell ref="P32:P35"/>
    <mergeCell ref="A22:A25"/>
    <mergeCell ref="P22:P25"/>
    <mergeCell ref="P27:P30"/>
    <mergeCell ref="A17:A20"/>
    <mergeCell ref="P17:P20"/>
    <mergeCell ref="A27:A30"/>
    <mergeCell ref="B4:B5"/>
    <mergeCell ref="A52:A55"/>
    <mergeCell ref="P52:P55"/>
    <mergeCell ref="A62:A65"/>
    <mergeCell ref="P62:P65"/>
    <mergeCell ref="A37:A40"/>
    <mergeCell ref="P37:P40"/>
    <mergeCell ref="A42:A45"/>
    <mergeCell ref="P42:P45"/>
    <mergeCell ref="A47:A50"/>
    <mergeCell ref="P47:P50"/>
    <mergeCell ref="A78:A81"/>
    <mergeCell ref="P78:P81"/>
    <mergeCell ref="A74:A77"/>
    <mergeCell ref="A66:A69"/>
    <mergeCell ref="P66:P69"/>
    <mergeCell ref="A57:A60"/>
    <mergeCell ref="P57:P60"/>
    <mergeCell ref="A70:A73"/>
    <mergeCell ref="P70:P73"/>
    <mergeCell ref="P74:P77"/>
  </mergeCells>
  <printOptions/>
  <pageMargins left="0.984251968503937" right="0.4724409448818898" top="0.5905511811023623" bottom="0.5905511811023623" header="0.5118110236220472" footer="1.220472440944882"/>
  <pageSetup horizontalDpi="600" verticalDpi="600" orientation="portrait" paperSize="9" scale="49" r:id="rId2"/>
  <colBreaks count="3" manualBreakCount="3">
    <brk id="7" max="65535" man="1"/>
    <brk id="14" max="78" man="1"/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4"/>
  <sheetViews>
    <sheetView showGridLines="0" view="pageBreakPreview" zoomScaleSheetLayoutView="100" workbookViewId="0" topLeftCell="A1">
      <selection activeCell="F25" sqref="F25"/>
    </sheetView>
  </sheetViews>
  <sheetFormatPr defaultColWidth="8.875" defaultRowHeight="16.5"/>
  <cols>
    <col min="1" max="1" width="18.00390625" style="6" customWidth="1"/>
    <col min="2" max="11" width="10.625" style="6" customWidth="1"/>
    <col min="12" max="16384" width="8.875" style="6" customWidth="1"/>
  </cols>
  <sheetData>
    <row r="1" spans="1:11" s="2" customFormat="1" ht="18" customHeight="1">
      <c r="A1" s="16" t="s">
        <v>68</v>
      </c>
      <c r="K1" s="88" t="s">
        <v>69</v>
      </c>
    </row>
    <row r="2" spans="1:11" s="4" customFormat="1" ht="36" customHeight="1">
      <c r="A2" s="288" t="s">
        <v>162</v>
      </c>
      <c r="B2" s="288"/>
      <c r="C2" s="288"/>
      <c r="D2" s="288"/>
      <c r="E2" s="288"/>
      <c r="F2" s="286" t="s">
        <v>163</v>
      </c>
      <c r="G2" s="287"/>
      <c r="H2" s="287"/>
      <c r="I2" s="287"/>
      <c r="J2" s="287"/>
      <c r="K2" s="287"/>
    </row>
    <row r="3" spans="1:11" s="8" customFormat="1" ht="16.5" customHeight="1">
      <c r="A3" s="5"/>
      <c r="B3" s="5"/>
      <c r="C3" s="5"/>
      <c r="D3" s="289"/>
      <c r="E3" s="290"/>
      <c r="F3" s="86"/>
      <c r="G3" s="86"/>
      <c r="H3" s="86"/>
      <c r="I3" s="86"/>
      <c r="J3" s="86"/>
      <c r="K3" s="86"/>
    </row>
    <row r="4" spans="2:11" s="8" customFormat="1" ht="16.5" customHeight="1" thickBot="1">
      <c r="B4" s="9"/>
      <c r="C4" s="9"/>
      <c r="D4" s="291"/>
      <c r="E4" s="292"/>
      <c r="F4" s="87"/>
      <c r="G4" s="87"/>
      <c r="H4" s="87"/>
      <c r="I4" s="87"/>
      <c r="J4" s="274"/>
      <c r="K4" s="274"/>
    </row>
    <row r="5" spans="1:11" s="2" customFormat="1" ht="30" customHeight="1">
      <c r="A5" s="294" t="s">
        <v>134</v>
      </c>
      <c r="B5" s="293" t="s">
        <v>169</v>
      </c>
      <c r="C5" s="284"/>
      <c r="D5" s="284"/>
      <c r="E5" s="284"/>
      <c r="F5" s="284" t="s">
        <v>65</v>
      </c>
      <c r="G5" s="284"/>
      <c r="H5" s="284"/>
      <c r="I5" s="285"/>
      <c r="J5" s="282" t="s">
        <v>66</v>
      </c>
      <c r="K5" s="283"/>
    </row>
    <row r="6" spans="1:11" s="2" customFormat="1" ht="30" customHeight="1">
      <c r="A6" s="295"/>
      <c r="B6" s="272" t="s">
        <v>14</v>
      </c>
      <c r="C6" s="273"/>
      <c r="D6" s="275" t="s">
        <v>70</v>
      </c>
      <c r="E6" s="276"/>
      <c r="F6" s="277" t="s">
        <v>71</v>
      </c>
      <c r="G6" s="278"/>
      <c r="H6" s="281" t="s">
        <v>15</v>
      </c>
      <c r="I6" s="273"/>
      <c r="J6" s="279" t="s">
        <v>67</v>
      </c>
      <c r="K6" s="280"/>
    </row>
    <row r="7" spans="1:20" s="2" customFormat="1" ht="30" customHeight="1" thickBot="1">
      <c r="A7" s="296"/>
      <c r="B7" s="10" t="s">
        <v>10</v>
      </c>
      <c r="C7" s="105" t="s">
        <v>11</v>
      </c>
      <c r="D7" s="104" t="s">
        <v>10</v>
      </c>
      <c r="E7" s="96" t="s">
        <v>11</v>
      </c>
      <c r="F7" s="95" t="s">
        <v>10</v>
      </c>
      <c r="G7" s="105" t="s">
        <v>11</v>
      </c>
      <c r="H7" s="104" t="s">
        <v>10</v>
      </c>
      <c r="I7" s="105" t="s">
        <v>11</v>
      </c>
      <c r="J7" s="104" t="s">
        <v>10</v>
      </c>
      <c r="K7" s="11" t="s">
        <v>11</v>
      </c>
      <c r="Q7" s="24"/>
      <c r="T7" s="24"/>
    </row>
    <row r="8" spans="1:11" s="3" customFormat="1" ht="31.5" customHeight="1">
      <c r="A8" s="31" t="s">
        <v>135</v>
      </c>
      <c r="B8" s="32">
        <v>0</v>
      </c>
      <c r="C8" s="37">
        <v>640.9231</v>
      </c>
      <c r="D8" s="33">
        <v>0</v>
      </c>
      <c r="E8" s="90">
        <v>569.2378</v>
      </c>
      <c r="F8" s="94">
        <v>0</v>
      </c>
      <c r="G8" s="33">
        <v>64.6964</v>
      </c>
      <c r="H8" s="33">
        <v>0</v>
      </c>
      <c r="I8" s="33">
        <v>6.9889</v>
      </c>
      <c r="J8" s="35">
        <v>0</v>
      </c>
      <c r="K8" s="36">
        <v>764</v>
      </c>
    </row>
    <row r="9" spans="1:11" s="3" customFormat="1" ht="31.5" customHeight="1">
      <c r="A9" s="31" t="s">
        <v>136</v>
      </c>
      <c r="B9" s="32">
        <v>0</v>
      </c>
      <c r="C9" s="37">
        <v>640.9231</v>
      </c>
      <c r="D9" s="33">
        <v>0</v>
      </c>
      <c r="E9" s="91">
        <v>569.2378</v>
      </c>
      <c r="F9" s="34">
        <v>0</v>
      </c>
      <c r="G9" s="38">
        <v>64.6964</v>
      </c>
      <c r="H9" s="33">
        <v>0</v>
      </c>
      <c r="I9" s="38">
        <v>6.9889</v>
      </c>
      <c r="J9" s="35">
        <v>0</v>
      </c>
      <c r="K9" s="36">
        <v>764</v>
      </c>
    </row>
    <row r="10" spans="1:11" s="3" customFormat="1" ht="31.5" customHeight="1">
      <c r="A10" s="31" t="s">
        <v>137</v>
      </c>
      <c r="B10" s="32">
        <v>0</v>
      </c>
      <c r="C10" s="37">
        <v>640.9231</v>
      </c>
      <c r="D10" s="33">
        <v>0</v>
      </c>
      <c r="E10" s="91">
        <v>569.2378</v>
      </c>
      <c r="F10" s="34">
        <v>0</v>
      </c>
      <c r="G10" s="38">
        <v>64.6964</v>
      </c>
      <c r="H10" s="33">
        <v>0</v>
      </c>
      <c r="I10" s="38">
        <v>6.9889</v>
      </c>
      <c r="J10" s="35">
        <v>0</v>
      </c>
      <c r="K10" s="36">
        <v>764</v>
      </c>
    </row>
    <row r="11" spans="1:11" s="3" customFormat="1" ht="31.5" customHeight="1">
      <c r="A11" s="31" t="s">
        <v>138</v>
      </c>
      <c r="B11" s="32">
        <v>0</v>
      </c>
      <c r="C11" s="37">
        <v>640.9231</v>
      </c>
      <c r="D11" s="33">
        <v>0</v>
      </c>
      <c r="E11" s="91">
        <v>569.2378</v>
      </c>
      <c r="F11" s="34">
        <v>0</v>
      </c>
      <c r="G11" s="38">
        <v>64.6964</v>
      </c>
      <c r="H11" s="33">
        <v>0</v>
      </c>
      <c r="I11" s="38">
        <v>6.9889</v>
      </c>
      <c r="J11" s="35">
        <v>0</v>
      </c>
      <c r="K11" s="36">
        <v>764</v>
      </c>
    </row>
    <row r="12" spans="1:11" s="3" customFormat="1" ht="31.5" customHeight="1">
      <c r="A12" s="31" t="s">
        <v>139</v>
      </c>
      <c r="B12" s="32">
        <v>0</v>
      </c>
      <c r="C12" s="37">
        <v>640.9231</v>
      </c>
      <c r="D12" s="34">
        <v>0</v>
      </c>
      <c r="E12" s="91">
        <v>569.2378</v>
      </c>
      <c r="F12" s="34">
        <v>0</v>
      </c>
      <c r="G12" s="38">
        <v>64.6964</v>
      </c>
      <c r="H12" s="33">
        <v>0</v>
      </c>
      <c r="I12" s="38">
        <v>6.9889</v>
      </c>
      <c r="J12" s="35">
        <v>0</v>
      </c>
      <c r="K12" s="36">
        <v>764</v>
      </c>
    </row>
    <row r="13" spans="1:11" s="3" customFormat="1" ht="31.5" customHeight="1">
      <c r="A13" s="31" t="s">
        <v>140</v>
      </c>
      <c r="B13" s="32">
        <v>0</v>
      </c>
      <c r="C13" s="37">
        <v>640.9231</v>
      </c>
      <c r="D13" s="34">
        <v>0</v>
      </c>
      <c r="E13" s="91">
        <v>569.2378</v>
      </c>
      <c r="F13" s="34">
        <v>0</v>
      </c>
      <c r="G13" s="39">
        <v>64.6964</v>
      </c>
      <c r="H13" s="34">
        <v>0</v>
      </c>
      <c r="I13" s="40">
        <v>6.9889</v>
      </c>
      <c r="J13" s="33">
        <v>0</v>
      </c>
      <c r="K13" s="36">
        <v>764</v>
      </c>
    </row>
    <row r="14" spans="1:11" s="3" customFormat="1" ht="31.5" customHeight="1">
      <c r="A14" s="31" t="s">
        <v>141</v>
      </c>
      <c r="B14" s="32">
        <v>0</v>
      </c>
      <c r="C14" s="37">
        <v>640.9231</v>
      </c>
      <c r="D14" s="34">
        <v>0</v>
      </c>
      <c r="E14" s="91">
        <v>569.2378</v>
      </c>
      <c r="F14" s="34">
        <v>0</v>
      </c>
      <c r="G14" s="38">
        <v>64.6964</v>
      </c>
      <c r="H14" s="33">
        <v>0</v>
      </c>
      <c r="I14" s="38">
        <v>6.9889</v>
      </c>
      <c r="J14" s="35">
        <v>0</v>
      </c>
      <c r="K14" s="36">
        <v>764</v>
      </c>
    </row>
    <row r="15" spans="1:11" s="3" customFormat="1" ht="31.5" customHeight="1">
      <c r="A15" s="31" t="s">
        <v>142</v>
      </c>
      <c r="B15" s="32">
        <v>0</v>
      </c>
      <c r="C15" s="37">
        <v>640.9231</v>
      </c>
      <c r="D15" s="34">
        <v>0</v>
      </c>
      <c r="E15" s="91">
        <v>569.2378</v>
      </c>
      <c r="F15" s="34">
        <v>0</v>
      </c>
      <c r="G15" s="38">
        <v>64.6964</v>
      </c>
      <c r="H15" s="33">
        <v>0</v>
      </c>
      <c r="I15" s="38">
        <v>6.9889</v>
      </c>
      <c r="J15" s="35">
        <v>0</v>
      </c>
      <c r="K15" s="36">
        <v>764</v>
      </c>
    </row>
    <row r="16" spans="1:11" s="3" customFormat="1" ht="31.5" customHeight="1">
      <c r="A16" s="31" t="s">
        <v>143</v>
      </c>
      <c r="B16" s="32">
        <v>0</v>
      </c>
      <c r="C16" s="37">
        <v>640.9231</v>
      </c>
      <c r="D16" s="34">
        <v>0</v>
      </c>
      <c r="E16" s="91">
        <v>569.2378</v>
      </c>
      <c r="F16" s="34">
        <v>0</v>
      </c>
      <c r="G16" s="39">
        <v>64.6964</v>
      </c>
      <c r="H16" s="34">
        <v>0</v>
      </c>
      <c r="I16" s="40">
        <v>6.9889</v>
      </c>
      <c r="J16" s="33">
        <v>0</v>
      </c>
      <c r="K16" s="36">
        <v>764</v>
      </c>
    </row>
    <row r="17" spans="1:11" s="3" customFormat="1" ht="31.5" customHeight="1">
      <c r="A17" s="31" t="s">
        <v>144</v>
      </c>
      <c r="B17" s="32">
        <v>0.2484</v>
      </c>
      <c r="C17" s="37">
        <v>641.1715</v>
      </c>
      <c r="D17" s="34">
        <v>0.2484</v>
      </c>
      <c r="E17" s="92">
        <v>569.4862</v>
      </c>
      <c r="F17" s="34">
        <v>0</v>
      </c>
      <c r="G17" s="39">
        <v>64.6964</v>
      </c>
      <c r="H17" s="34">
        <v>0</v>
      </c>
      <c r="I17" s="40">
        <v>6.9889</v>
      </c>
      <c r="J17" s="35">
        <v>1</v>
      </c>
      <c r="K17" s="79">
        <f>K15+J17</f>
        <v>765</v>
      </c>
    </row>
    <row r="18" spans="1:11" s="3" customFormat="1" ht="31.5" customHeight="1">
      <c r="A18" s="31" t="s">
        <v>145</v>
      </c>
      <c r="B18" s="32">
        <v>0</v>
      </c>
      <c r="C18" s="37">
        <v>641.1715</v>
      </c>
      <c r="D18" s="33">
        <v>0</v>
      </c>
      <c r="E18" s="92">
        <v>569.4862</v>
      </c>
      <c r="F18" s="34">
        <v>0</v>
      </c>
      <c r="G18" s="33">
        <v>64.6964</v>
      </c>
      <c r="H18" s="33">
        <v>0</v>
      </c>
      <c r="I18" s="33">
        <v>6.9889</v>
      </c>
      <c r="J18" s="33">
        <v>0</v>
      </c>
      <c r="K18" s="80">
        <v>765</v>
      </c>
    </row>
    <row r="19" spans="1:11" s="3" customFormat="1" ht="31.5" customHeight="1">
      <c r="A19" s="31" t="s">
        <v>146</v>
      </c>
      <c r="B19" s="32">
        <v>0</v>
      </c>
      <c r="C19" s="37">
        <v>641.1715</v>
      </c>
      <c r="D19" s="33">
        <v>0</v>
      </c>
      <c r="E19" s="92">
        <v>569.4862</v>
      </c>
      <c r="F19" s="34">
        <v>0</v>
      </c>
      <c r="G19" s="33">
        <v>64.6964</v>
      </c>
      <c r="H19" s="33">
        <v>0</v>
      </c>
      <c r="I19" s="33">
        <v>6.9889</v>
      </c>
      <c r="J19" s="33">
        <v>0</v>
      </c>
      <c r="K19" s="80">
        <v>765</v>
      </c>
    </row>
    <row r="20" spans="1:11" s="3" customFormat="1" ht="31.5" customHeight="1">
      <c r="A20" s="31" t="s">
        <v>159</v>
      </c>
      <c r="B20" s="32">
        <v>0</v>
      </c>
      <c r="C20" s="33">
        <v>641.1715</v>
      </c>
      <c r="D20" s="33">
        <v>0</v>
      </c>
      <c r="E20" s="93">
        <v>569.4862</v>
      </c>
      <c r="F20" s="34">
        <v>0</v>
      </c>
      <c r="G20" s="33">
        <v>64.6964</v>
      </c>
      <c r="H20" s="33">
        <v>0</v>
      </c>
      <c r="I20" s="33">
        <v>6.9889</v>
      </c>
      <c r="J20" s="33">
        <v>0</v>
      </c>
      <c r="K20" s="80">
        <v>765</v>
      </c>
    </row>
    <row r="21" spans="1:11" s="3" customFormat="1" ht="31.5" customHeight="1">
      <c r="A21" s="31" t="s">
        <v>175</v>
      </c>
      <c r="B21" s="34">
        <v>0.0752</v>
      </c>
      <c r="C21" s="33">
        <v>641.2467</v>
      </c>
      <c r="D21" s="33">
        <v>0.0752</v>
      </c>
      <c r="E21" s="93">
        <v>569.5614</v>
      </c>
      <c r="F21" s="34">
        <v>0</v>
      </c>
      <c r="G21" s="33">
        <v>64.6964</v>
      </c>
      <c r="H21" s="33">
        <v>0</v>
      </c>
      <c r="I21" s="33">
        <v>6.9889</v>
      </c>
      <c r="J21" s="35">
        <v>1</v>
      </c>
      <c r="K21" s="80">
        <v>766</v>
      </c>
    </row>
    <row r="22" spans="1:11" s="3" customFormat="1" ht="31.5" customHeight="1">
      <c r="A22" s="31" t="s">
        <v>176</v>
      </c>
      <c r="B22" s="162">
        <v>0</v>
      </c>
      <c r="C22" s="33">
        <v>641.2467</v>
      </c>
      <c r="D22" s="34">
        <v>0</v>
      </c>
      <c r="E22" s="93">
        <v>569.5614</v>
      </c>
      <c r="F22" s="34">
        <v>0</v>
      </c>
      <c r="G22" s="33">
        <v>64.6964</v>
      </c>
      <c r="H22" s="33">
        <v>0</v>
      </c>
      <c r="I22" s="33">
        <v>6.9889</v>
      </c>
      <c r="J22" s="163">
        <v>0</v>
      </c>
      <c r="K22" s="161">
        <v>766</v>
      </c>
    </row>
    <row r="23" spans="1:11" s="3" customFormat="1" ht="31.5" customHeight="1">
      <c r="A23" s="166" t="s">
        <v>183</v>
      </c>
      <c r="B23" s="167">
        <v>0</v>
      </c>
      <c r="C23" s="168">
        <v>641.2467</v>
      </c>
      <c r="D23" s="168">
        <v>0</v>
      </c>
      <c r="E23" s="164">
        <v>569.5614</v>
      </c>
      <c r="F23" s="169">
        <v>0</v>
      </c>
      <c r="G23" s="168">
        <v>64.6964</v>
      </c>
      <c r="H23" s="168">
        <v>0</v>
      </c>
      <c r="I23" s="168">
        <v>6.9889</v>
      </c>
      <c r="J23" s="170">
        <v>0</v>
      </c>
      <c r="K23" s="165">
        <v>766</v>
      </c>
    </row>
    <row r="24" spans="1:6" s="2" customFormat="1" ht="18.75" customHeight="1">
      <c r="A24" s="85" t="s">
        <v>184</v>
      </c>
      <c r="F24" s="60" t="s">
        <v>189</v>
      </c>
    </row>
  </sheetData>
  <sheetProtection/>
  <mergeCells count="14">
    <mergeCell ref="F2:K2"/>
    <mergeCell ref="A2:E2"/>
    <mergeCell ref="D3:E3"/>
    <mergeCell ref="D4:E4"/>
    <mergeCell ref="B5:E5"/>
    <mergeCell ref="A5:A7"/>
    <mergeCell ref="B6:C6"/>
    <mergeCell ref="J4:K4"/>
    <mergeCell ref="D6:E6"/>
    <mergeCell ref="F6:G6"/>
    <mergeCell ref="J6:K6"/>
    <mergeCell ref="H6:I6"/>
    <mergeCell ref="J5:K5"/>
    <mergeCell ref="F5:I5"/>
  </mergeCells>
  <printOptions/>
  <pageMargins left="1.5748031496062993" right="0.7874015748031497" top="1.5748031496062993" bottom="0.7874015748031497" header="0.5118110236220472" footer="0.9055118110236221"/>
  <pageSetup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3"/>
  <sheetViews>
    <sheetView showGridLines="0" view="pageBreakPreview" zoomScaleNormal="120" zoomScaleSheetLayoutView="100" workbookViewId="0" topLeftCell="A13">
      <selection activeCell="Q10" sqref="Q10"/>
    </sheetView>
  </sheetViews>
  <sheetFormatPr defaultColWidth="8.875" defaultRowHeight="16.5"/>
  <cols>
    <col min="1" max="1" width="20.125" style="221" customWidth="1"/>
    <col min="2" max="2" width="7.50390625" style="221" customWidth="1"/>
    <col min="3" max="7" width="6.875" style="221" customWidth="1"/>
    <col min="8" max="8" width="11.75390625" style="221" customWidth="1"/>
    <col min="9" max="10" width="6.875" style="221" customWidth="1"/>
    <col min="11" max="13" width="6.875" style="222" customWidth="1"/>
    <col min="14" max="14" width="8.50390625" style="222" customWidth="1"/>
    <col min="15" max="15" width="6.875" style="222" customWidth="1"/>
    <col min="16" max="18" width="9.625" style="222" customWidth="1"/>
    <col min="19" max="19" width="7.875" style="222" customWidth="1"/>
    <col min="20" max="16384" width="8.875" style="221" customWidth="1"/>
  </cols>
  <sheetData>
    <row r="1" spans="1:20" s="185" customFormat="1" ht="18" customHeight="1">
      <c r="A1" s="182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 t="s">
        <v>74</v>
      </c>
      <c r="T1" s="183"/>
    </row>
    <row r="2" spans="1:19" s="186" customFormat="1" ht="24" customHeight="1">
      <c r="A2" s="303" t="s">
        <v>164</v>
      </c>
      <c r="B2" s="304"/>
      <c r="C2" s="304"/>
      <c r="D2" s="304"/>
      <c r="E2" s="304"/>
      <c r="F2" s="304"/>
      <c r="G2" s="304"/>
      <c r="H2" s="304"/>
      <c r="I2" s="304"/>
      <c r="J2" s="304"/>
      <c r="K2" s="259" t="s">
        <v>166</v>
      </c>
      <c r="L2" s="259"/>
      <c r="M2" s="259"/>
      <c r="N2" s="259"/>
      <c r="O2" s="259"/>
      <c r="P2" s="259"/>
      <c r="Q2" s="259"/>
      <c r="R2" s="259"/>
      <c r="S2" s="259"/>
    </row>
    <row r="3" spans="1:19" s="190" customFormat="1" ht="15.75" customHeight="1">
      <c r="A3" s="187"/>
      <c r="B3" s="109"/>
      <c r="C3" s="109"/>
      <c r="D3" s="109"/>
      <c r="E3" s="109"/>
      <c r="F3" s="109"/>
      <c r="G3" s="109"/>
      <c r="H3" s="109"/>
      <c r="I3" s="109"/>
      <c r="J3" s="188" t="s">
        <v>167</v>
      </c>
      <c r="K3" s="109"/>
      <c r="L3" s="109"/>
      <c r="M3" s="187"/>
      <c r="N3" s="187"/>
      <c r="O3" s="187"/>
      <c r="P3" s="109"/>
      <c r="Q3" s="109"/>
      <c r="R3" s="109"/>
      <c r="S3" s="189" t="s">
        <v>165</v>
      </c>
    </row>
    <row r="4" spans="1:19" s="190" customFormat="1" ht="18" customHeight="1">
      <c r="A4" s="312" t="s">
        <v>106</v>
      </c>
      <c r="B4" s="308" t="s">
        <v>16</v>
      </c>
      <c r="C4" s="309"/>
      <c r="D4" s="309"/>
      <c r="E4" s="309"/>
      <c r="F4" s="309"/>
      <c r="G4" s="309"/>
      <c r="H4" s="310"/>
      <c r="I4" s="309"/>
      <c r="J4" s="311"/>
      <c r="K4" s="307" t="s">
        <v>17</v>
      </c>
      <c r="L4" s="306"/>
      <c r="M4" s="300" t="s">
        <v>64</v>
      </c>
      <c r="N4" s="301"/>
      <c r="O4" s="302"/>
      <c r="P4" s="305" t="s">
        <v>62</v>
      </c>
      <c r="Q4" s="306"/>
      <c r="R4" s="307"/>
      <c r="S4" s="307"/>
    </row>
    <row r="5" spans="1:19" s="190" customFormat="1" ht="58.5" customHeight="1">
      <c r="A5" s="313"/>
      <c r="B5" s="150" t="s">
        <v>63</v>
      </c>
      <c r="C5" s="14" t="s">
        <v>148</v>
      </c>
      <c r="D5" s="12" t="s">
        <v>47</v>
      </c>
      <c r="E5" s="13" t="s">
        <v>48</v>
      </c>
      <c r="F5" s="13" t="s">
        <v>49</v>
      </c>
      <c r="G5" s="13" t="s">
        <v>151</v>
      </c>
      <c r="H5" s="179" t="s">
        <v>187</v>
      </c>
      <c r="I5" s="97" t="s">
        <v>153</v>
      </c>
      <c r="J5" s="14" t="s">
        <v>61</v>
      </c>
      <c r="K5" s="97" t="s">
        <v>50</v>
      </c>
      <c r="L5" s="15" t="s">
        <v>18</v>
      </c>
      <c r="M5" s="15" t="s">
        <v>58</v>
      </c>
      <c r="N5" s="13" t="s">
        <v>51</v>
      </c>
      <c r="O5" s="14" t="s">
        <v>52</v>
      </c>
      <c r="P5" s="15" t="s">
        <v>58</v>
      </c>
      <c r="Q5" s="98" t="s">
        <v>155</v>
      </c>
      <c r="R5" s="98" t="s">
        <v>157</v>
      </c>
      <c r="S5" s="98" t="s">
        <v>18</v>
      </c>
    </row>
    <row r="6" spans="1:19" s="190" customFormat="1" ht="67.5" customHeight="1">
      <c r="A6" s="126" t="s">
        <v>107</v>
      </c>
      <c r="B6" s="134" t="s">
        <v>12</v>
      </c>
      <c r="C6" s="136" t="s">
        <v>150</v>
      </c>
      <c r="D6" s="125" t="s">
        <v>149</v>
      </c>
      <c r="E6" s="125" t="s">
        <v>53</v>
      </c>
      <c r="F6" s="125" t="s">
        <v>54</v>
      </c>
      <c r="G6" s="134" t="s">
        <v>152</v>
      </c>
      <c r="H6" s="126" t="s">
        <v>188</v>
      </c>
      <c r="I6" s="135" t="s">
        <v>154</v>
      </c>
      <c r="J6" s="126" t="s">
        <v>55</v>
      </c>
      <c r="K6" s="135" t="s">
        <v>56</v>
      </c>
      <c r="L6" s="125" t="s">
        <v>42</v>
      </c>
      <c r="M6" s="125" t="s">
        <v>12</v>
      </c>
      <c r="N6" s="127" t="s">
        <v>57</v>
      </c>
      <c r="O6" s="136" t="s">
        <v>13</v>
      </c>
      <c r="P6" s="125" t="s">
        <v>12</v>
      </c>
      <c r="Q6" s="127" t="s">
        <v>156</v>
      </c>
      <c r="R6" s="141" t="s">
        <v>158</v>
      </c>
      <c r="S6" s="127" t="s">
        <v>42</v>
      </c>
    </row>
    <row r="7" spans="1:20" s="187" customFormat="1" ht="31.5" customHeight="1">
      <c r="A7" s="191" t="s">
        <v>97</v>
      </c>
      <c r="B7" s="192">
        <v>7.5519</v>
      </c>
      <c r="C7" s="193">
        <v>0</v>
      </c>
      <c r="D7" s="194">
        <v>6.6107</v>
      </c>
      <c r="E7" s="181">
        <v>0</v>
      </c>
      <c r="F7" s="181">
        <v>0</v>
      </c>
      <c r="G7" s="195">
        <v>0</v>
      </c>
      <c r="H7" s="195">
        <v>0</v>
      </c>
      <c r="I7" s="193">
        <v>0.9412</v>
      </c>
      <c r="J7" s="181">
        <v>0.514</v>
      </c>
      <c r="K7" s="196">
        <v>0.0081</v>
      </c>
      <c r="L7" s="194">
        <v>0</v>
      </c>
      <c r="M7" s="194">
        <v>0</v>
      </c>
      <c r="N7" s="195">
        <v>0</v>
      </c>
      <c r="O7" s="369">
        <v>0</v>
      </c>
      <c r="P7" s="370">
        <v>499127743</v>
      </c>
      <c r="Q7" s="198">
        <v>454684360</v>
      </c>
      <c r="R7" s="199">
        <v>44443383</v>
      </c>
      <c r="S7" s="195">
        <v>0</v>
      </c>
      <c r="T7" s="200"/>
    </row>
    <row r="8" spans="1:20" s="187" customFormat="1" ht="31.5" customHeight="1">
      <c r="A8" s="191" t="s">
        <v>98</v>
      </c>
      <c r="B8" s="201">
        <v>3.8897</v>
      </c>
      <c r="C8" s="181">
        <v>0</v>
      </c>
      <c r="D8" s="194">
        <v>2.9735</v>
      </c>
      <c r="E8" s="181">
        <v>0.9155</v>
      </c>
      <c r="F8" s="181">
        <v>0</v>
      </c>
      <c r="G8" s="195">
        <v>0</v>
      </c>
      <c r="H8" s="195">
        <v>0</v>
      </c>
      <c r="I8" s="181">
        <v>0.0007</v>
      </c>
      <c r="J8" s="181">
        <v>0</v>
      </c>
      <c r="K8" s="194">
        <v>0</v>
      </c>
      <c r="L8" s="194">
        <v>0</v>
      </c>
      <c r="M8" s="194">
        <v>0</v>
      </c>
      <c r="N8" s="195">
        <v>0</v>
      </c>
      <c r="O8" s="181">
        <v>0</v>
      </c>
      <c r="P8" s="197">
        <v>203526930</v>
      </c>
      <c r="Q8" s="198">
        <v>203526930</v>
      </c>
      <c r="R8" s="195">
        <v>0</v>
      </c>
      <c r="S8" s="195">
        <v>0</v>
      </c>
      <c r="T8" s="200"/>
    </row>
    <row r="9" spans="1:20" s="187" customFormat="1" ht="31.5" customHeight="1">
      <c r="A9" s="191" t="s">
        <v>99</v>
      </c>
      <c r="B9" s="201">
        <f>SUM(C9:L9)</f>
        <v>2.1404</v>
      </c>
      <c r="C9" s="181">
        <v>0</v>
      </c>
      <c r="D9" s="194">
        <v>1.9401</v>
      </c>
      <c r="E9" s="181">
        <v>0</v>
      </c>
      <c r="F9" s="181">
        <v>0.2003</v>
      </c>
      <c r="G9" s="195">
        <v>0</v>
      </c>
      <c r="H9" s="195">
        <v>0</v>
      </c>
      <c r="I9" s="181">
        <v>0</v>
      </c>
      <c r="J9" s="181">
        <v>0</v>
      </c>
      <c r="K9" s="194">
        <v>0</v>
      </c>
      <c r="L9" s="194">
        <v>0</v>
      </c>
      <c r="M9" s="194">
        <v>0</v>
      </c>
      <c r="N9" s="195">
        <v>0</v>
      </c>
      <c r="O9" s="181">
        <v>0</v>
      </c>
      <c r="P9" s="197">
        <v>341722693</v>
      </c>
      <c r="Q9" s="198">
        <v>320176694</v>
      </c>
      <c r="R9" s="195">
        <v>0</v>
      </c>
      <c r="S9" s="195">
        <v>0</v>
      </c>
      <c r="T9" s="200"/>
    </row>
    <row r="10" spans="1:20" s="187" customFormat="1" ht="31.5" customHeight="1">
      <c r="A10" s="191" t="s">
        <v>100</v>
      </c>
      <c r="B10" s="201">
        <f>SUM(C10:L10)</f>
        <v>33.9424</v>
      </c>
      <c r="C10" s="181">
        <v>0</v>
      </c>
      <c r="D10" s="202">
        <v>33.9424</v>
      </c>
      <c r="E10" s="181">
        <v>0</v>
      </c>
      <c r="F10" s="181">
        <v>0</v>
      </c>
      <c r="G10" s="195">
        <v>0</v>
      </c>
      <c r="H10" s="195">
        <v>0</v>
      </c>
      <c r="I10" s="181">
        <v>0</v>
      </c>
      <c r="J10" s="181">
        <v>0</v>
      </c>
      <c r="K10" s="194">
        <v>0</v>
      </c>
      <c r="L10" s="194">
        <v>0</v>
      </c>
      <c r="M10" s="194">
        <v>0</v>
      </c>
      <c r="N10" s="195">
        <v>0</v>
      </c>
      <c r="O10" s="181">
        <v>0</v>
      </c>
      <c r="P10" s="197">
        <f>Q10+R10</f>
        <v>1671906907</v>
      </c>
      <c r="Q10" s="198">
        <v>1584679906</v>
      </c>
      <c r="R10" s="198">
        <v>87227001</v>
      </c>
      <c r="S10" s="195">
        <v>0</v>
      </c>
      <c r="T10" s="200"/>
    </row>
    <row r="11" spans="1:20" s="187" customFormat="1" ht="31.5" customHeight="1">
      <c r="A11" s="191" t="s">
        <v>101</v>
      </c>
      <c r="B11" s="201">
        <f>SUM(C11:L11)</f>
        <v>6.4409</v>
      </c>
      <c r="C11" s="181">
        <v>0</v>
      </c>
      <c r="D11" s="194">
        <v>6.4409</v>
      </c>
      <c r="E11" s="181">
        <v>0</v>
      </c>
      <c r="F11" s="181">
        <v>0</v>
      </c>
      <c r="G11" s="195">
        <v>0</v>
      </c>
      <c r="H11" s="195">
        <v>0</v>
      </c>
      <c r="I11" s="181">
        <v>0</v>
      </c>
      <c r="J11" s="181">
        <v>0</v>
      </c>
      <c r="K11" s="194">
        <v>0</v>
      </c>
      <c r="L11" s="194">
        <v>0</v>
      </c>
      <c r="M11" s="194">
        <v>0</v>
      </c>
      <c r="N11" s="195">
        <v>0</v>
      </c>
      <c r="O11" s="181">
        <v>0</v>
      </c>
      <c r="P11" s="197">
        <f>Q11+R11</f>
        <v>864066377</v>
      </c>
      <c r="Q11" s="198">
        <v>864031177</v>
      </c>
      <c r="R11" s="198">
        <v>35200</v>
      </c>
      <c r="S11" s="195">
        <v>0</v>
      </c>
      <c r="T11" s="200"/>
    </row>
    <row r="12" spans="1:20" s="207" customFormat="1" ht="31.5" customHeight="1">
      <c r="A12" s="191" t="s">
        <v>102</v>
      </c>
      <c r="B12" s="203">
        <v>29.334457</v>
      </c>
      <c r="C12" s="181">
        <v>0</v>
      </c>
      <c r="D12" s="204">
        <v>13.760906</v>
      </c>
      <c r="E12" s="205">
        <v>15.1653</v>
      </c>
      <c r="F12" s="181">
        <v>0</v>
      </c>
      <c r="G12" s="195">
        <v>0</v>
      </c>
      <c r="H12" s="195">
        <v>0</v>
      </c>
      <c r="I12" s="181">
        <v>0</v>
      </c>
      <c r="J12" s="181">
        <v>0</v>
      </c>
      <c r="K12" s="194">
        <v>0</v>
      </c>
      <c r="L12" s="204">
        <v>0.408251</v>
      </c>
      <c r="M12" s="194">
        <v>0</v>
      </c>
      <c r="N12" s="195">
        <v>0</v>
      </c>
      <c r="O12" s="181">
        <v>0</v>
      </c>
      <c r="P12" s="198">
        <v>2457163606</v>
      </c>
      <c r="Q12" s="198">
        <v>2434973740</v>
      </c>
      <c r="R12" s="198">
        <v>21869866</v>
      </c>
      <c r="S12" s="198">
        <v>320000</v>
      </c>
      <c r="T12" s="206"/>
    </row>
    <row r="13" spans="1:20" s="187" customFormat="1" ht="31.5" customHeight="1">
      <c r="A13" s="191" t="s">
        <v>103</v>
      </c>
      <c r="B13" s="201">
        <f>SUM(C13:L13)</f>
        <v>0.4677</v>
      </c>
      <c r="C13" s="181">
        <v>0</v>
      </c>
      <c r="D13" s="194">
        <v>0.4677</v>
      </c>
      <c r="E13" s="181">
        <v>0</v>
      </c>
      <c r="F13" s="181">
        <v>0</v>
      </c>
      <c r="G13" s="195">
        <v>0</v>
      </c>
      <c r="H13" s="195">
        <v>0</v>
      </c>
      <c r="I13" s="181">
        <v>0</v>
      </c>
      <c r="J13" s="181">
        <v>0</v>
      </c>
      <c r="K13" s="194">
        <v>0</v>
      </c>
      <c r="L13" s="194">
        <v>0</v>
      </c>
      <c r="M13" s="181">
        <v>0</v>
      </c>
      <c r="N13" s="195">
        <v>0</v>
      </c>
      <c r="O13" s="181">
        <v>0</v>
      </c>
      <c r="P13" s="197">
        <v>33281875</v>
      </c>
      <c r="Q13" s="198">
        <v>33270985</v>
      </c>
      <c r="R13" s="198">
        <v>10890</v>
      </c>
      <c r="S13" s="198" t="s">
        <v>80</v>
      </c>
      <c r="T13" s="200"/>
    </row>
    <row r="14" spans="1:20" s="187" customFormat="1" ht="31.5" customHeight="1">
      <c r="A14" s="191" t="s">
        <v>104</v>
      </c>
      <c r="B14" s="201">
        <f>SUM(C14:L14)</f>
        <v>1.2138</v>
      </c>
      <c r="C14" s="181">
        <v>0</v>
      </c>
      <c r="D14" s="194">
        <v>1.2138</v>
      </c>
      <c r="E14" s="181">
        <v>0</v>
      </c>
      <c r="F14" s="181">
        <v>0</v>
      </c>
      <c r="G14" s="195">
        <v>0</v>
      </c>
      <c r="H14" s="195">
        <v>0</v>
      </c>
      <c r="I14" s="181">
        <v>0</v>
      </c>
      <c r="J14" s="181">
        <v>0</v>
      </c>
      <c r="K14" s="194">
        <v>0</v>
      </c>
      <c r="L14" s="194">
        <v>0</v>
      </c>
      <c r="M14" s="181">
        <v>0</v>
      </c>
      <c r="N14" s="195">
        <v>0</v>
      </c>
      <c r="O14" s="181">
        <v>0</v>
      </c>
      <c r="P14" s="197">
        <v>118253313</v>
      </c>
      <c r="Q14" s="198">
        <v>113441011</v>
      </c>
      <c r="R14" s="198">
        <v>3897478</v>
      </c>
      <c r="S14" s="198">
        <v>914824</v>
      </c>
      <c r="T14" s="200"/>
    </row>
    <row r="15" spans="1:20" s="187" customFormat="1" ht="31.5" customHeight="1">
      <c r="A15" s="191" t="s">
        <v>105</v>
      </c>
      <c r="B15" s="201">
        <v>29.334457</v>
      </c>
      <c r="C15" s="181">
        <v>0</v>
      </c>
      <c r="D15" s="194">
        <v>0.4825</v>
      </c>
      <c r="E15" s="181">
        <v>0</v>
      </c>
      <c r="F15" s="181">
        <v>0</v>
      </c>
      <c r="G15" s="195">
        <v>0</v>
      </c>
      <c r="H15" s="195">
        <v>0</v>
      </c>
      <c r="I15" s="181">
        <v>0</v>
      </c>
      <c r="J15" s="181">
        <v>0</v>
      </c>
      <c r="K15" s="194">
        <v>0</v>
      </c>
      <c r="L15" s="194">
        <v>0</v>
      </c>
      <c r="M15" s="181">
        <v>0</v>
      </c>
      <c r="N15" s="195">
        <v>0</v>
      </c>
      <c r="O15" s="181">
        <v>0</v>
      </c>
      <c r="P15" s="197">
        <v>70274690</v>
      </c>
      <c r="Q15" s="198">
        <v>63381195</v>
      </c>
      <c r="R15" s="198">
        <v>6773495</v>
      </c>
      <c r="S15" s="198">
        <v>120000</v>
      </c>
      <c r="T15" s="200"/>
    </row>
    <row r="16" spans="1:20" s="207" customFormat="1" ht="31.5" customHeight="1">
      <c r="A16" s="191" t="s">
        <v>95</v>
      </c>
      <c r="B16" s="203">
        <v>0.121796</v>
      </c>
      <c r="C16" s="181">
        <v>0</v>
      </c>
      <c r="D16" s="194">
        <v>0</v>
      </c>
      <c r="E16" s="181">
        <v>0</v>
      </c>
      <c r="F16" s="181">
        <v>0.121796</v>
      </c>
      <c r="G16" s="195">
        <v>0</v>
      </c>
      <c r="H16" s="195">
        <v>0</v>
      </c>
      <c r="I16" s="181">
        <v>0</v>
      </c>
      <c r="J16" s="181">
        <v>0</v>
      </c>
      <c r="K16" s="194">
        <v>0</v>
      </c>
      <c r="L16" s="194">
        <v>0</v>
      </c>
      <c r="M16" s="181">
        <v>0</v>
      </c>
      <c r="N16" s="195">
        <v>0</v>
      </c>
      <c r="O16" s="181">
        <v>0</v>
      </c>
      <c r="P16" s="197">
        <v>17680302</v>
      </c>
      <c r="Q16" s="198">
        <v>17655049</v>
      </c>
      <c r="R16" s="198">
        <v>25253</v>
      </c>
      <c r="S16" s="195">
        <v>0</v>
      </c>
      <c r="T16" s="206"/>
    </row>
    <row r="17" spans="1:20" s="207" customFormat="1" ht="31.5" customHeight="1">
      <c r="A17" s="191" t="s">
        <v>133</v>
      </c>
      <c r="B17" s="203">
        <v>0.1096</v>
      </c>
      <c r="C17" s="181">
        <v>0</v>
      </c>
      <c r="D17" s="204">
        <v>0.1096</v>
      </c>
      <c r="E17" s="181">
        <v>0</v>
      </c>
      <c r="F17" s="181">
        <v>0</v>
      </c>
      <c r="G17" s="195">
        <v>0</v>
      </c>
      <c r="H17" s="195">
        <v>0</v>
      </c>
      <c r="I17" s="181">
        <v>0</v>
      </c>
      <c r="J17" s="181">
        <v>0</v>
      </c>
      <c r="K17" s="194">
        <v>0</v>
      </c>
      <c r="L17" s="194">
        <v>0</v>
      </c>
      <c r="M17" s="181">
        <v>0</v>
      </c>
      <c r="N17" s="195">
        <v>0</v>
      </c>
      <c r="O17" s="181">
        <v>0</v>
      </c>
      <c r="P17" s="197">
        <v>72148596</v>
      </c>
      <c r="Q17" s="208">
        <v>63121511</v>
      </c>
      <c r="R17" s="208">
        <v>9027085</v>
      </c>
      <c r="S17" s="195">
        <v>0</v>
      </c>
      <c r="T17" s="206"/>
    </row>
    <row r="18" spans="1:20" s="207" customFormat="1" ht="31.5" customHeight="1">
      <c r="A18" s="191" t="s">
        <v>147</v>
      </c>
      <c r="B18" s="201">
        <v>0</v>
      </c>
      <c r="C18" s="181">
        <v>0</v>
      </c>
      <c r="D18" s="194">
        <v>0</v>
      </c>
      <c r="E18" s="181">
        <v>0</v>
      </c>
      <c r="F18" s="181">
        <v>0</v>
      </c>
      <c r="G18" s="195">
        <v>0</v>
      </c>
      <c r="H18" s="195">
        <v>0</v>
      </c>
      <c r="I18" s="181">
        <v>0</v>
      </c>
      <c r="J18" s="181">
        <v>0</v>
      </c>
      <c r="K18" s="194">
        <v>0</v>
      </c>
      <c r="L18" s="194">
        <v>0</v>
      </c>
      <c r="M18" s="181">
        <v>0</v>
      </c>
      <c r="N18" s="195">
        <v>0</v>
      </c>
      <c r="O18" s="181">
        <v>0</v>
      </c>
      <c r="P18" s="194">
        <v>0</v>
      </c>
      <c r="Q18" s="195">
        <v>0</v>
      </c>
      <c r="R18" s="195">
        <v>0</v>
      </c>
      <c r="S18" s="195">
        <v>0</v>
      </c>
      <c r="T18" s="206"/>
    </row>
    <row r="19" spans="1:20" s="207" customFormat="1" ht="31.5" customHeight="1">
      <c r="A19" s="191" t="s">
        <v>160</v>
      </c>
      <c r="B19" s="203">
        <v>0.636881</v>
      </c>
      <c r="C19" s="181">
        <v>0</v>
      </c>
      <c r="D19" s="194">
        <v>0</v>
      </c>
      <c r="E19" s="181">
        <v>0</v>
      </c>
      <c r="F19" s="181">
        <v>0.636881</v>
      </c>
      <c r="G19" s="195">
        <v>0</v>
      </c>
      <c r="H19" s="195">
        <v>0</v>
      </c>
      <c r="I19" s="181">
        <v>0</v>
      </c>
      <c r="J19" s="181">
        <v>0</v>
      </c>
      <c r="K19" s="194">
        <v>0</v>
      </c>
      <c r="L19" s="194">
        <v>0</v>
      </c>
      <c r="M19" s="181">
        <v>0</v>
      </c>
      <c r="N19" s="195">
        <v>0</v>
      </c>
      <c r="O19" s="181">
        <v>0</v>
      </c>
      <c r="P19" s="197">
        <v>74060658</v>
      </c>
      <c r="Q19" s="198">
        <v>73886853</v>
      </c>
      <c r="R19" s="198">
        <v>173805</v>
      </c>
      <c r="S19" s="195">
        <v>0</v>
      </c>
      <c r="T19" s="206"/>
    </row>
    <row r="20" spans="1:20" s="207" customFormat="1" ht="31.5" customHeight="1">
      <c r="A20" s="191" t="s">
        <v>170</v>
      </c>
      <c r="B20" s="209">
        <v>2.3149</v>
      </c>
      <c r="C20" s="181">
        <v>0</v>
      </c>
      <c r="D20" s="181">
        <v>0.0785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2.2364</v>
      </c>
      <c r="M20" s="181">
        <v>0</v>
      </c>
      <c r="N20" s="201">
        <v>0</v>
      </c>
      <c r="O20" s="181">
        <v>0</v>
      </c>
      <c r="P20" s="197">
        <v>123103937</v>
      </c>
      <c r="Q20" s="198">
        <v>122663347</v>
      </c>
      <c r="R20" s="210">
        <v>440590</v>
      </c>
      <c r="S20" s="195">
        <v>0</v>
      </c>
      <c r="T20" s="206"/>
    </row>
    <row r="21" spans="1:20" s="207" customFormat="1" ht="31.5" customHeight="1">
      <c r="A21" s="211" t="s">
        <v>172</v>
      </c>
      <c r="B21" s="209">
        <v>0.7089</v>
      </c>
      <c r="C21" s="181">
        <v>0</v>
      </c>
      <c r="D21" s="181">
        <v>0</v>
      </c>
      <c r="E21" s="181">
        <v>0</v>
      </c>
      <c r="F21" s="181">
        <v>0.7089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210">
        <v>90203452</v>
      </c>
      <c r="Q21" s="210">
        <v>90144382</v>
      </c>
      <c r="R21" s="210">
        <v>59070</v>
      </c>
      <c r="S21" s="195">
        <v>0</v>
      </c>
      <c r="T21" s="206"/>
    </row>
    <row r="22" spans="1:20" s="207" customFormat="1" ht="31.5" customHeight="1">
      <c r="A22" s="191" t="s">
        <v>185</v>
      </c>
      <c r="B22" s="212">
        <v>0.434128</v>
      </c>
      <c r="C22" s="180">
        <v>0</v>
      </c>
      <c r="D22" s="180">
        <v>0.204628</v>
      </c>
      <c r="E22" s="180">
        <v>0</v>
      </c>
      <c r="F22" s="180">
        <v>0.2295</v>
      </c>
      <c r="G22" s="180">
        <v>0</v>
      </c>
      <c r="H22" s="181">
        <v>0</v>
      </c>
      <c r="I22" s="180">
        <v>0</v>
      </c>
      <c r="J22" s="180">
        <v>0</v>
      </c>
      <c r="K22" s="180">
        <v>0</v>
      </c>
      <c r="L22" s="180">
        <v>0</v>
      </c>
      <c r="M22" s="181">
        <v>0</v>
      </c>
      <c r="N22" s="181">
        <v>0</v>
      </c>
      <c r="O22" s="181">
        <v>0</v>
      </c>
      <c r="P22" s="213">
        <v>83133299</v>
      </c>
      <c r="Q22" s="214">
        <v>82995976</v>
      </c>
      <c r="R22" s="223">
        <v>137323</v>
      </c>
      <c r="S22" s="195">
        <v>0</v>
      </c>
      <c r="T22" s="206"/>
    </row>
    <row r="23" spans="1:19" s="220" customFormat="1" ht="15.75" customHeight="1">
      <c r="A23" s="297" t="s">
        <v>186</v>
      </c>
      <c r="B23" s="298"/>
      <c r="C23" s="298"/>
      <c r="D23" s="298"/>
      <c r="E23" s="298"/>
      <c r="F23" s="298"/>
      <c r="G23" s="298"/>
      <c r="H23" s="298"/>
      <c r="I23" s="299"/>
      <c r="J23" s="225"/>
      <c r="K23" s="226" t="s">
        <v>189</v>
      </c>
      <c r="L23" s="215"/>
      <c r="M23" s="216"/>
      <c r="N23" s="216"/>
      <c r="O23" s="216"/>
      <c r="P23" s="217"/>
      <c r="Q23" s="217"/>
      <c r="R23" s="218"/>
      <c r="S23" s="219"/>
    </row>
  </sheetData>
  <sheetProtection/>
  <mergeCells count="8">
    <mergeCell ref="A23:I23"/>
    <mergeCell ref="K2:S2"/>
    <mergeCell ref="M4:O4"/>
    <mergeCell ref="A2:J2"/>
    <mergeCell ref="P4:S4"/>
    <mergeCell ref="K4:L4"/>
    <mergeCell ref="B4:J4"/>
    <mergeCell ref="A4:A5"/>
  </mergeCells>
  <printOptions/>
  <pageMargins left="1.141732283464567" right="0.7480314960629921" top="1.4173228346456694" bottom="1.5748031496062993" header="0.5118110236220472" footer="0.9055118110236221"/>
  <pageSetup horizontalDpi="600" verticalDpi="600" orientation="portrait" paperSize="9" scale="93" r:id="rId2"/>
  <colBreaks count="1" manualBreakCount="1">
    <brk id="10" max="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3"/>
  <sheetViews>
    <sheetView showGridLines="0" tabSelected="1" view="pageBreakPreview" zoomScaleNormal="120" zoomScaleSheetLayoutView="100" workbookViewId="0" topLeftCell="A4">
      <selection activeCell="F8" sqref="F8"/>
    </sheetView>
  </sheetViews>
  <sheetFormatPr defaultColWidth="18.375" defaultRowHeight="16.5"/>
  <cols>
    <col min="1" max="1" width="20.125" style="25" customWidth="1"/>
    <col min="2" max="2" width="10.00390625" style="25" customWidth="1"/>
    <col min="3" max="3" width="9.00390625" style="25" customWidth="1"/>
    <col min="4" max="4" width="9.00390625" style="26" customWidth="1"/>
    <col min="5" max="8" width="9.00390625" style="1" customWidth="1"/>
    <col min="9" max="9" width="8.875" style="1" hidden="1" customWidth="1"/>
    <col min="10" max="16384" width="18.375" style="1" customWidth="1"/>
  </cols>
  <sheetData>
    <row r="1" spans="1:8" s="2" customFormat="1" ht="18" customHeight="1">
      <c r="A1" s="89" t="s">
        <v>7</v>
      </c>
      <c r="B1" s="3"/>
      <c r="C1" s="3"/>
      <c r="D1" s="3"/>
      <c r="H1" s="88"/>
    </row>
    <row r="2" spans="1:8" s="4" customFormat="1" ht="84.75" customHeight="1">
      <c r="A2" s="324" t="s">
        <v>168</v>
      </c>
      <c r="B2" s="325"/>
      <c r="C2" s="325"/>
      <c r="D2" s="325"/>
      <c r="E2" s="288"/>
      <c r="F2" s="288"/>
      <c r="G2" s="288"/>
      <c r="H2" s="288"/>
    </row>
    <row r="3" spans="1:8" s="6" customFormat="1" ht="6.75" customHeight="1" thickBot="1">
      <c r="A3" s="108"/>
      <c r="B3" s="109"/>
      <c r="C3" s="110"/>
      <c r="D3" s="111"/>
      <c r="E3" s="112"/>
      <c r="F3" s="109"/>
      <c r="G3" s="109"/>
      <c r="H3" s="113"/>
    </row>
    <row r="4" spans="1:9" s="6" customFormat="1" ht="18.75" customHeight="1">
      <c r="A4" s="121" t="s">
        <v>0</v>
      </c>
      <c r="B4" s="117" t="s">
        <v>59</v>
      </c>
      <c r="C4" s="106" t="s">
        <v>60</v>
      </c>
      <c r="D4" s="107" t="s">
        <v>19</v>
      </c>
      <c r="E4" s="317" t="s">
        <v>96</v>
      </c>
      <c r="F4" s="318"/>
      <c r="G4" s="318"/>
      <c r="H4" s="319"/>
      <c r="I4" s="99"/>
    </row>
    <row r="5" spans="1:9" s="6" customFormat="1" ht="18.75" customHeight="1">
      <c r="A5" s="23"/>
      <c r="B5" s="118" t="s">
        <v>77</v>
      </c>
      <c r="C5" s="51" t="s">
        <v>1</v>
      </c>
      <c r="D5" s="81" t="s">
        <v>20</v>
      </c>
      <c r="E5" s="23" t="s">
        <v>2</v>
      </c>
      <c r="F5" s="23" t="s">
        <v>43</v>
      </c>
      <c r="G5" s="22" t="s">
        <v>44</v>
      </c>
      <c r="H5" s="139" t="s">
        <v>3</v>
      </c>
      <c r="I5" s="137"/>
    </row>
    <row r="6" spans="1:9" s="6" customFormat="1" ht="43.5" customHeight="1">
      <c r="A6" s="122" t="s">
        <v>108</v>
      </c>
      <c r="B6" s="119" t="s">
        <v>4</v>
      </c>
      <c r="C6" s="114" t="s">
        <v>5</v>
      </c>
      <c r="D6" s="115" t="s">
        <v>45</v>
      </c>
      <c r="E6" s="116" t="s">
        <v>6</v>
      </c>
      <c r="F6" s="116" t="s">
        <v>46</v>
      </c>
      <c r="G6" s="131" t="s">
        <v>21</v>
      </c>
      <c r="H6" s="140" t="s">
        <v>42</v>
      </c>
      <c r="I6" s="138"/>
    </row>
    <row r="7" spans="1:9" s="3" customFormat="1" ht="31.5" customHeight="1">
      <c r="A7" s="123" t="s">
        <v>86</v>
      </c>
      <c r="B7" s="42">
        <v>281</v>
      </c>
      <c r="C7" s="41">
        <v>221</v>
      </c>
      <c r="D7" s="43">
        <v>788</v>
      </c>
      <c r="E7" s="42">
        <f>SUM(F7:I7)</f>
        <v>202.0716</v>
      </c>
      <c r="F7" s="43">
        <v>184.1635</v>
      </c>
      <c r="G7" s="43">
        <v>1.2621</v>
      </c>
      <c r="H7" s="320">
        <v>16.646</v>
      </c>
      <c r="I7" s="321"/>
    </row>
    <row r="8" spans="1:9" s="3" customFormat="1" ht="31.5" customHeight="1">
      <c r="A8" s="123" t="s">
        <v>87</v>
      </c>
      <c r="B8" s="120">
        <v>288</v>
      </c>
      <c r="C8" s="44">
        <v>220</v>
      </c>
      <c r="D8" s="82">
        <v>782</v>
      </c>
      <c r="E8" s="42">
        <f>SUM(F8:I8)</f>
        <v>201.34930000000003</v>
      </c>
      <c r="F8" s="45">
        <v>183.4412</v>
      </c>
      <c r="G8" s="45">
        <v>1.2621</v>
      </c>
      <c r="H8" s="315">
        <v>16.646</v>
      </c>
      <c r="I8" s="316"/>
    </row>
    <row r="9" spans="1:9" s="3" customFormat="1" ht="31.5" customHeight="1">
      <c r="A9" s="123" t="s">
        <v>88</v>
      </c>
      <c r="B9" s="42">
        <v>304</v>
      </c>
      <c r="C9" s="41">
        <v>954</v>
      </c>
      <c r="D9" s="43">
        <v>257</v>
      </c>
      <c r="E9" s="42">
        <f>SUM(F9:I9)</f>
        <v>200.3322</v>
      </c>
      <c r="F9" s="45">
        <v>182.4241</v>
      </c>
      <c r="G9" s="45">
        <v>1.2621</v>
      </c>
      <c r="H9" s="315">
        <v>16.646</v>
      </c>
      <c r="I9" s="316"/>
    </row>
    <row r="10" spans="1:9" s="3" customFormat="1" ht="31.5" customHeight="1">
      <c r="A10" s="123" t="s">
        <v>89</v>
      </c>
      <c r="B10" s="42">
        <v>297</v>
      </c>
      <c r="C10" s="41">
        <v>945</v>
      </c>
      <c r="D10" s="43">
        <v>250</v>
      </c>
      <c r="E10" s="42">
        <f>SUM(F10:I10)</f>
        <v>196.33620000000002</v>
      </c>
      <c r="F10" s="45">
        <v>178.4281</v>
      </c>
      <c r="G10" s="45">
        <v>1.2621</v>
      </c>
      <c r="H10" s="315">
        <v>16.646</v>
      </c>
      <c r="I10" s="316"/>
    </row>
    <row r="11" spans="1:9" s="3" customFormat="1" ht="31.5" customHeight="1">
      <c r="A11" s="123" t="s">
        <v>90</v>
      </c>
      <c r="B11" s="42">
        <v>281</v>
      </c>
      <c r="C11" s="41">
        <v>927</v>
      </c>
      <c r="D11" s="43">
        <v>241</v>
      </c>
      <c r="E11" s="42">
        <f>SUM(F11:I11)</f>
        <v>190.70569999999998</v>
      </c>
      <c r="F11" s="45">
        <v>172.7976</v>
      </c>
      <c r="G11" s="45">
        <v>1.2621</v>
      </c>
      <c r="H11" s="46">
        <v>16.646</v>
      </c>
      <c r="I11" s="100"/>
    </row>
    <row r="12" spans="1:9" s="7" customFormat="1" ht="31.5" customHeight="1">
      <c r="A12" s="123" t="s">
        <v>91</v>
      </c>
      <c r="B12" s="120">
        <v>338</v>
      </c>
      <c r="C12" s="44">
        <v>696</v>
      </c>
      <c r="D12" s="82">
        <v>208</v>
      </c>
      <c r="E12" s="48">
        <v>154.4494</v>
      </c>
      <c r="F12" s="45">
        <v>142.2196</v>
      </c>
      <c r="G12" s="45">
        <v>0.4484</v>
      </c>
      <c r="H12" s="315">
        <v>11.7814</v>
      </c>
      <c r="I12" s="316"/>
    </row>
    <row r="13" spans="1:9" s="3" customFormat="1" ht="31.5" customHeight="1">
      <c r="A13" s="123" t="s">
        <v>92</v>
      </c>
      <c r="B13" s="42">
        <v>331</v>
      </c>
      <c r="C13" s="41">
        <v>680</v>
      </c>
      <c r="D13" s="43">
        <v>204</v>
      </c>
      <c r="E13" s="42">
        <v>152.2444</v>
      </c>
      <c r="F13" s="45">
        <v>140.0146</v>
      </c>
      <c r="G13" s="45">
        <v>0.4484</v>
      </c>
      <c r="H13" s="315">
        <v>11.7814</v>
      </c>
      <c r="I13" s="316"/>
    </row>
    <row r="14" spans="1:9" s="3" customFormat="1" ht="31.5" customHeight="1">
      <c r="A14" s="123" t="s">
        <v>94</v>
      </c>
      <c r="B14" s="42">
        <v>299</v>
      </c>
      <c r="C14" s="41">
        <v>649</v>
      </c>
      <c r="D14" s="43">
        <v>186</v>
      </c>
      <c r="E14" s="42">
        <v>142.9242</v>
      </c>
      <c r="F14" s="45">
        <v>130.6944</v>
      </c>
      <c r="G14" s="45">
        <v>0.4484</v>
      </c>
      <c r="H14" s="46">
        <v>11.7814</v>
      </c>
      <c r="I14" s="100"/>
    </row>
    <row r="15" spans="1:9" s="7" customFormat="1" ht="31.5" customHeight="1">
      <c r="A15" s="123" t="s">
        <v>93</v>
      </c>
      <c r="B15" s="120">
        <v>294</v>
      </c>
      <c r="C15" s="44">
        <v>637</v>
      </c>
      <c r="D15" s="82">
        <v>181</v>
      </c>
      <c r="E15" s="48">
        <v>139.8782</v>
      </c>
      <c r="F15" s="45">
        <v>127.7347</v>
      </c>
      <c r="G15" s="45">
        <v>0.4484</v>
      </c>
      <c r="H15" s="315">
        <v>11.6951</v>
      </c>
      <c r="I15" s="316"/>
    </row>
    <row r="16" spans="1:9" s="7" customFormat="1" ht="31.5" customHeight="1">
      <c r="A16" s="123" t="s">
        <v>95</v>
      </c>
      <c r="B16" s="120">
        <v>253</v>
      </c>
      <c r="C16" s="44">
        <v>575</v>
      </c>
      <c r="D16" s="82">
        <v>155</v>
      </c>
      <c r="E16" s="48">
        <v>127.761271</v>
      </c>
      <c r="F16" s="45">
        <v>127.761271</v>
      </c>
      <c r="G16" s="45">
        <v>0.4484</v>
      </c>
      <c r="H16" s="315">
        <v>11.6951</v>
      </c>
      <c r="I16" s="316"/>
    </row>
    <row r="17" spans="1:9" s="7" customFormat="1" ht="31.5" customHeight="1">
      <c r="A17" s="123" t="s">
        <v>133</v>
      </c>
      <c r="B17" s="120">
        <v>273</v>
      </c>
      <c r="C17" s="44">
        <v>588</v>
      </c>
      <c r="D17" s="82">
        <v>141</v>
      </c>
      <c r="E17" s="48">
        <v>107.033071</v>
      </c>
      <c r="F17" s="45">
        <v>94.889571</v>
      </c>
      <c r="G17" s="45">
        <v>0.4484</v>
      </c>
      <c r="H17" s="315">
        <v>11.6951</v>
      </c>
      <c r="I17" s="316"/>
    </row>
    <row r="18" spans="1:9" s="7" customFormat="1" ht="31.5" customHeight="1">
      <c r="A18" s="123" t="s">
        <v>147</v>
      </c>
      <c r="B18" s="120">
        <v>293</v>
      </c>
      <c r="C18" s="44">
        <v>588</v>
      </c>
      <c r="D18" s="82">
        <v>141</v>
      </c>
      <c r="E18" s="48">
        <v>107.033071</v>
      </c>
      <c r="F18" s="45">
        <v>94.889571</v>
      </c>
      <c r="G18" s="45">
        <v>0.4484</v>
      </c>
      <c r="H18" s="315">
        <v>11.6951</v>
      </c>
      <c r="I18" s="316"/>
    </row>
    <row r="19" spans="1:9" s="7" customFormat="1" ht="31.5" customHeight="1">
      <c r="A19" s="123" t="s">
        <v>160</v>
      </c>
      <c r="B19" s="120">
        <v>286</v>
      </c>
      <c r="C19" s="44">
        <v>572</v>
      </c>
      <c r="D19" s="82">
        <v>136</v>
      </c>
      <c r="E19" s="48">
        <v>105.8799</v>
      </c>
      <c r="F19" s="45">
        <v>93.7364</v>
      </c>
      <c r="G19" s="48">
        <v>0.4484</v>
      </c>
      <c r="H19" s="326">
        <v>11.6951</v>
      </c>
      <c r="I19" s="316"/>
    </row>
    <row r="20" spans="1:9" s="7" customFormat="1" ht="31.5" customHeight="1">
      <c r="A20" s="123" t="s">
        <v>170</v>
      </c>
      <c r="B20" s="120">
        <v>286</v>
      </c>
      <c r="C20" s="82">
        <v>562</v>
      </c>
      <c r="D20" s="82">
        <v>133</v>
      </c>
      <c r="E20" s="48">
        <v>104.1713</v>
      </c>
      <c r="F20" s="45">
        <v>92.0278</v>
      </c>
      <c r="G20" s="48">
        <v>0.4484</v>
      </c>
      <c r="H20" s="322">
        <v>11.6951</v>
      </c>
      <c r="I20" s="323"/>
    </row>
    <row r="21" spans="1:9" s="7" customFormat="1" ht="31.5" customHeight="1" thickBot="1">
      <c r="A21" s="123" t="s">
        <v>171</v>
      </c>
      <c r="B21" s="120">
        <v>298</v>
      </c>
      <c r="C21" s="82">
        <v>570</v>
      </c>
      <c r="D21" s="82">
        <v>132</v>
      </c>
      <c r="E21" s="45">
        <v>103.6117</v>
      </c>
      <c r="F21" s="172">
        <v>91.4592</v>
      </c>
      <c r="G21" s="45">
        <v>0.4484</v>
      </c>
      <c r="H21" s="160">
        <v>11.704</v>
      </c>
      <c r="I21" s="101"/>
    </row>
    <row r="22" spans="1:9" s="7" customFormat="1" ht="31.5" customHeight="1">
      <c r="A22" s="124" t="s">
        <v>185</v>
      </c>
      <c r="B22" s="173">
        <v>278</v>
      </c>
      <c r="C22" s="176">
        <v>539</v>
      </c>
      <c r="D22" s="174">
        <v>127</v>
      </c>
      <c r="E22" s="177">
        <v>99.494263</v>
      </c>
      <c r="F22" s="175">
        <v>87.449114</v>
      </c>
      <c r="G22" s="178">
        <v>0.4484</v>
      </c>
      <c r="H22" s="175">
        <v>11.596749</v>
      </c>
      <c r="I22" s="171"/>
    </row>
    <row r="23" spans="1:7" s="2" customFormat="1" ht="15" customHeight="1">
      <c r="A23" s="314" t="s">
        <v>186</v>
      </c>
      <c r="B23" s="314"/>
      <c r="C23" s="314"/>
      <c r="D23" s="314"/>
      <c r="E23" s="314"/>
      <c r="F23" s="314"/>
      <c r="G23" s="314"/>
    </row>
    <row r="24" spans="1:7" ht="12.75">
      <c r="A24" s="60" t="s">
        <v>189</v>
      </c>
      <c r="B24" s="60"/>
      <c r="C24" s="60"/>
      <c r="D24" s="60"/>
      <c r="E24" s="60"/>
      <c r="F24" s="84"/>
      <c r="G24" s="84"/>
    </row>
    <row r="25" spans="4:5" ht="10.5">
      <c r="D25" s="25"/>
      <c r="E25" s="25"/>
    </row>
    <row r="26" spans="4:5" ht="10.5">
      <c r="D26" s="25"/>
      <c r="E26" s="25"/>
    </row>
    <row r="27" spans="4:5" ht="10.5">
      <c r="D27" s="25"/>
      <c r="E27" s="25"/>
    </row>
    <row r="28" spans="4:5" ht="10.5">
      <c r="D28" s="25"/>
      <c r="E28" s="25"/>
    </row>
    <row r="29" spans="4:5" ht="10.5">
      <c r="D29" s="25"/>
      <c r="E29" s="25"/>
    </row>
    <row r="30" spans="4:6" ht="10.5">
      <c r="D30" s="25"/>
      <c r="E30" s="25"/>
      <c r="F30" s="78"/>
    </row>
    <row r="31" spans="4:5" ht="10.5">
      <c r="D31" s="25"/>
      <c r="E31" s="25"/>
    </row>
    <row r="32" spans="4:5" ht="10.5">
      <c r="D32" s="25"/>
      <c r="E32" s="25"/>
    </row>
    <row r="33" spans="4:5" ht="10.5">
      <c r="D33" s="25"/>
      <c r="E33" s="25"/>
    </row>
    <row r="34" spans="4:5" ht="10.5">
      <c r="D34" s="25"/>
      <c r="E34" s="25"/>
    </row>
    <row r="35" spans="4:5" ht="10.5">
      <c r="D35" s="25"/>
      <c r="E35" s="25"/>
    </row>
    <row r="36" spans="4:5" ht="10.5">
      <c r="D36" s="25"/>
      <c r="E36" s="25"/>
    </row>
    <row r="37" spans="4:5" ht="10.5">
      <c r="D37" s="25"/>
      <c r="E37" s="25"/>
    </row>
    <row r="38" spans="4:5" ht="10.5">
      <c r="D38" s="25"/>
      <c r="E38" s="25"/>
    </row>
    <row r="39" spans="4:5" ht="10.5">
      <c r="D39" s="25"/>
      <c r="E39" s="25"/>
    </row>
    <row r="40" spans="4:5" ht="10.5">
      <c r="D40" s="25"/>
      <c r="E40" s="25"/>
    </row>
    <row r="41" spans="4:5" ht="10.5">
      <c r="D41" s="25"/>
      <c r="E41" s="25"/>
    </row>
    <row r="42" spans="4:5" ht="10.5">
      <c r="D42" s="25"/>
      <c r="E42" s="25"/>
    </row>
    <row r="43" spans="4:5" ht="10.5">
      <c r="D43" s="25"/>
      <c r="E43" s="25"/>
    </row>
    <row r="44" spans="4:5" ht="10.5">
      <c r="D44" s="25"/>
      <c r="E44" s="25"/>
    </row>
    <row r="45" spans="4:5" ht="10.5">
      <c r="D45" s="25"/>
      <c r="E45" s="25"/>
    </row>
    <row r="46" spans="4:5" ht="10.5">
      <c r="D46" s="25"/>
      <c r="E46" s="25"/>
    </row>
    <row r="47" spans="4:5" ht="10.5">
      <c r="D47" s="25"/>
      <c r="E47" s="25"/>
    </row>
    <row r="48" spans="4:5" ht="10.5">
      <c r="D48" s="25"/>
      <c r="E48" s="25"/>
    </row>
    <row r="49" spans="4:5" ht="10.5">
      <c r="D49" s="25"/>
      <c r="E49" s="25"/>
    </row>
    <row r="50" spans="4:5" ht="10.5">
      <c r="D50" s="25"/>
      <c r="E50" s="25"/>
    </row>
    <row r="51" spans="4:5" ht="10.5">
      <c r="D51" s="25"/>
      <c r="E51" s="25"/>
    </row>
    <row r="52" spans="4:5" ht="10.5">
      <c r="D52" s="25"/>
      <c r="E52" s="25"/>
    </row>
    <row r="53" spans="4:5" ht="10.5">
      <c r="D53" s="25"/>
      <c r="E53" s="25"/>
    </row>
    <row r="54" spans="4:5" ht="10.5">
      <c r="D54" s="25"/>
      <c r="E54" s="25"/>
    </row>
    <row r="55" spans="4:5" ht="10.5">
      <c r="D55" s="25"/>
      <c r="E55" s="25"/>
    </row>
    <row r="56" spans="4:5" ht="10.5">
      <c r="D56" s="25"/>
      <c r="E56" s="25"/>
    </row>
    <row r="57" spans="4:5" ht="10.5">
      <c r="D57" s="25"/>
      <c r="E57" s="25"/>
    </row>
    <row r="58" spans="4:5" ht="10.5">
      <c r="D58" s="25"/>
      <c r="E58" s="25"/>
    </row>
    <row r="59" spans="4:5" ht="10.5">
      <c r="D59" s="25"/>
      <c r="E59" s="25"/>
    </row>
    <row r="60" spans="4:5" ht="10.5">
      <c r="D60" s="25"/>
      <c r="E60" s="25"/>
    </row>
    <row r="61" spans="4:5" ht="10.5">
      <c r="D61" s="25"/>
      <c r="E61" s="25"/>
    </row>
    <row r="62" spans="4:5" ht="10.5">
      <c r="D62" s="25"/>
      <c r="E62" s="25"/>
    </row>
    <row r="63" spans="4:5" ht="10.5">
      <c r="D63" s="25"/>
      <c r="E63" s="25"/>
    </row>
    <row r="64" spans="4:5" ht="10.5">
      <c r="D64" s="25"/>
      <c r="E64" s="25"/>
    </row>
    <row r="65" spans="4:5" ht="10.5">
      <c r="D65" s="25"/>
      <c r="E65" s="25"/>
    </row>
    <row r="66" spans="4:5" ht="10.5">
      <c r="D66" s="25"/>
      <c r="E66" s="25"/>
    </row>
    <row r="67" spans="4:5" ht="10.5">
      <c r="D67" s="25"/>
      <c r="E67" s="25"/>
    </row>
    <row r="68" spans="4:5" ht="10.5">
      <c r="D68" s="25"/>
      <c r="E68" s="25"/>
    </row>
    <row r="69" spans="4:5" ht="10.5">
      <c r="D69" s="25"/>
      <c r="E69" s="25"/>
    </row>
    <row r="70" spans="4:5" ht="10.5">
      <c r="D70" s="25"/>
      <c r="E70" s="25"/>
    </row>
    <row r="71" spans="4:5" ht="10.5">
      <c r="D71" s="25"/>
      <c r="E71" s="25"/>
    </row>
    <row r="72" spans="4:5" ht="10.5">
      <c r="D72" s="25"/>
      <c r="E72" s="25"/>
    </row>
    <row r="73" spans="4:5" ht="10.5">
      <c r="D73" s="25"/>
      <c r="E73" s="25"/>
    </row>
    <row r="74" s="25" customFormat="1" ht="10.5"/>
    <row r="75" s="25" customFormat="1" ht="10.5"/>
    <row r="76" s="25" customFormat="1" ht="10.5"/>
    <row r="77" s="25" customFormat="1" ht="10.5"/>
    <row r="78" s="25" customFormat="1" ht="10.5"/>
    <row r="79" s="25" customFormat="1" ht="10.5"/>
    <row r="80" s="25" customFormat="1" ht="10.5"/>
    <row r="81" s="25" customFormat="1" ht="10.5"/>
    <row r="82" s="25" customFormat="1" ht="10.5"/>
    <row r="83" s="25" customFormat="1" ht="10.5"/>
    <row r="84" s="25" customFormat="1" ht="10.5"/>
    <row r="85" s="25" customFormat="1" ht="10.5"/>
    <row r="86" s="25" customFormat="1" ht="10.5"/>
  </sheetData>
  <sheetProtection/>
  <mergeCells count="15">
    <mergeCell ref="E4:H4"/>
    <mergeCell ref="H12:I12"/>
    <mergeCell ref="H7:I7"/>
    <mergeCell ref="H20:I20"/>
    <mergeCell ref="H16:I16"/>
    <mergeCell ref="A2:H2"/>
    <mergeCell ref="H18:I18"/>
    <mergeCell ref="H19:I19"/>
    <mergeCell ref="A23:G23"/>
    <mergeCell ref="H15:I15"/>
    <mergeCell ref="H8:I8"/>
    <mergeCell ref="H9:I9"/>
    <mergeCell ref="H13:I13"/>
    <mergeCell ref="H10:I10"/>
    <mergeCell ref="H17:I1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2019-10-10T13:47:26Z</cp:lastPrinted>
  <dcterms:created xsi:type="dcterms:W3CDTF">1999-07-17T03:52:56Z</dcterms:created>
  <dcterms:modified xsi:type="dcterms:W3CDTF">2020-09-29T01:03:53Z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1103542916</vt:i4>
  </property>
  <property fmtid="{D5CDD505-2E9C-101B-9397-08002B2CF9AE}" pid="3" name="_EmailSubject">
    <vt:lpwstr>桃園縣統計要覽-土地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525294564</vt:i4>
  </property>
  <property fmtid="{D5CDD505-2E9C-101B-9397-08002B2CF9AE}" pid="7" name="_ReviewingToolsShownOnce">
    <vt:lpwstr/>
  </property>
</Properties>
</file>