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1720" windowWidth="12000" windowHeight="6290" tabRatio="649" firstSheet="1" activeTab="3"/>
  </bookViews>
  <sheets>
    <sheet name="2-1蘆竹區各里歷年人口資料統計表(OK)" sheetId="1" r:id="rId1"/>
    <sheet name="2-2現住戶人口密度及性別比例(OK)" sheetId="2" r:id="rId2"/>
    <sheet name="2-3戶籍動態1(OK)" sheetId="3" r:id="rId3"/>
    <sheet name="2-3戶籍動態2(OK)" sheetId="4" r:id="rId4"/>
    <sheet name="2-4現住人口之年齡分配(OK)" sheetId="5" r:id="rId5"/>
    <sheet name="2-5現住人口之年齡結構(OK)" sheetId="6" r:id="rId6"/>
    <sheet name="2-6滿十五歲以上現住人口之教育程度(OK)" sheetId="7" r:id="rId7"/>
    <sheet name="2-7現住人口之婚姻狀況(OK)" sheetId="8" r:id="rId8"/>
    <sheet name="2-8現住原住民戶口數(OK)" sheetId="9" r:id="rId9"/>
  </sheets>
  <definedNames>
    <definedName name="_xlnm.Print_Area" localSheetId="0">'2-1蘆竹區各里歷年人口資料統計表(OK)'!$A$1:$K$154</definedName>
    <definedName name="_xlnm.Print_Area" localSheetId="1">'2-2現住戶人口密度及性別比例(OK)'!$A$1:$K$23</definedName>
    <definedName name="_xlnm.Print_Area" localSheetId="2">'2-3戶籍動態1(OK)'!$A$1:$Y$24</definedName>
    <definedName name="_xlnm.Print_Area" localSheetId="4">'2-4現住人口之年齡分配(OK)'!$A$1:$X$54</definedName>
    <definedName name="_xlnm.Print_Area" localSheetId="6">'2-6滿十五歲以上現住人口之教育程度(OK)'!$A$1:$AA$65</definedName>
  </definedNames>
  <calcPr fullCalcOnLoad="1"/>
</workbook>
</file>

<file path=xl/sharedStrings.xml><?xml version="1.0" encoding="utf-8"?>
<sst xmlns="http://schemas.openxmlformats.org/spreadsheetml/2006/main" count="977" uniqueCount="471">
  <si>
    <t>Population</t>
  </si>
  <si>
    <t>Aborigines in Plains</t>
  </si>
  <si>
    <t>Aborigines in Mountains</t>
  </si>
  <si>
    <r>
      <t>戶　數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Num. of Household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</si>
  <si>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</si>
  <si>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數</t>
  </si>
  <si>
    <t>Num. of Population</t>
  </si>
  <si>
    <t>山地原住民</t>
  </si>
  <si>
    <t>Grand Total</t>
  </si>
  <si>
    <t>Graduated</t>
  </si>
  <si>
    <t>5 Years System</t>
  </si>
  <si>
    <t>Illiterate</t>
  </si>
  <si>
    <t>Total</t>
  </si>
  <si>
    <t>Sex</t>
  </si>
  <si>
    <t>Total</t>
  </si>
  <si>
    <t>Others</t>
  </si>
  <si>
    <t>人口</t>
  </si>
  <si>
    <t>單位：人</t>
  </si>
  <si>
    <t xml:space="preserve">Number of House-holds(Households) </t>
  </si>
  <si>
    <t>Number of Households (Person/Households)</t>
  </si>
  <si>
    <t>Sex Ratio (Male/Female*100)</t>
  </si>
  <si>
    <t>（人／平方公里）</t>
  </si>
  <si>
    <t xml:space="preserve">Households </t>
  </si>
  <si>
    <t xml:space="preserve">
Area(km2)</t>
  </si>
  <si>
    <t>Taipei City</t>
  </si>
  <si>
    <t>First Reg.</t>
  </si>
  <si>
    <t>To Foreign Countries</t>
  </si>
  <si>
    <t>Junior College</t>
  </si>
  <si>
    <t>Num. of Ts'uns
 &amp; Lins</t>
  </si>
  <si>
    <t>Population</t>
  </si>
  <si>
    <t>有</t>
  </si>
  <si>
    <t>計</t>
  </si>
  <si>
    <t>偶</t>
  </si>
  <si>
    <r>
      <t>離　　　婚　</t>
    </r>
    <r>
      <rPr>
        <sz val="9"/>
        <rFont val="Arial Narrow"/>
        <family val="2"/>
      </rPr>
      <t>Divorced</t>
    </r>
  </si>
  <si>
    <r>
      <t>喪　　　偶　</t>
    </r>
    <r>
      <rPr>
        <sz val="9"/>
        <rFont val="Arial Narrow"/>
        <family val="2"/>
      </rPr>
      <t>Widowed</t>
    </r>
  </si>
  <si>
    <r>
      <t>計</t>
    </r>
    <r>
      <rPr>
        <sz val="9"/>
        <rFont val="Arial Narrow"/>
        <family val="2"/>
      </rPr>
      <t xml:space="preserve"> Total</t>
    </r>
  </si>
  <si>
    <r>
      <t>男</t>
    </r>
    <r>
      <rPr>
        <sz val="9"/>
        <rFont val="Arial Narrow"/>
        <family val="2"/>
      </rPr>
      <t xml:space="preserve"> Male</t>
    </r>
  </si>
  <si>
    <r>
      <t>女</t>
    </r>
    <r>
      <rPr>
        <sz val="9"/>
        <rFont val="Arial Narrow"/>
        <family val="2"/>
      </rPr>
      <t xml:space="preserve"> Female</t>
    </r>
  </si>
  <si>
    <t>人口</t>
  </si>
  <si>
    <t>單位：人</t>
  </si>
  <si>
    <t>人</t>
  </si>
  <si>
    <t>合　　計</t>
  </si>
  <si>
    <t>合</t>
  </si>
  <si>
    <t>口</t>
  </si>
  <si>
    <t xml:space="preserve"> Total</t>
  </si>
  <si>
    <t>合計</t>
  </si>
  <si>
    <r>
      <t xml:space="preserve">合計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</si>
  <si>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</si>
  <si>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</si>
  <si>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>面　　積</t>
    </r>
  </si>
  <si>
    <t>村里數</t>
  </si>
  <si>
    <t>鄰數</t>
  </si>
  <si>
    <t>戶量人／戶</t>
  </si>
  <si>
    <t>人口密度</t>
  </si>
  <si>
    <r>
      <t>現　住　戶　口</t>
    </r>
    <r>
      <rPr>
        <sz val="9"/>
        <rFont val="Arial Narrow"/>
        <family val="2"/>
      </rPr>
      <t xml:space="preserve">  </t>
    </r>
  </si>
  <si>
    <r>
      <t>(</t>
    </r>
    <r>
      <rPr>
        <sz val="9"/>
        <rFont val="華康粗圓體"/>
        <family val="3"/>
      </rPr>
      <t>平方公里</t>
    </r>
    <r>
      <rPr>
        <sz val="9"/>
        <rFont val="Arial Narrow"/>
        <family val="2"/>
      </rPr>
      <t>)</t>
    </r>
  </si>
  <si>
    <r>
      <t>戶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數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</si>
  <si>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男／女</t>
    </r>
    <r>
      <rPr>
        <sz val="9"/>
        <rFont val="Arial Narrow"/>
        <family val="2"/>
      </rPr>
      <t>)*100</t>
    </r>
  </si>
  <si>
    <t>總計</t>
  </si>
  <si>
    <t>戶數</t>
  </si>
  <si>
    <t>人數</t>
  </si>
  <si>
    <t>年底別</t>
  </si>
  <si>
    <t xml:space="preserve">
End of Year </t>
  </si>
  <si>
    <t>End of Year</t>
  </si>
  <si>
    <t>Self-taught</t>
  </si>
  <si>
    <t>Graduated</t>
  </si>
  <si>
    <t>Attended</t>
  </si>
  <si>
    <t>年底別</t>
  </si>
  <si>
    <r>
      <t>年底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of Year </t>
    </r>
  </si>
  <si>
    <t>平地原住民</t>
  </si>
  <si>
    <r>
      <t>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</t>
    </r>
    <r>
      <rPr>
        <sz val="9"/>
        <rFont val="Arial Narrow"/>
        <family val="2"/>
      </rPr>
      <t xml:space="preserve"> Aborigines in Mountains</t>
    </r>
  </si>
  <si>
    <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</t>
    </r>
    <r>
      <rPr>
        <sz val="9"/>
        <rFont val="Arial Narrow"/>
        <family val="2"/>
      </rPr>
      <t>Aborigines in Plains</t>
    </r>
  </si>
  <si>
    <r>
      <t>人口數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</si>
  <si>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New Taipei City</t>
  </si>
  <si>
    <t>Taichung City</t>
  </si>
  <si>
    <t>Tainan City</t>
  </si>
  <si>
    <t xml:space="preserve">Fuchien Province </t>
  </si>
  <si>
    <t>遷　　　　　入　　　　　人　　　　　數</t>
  </si>
  <si>
    <t>初設戶籍</t>
  </si>
  <si>
    <t>其他</t>
  </si>
  <si>
    <t>From Foreign Countries</t>
  </si>
  <si>
    <t>高雄市</t>
  </si>
  <si>
    <t>福建省</t>
  </si>
  <si>
    <t>－</t>
  </si>
  <si>
    <t>-</t>
  </si>
  <si>
    <r>
      <t>自他省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From Other Provinces (Cities)</t>
    </r>
  </si>
  <si>
    <r>
      <t>往他省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To  Other Provinces (Cities)</t>
    </r>
  </si>
  <si>
    <t>新北市</t>
  </si>
  <si>
    <t>新北市</t>
  </si>
  <si>
    <t>高雄市</t>
  </si>
  <si>
    <t>福建省</t>
  </si>
  <si>
    <t>Kao-hsiung City</t>
  </si>
  <si>
    <t>粗出生率</t>
  </si>
  <si>
    <t>粗死亡率</t>
  </si>
  <si>
    <t xml:space="preserve">Note : Crude Birth (Death) Rate = Number of Births (Deaths) / Mid-year Population x 1000. </t>
  </si>
  <si>
    <t xml:space="preserve">          Marriage (Divorce) Rate = Number of Couples Married (Divorced) / Mid-year Population x 1000. </t>
  </si>
  <si>
    <t>Note : Old Age Population Ratio = Year-end Population of Persons Aged 65 or Older / Year-end Population of Persons Aged 15 to 64 x 100</t>
  </si>
  <si>
    <t xml:space="preserve">           Young Age Population Ratio = Year-end Population of Persons Aged 0 to 14 / Year-end Population of Persons Aged 15 to 64 x 100</t>
  </si>
  <si>
    <t xml:space="preserve">           Dependency Ratio = (Year-end Population of Persons Aged 0 to 14 + Year-end Population of Persons Aged 65 or Older) /  (Year-end Population</t>
  </si>
  <si>
    <t xml:space="preserve">                                              of Persons Aged 15 to 64 x 100 )</t>
  </si>
  <si>
    <r>
      <rPr>
        <sz val="7"/>
        <rFont val="華康粗圓體"/>
        <family val="3"/>
      </rPr>
      <t>不識
字者</t>
    </r>
  </si>
  <si>
    <r>
      <rPr>
        <sz val="7"/>
        <rFont val="華康粗圓體"/>
        <family val="3"/>
      </rPr>
      <t>性別</t>
    </r>
  </si>
  <si>
    <r>
      <rPr>
        <sz val="7"/>
        <rFont val="華康粗圓體"/>
        <family val="3"/>
      </rPr>
      <t>畢業</t>
    </r>
  </si>
  <si>
    <r>
      <rPr>
        <sz val="7"/>
        <rFont val="華康粗圓體"/>
        <family val="3"/>
      </rPr>
      <t>肄業</t>
    </r>
  </si>
  <si>
    <r>
      <t xml:space="preserve"> </t>
    </r>
    <r>
      <rPr>
        <sz val="7"/>
        <rFont val="華康粗圓體"/>
        <family val="3"/>
      </rPr>
      <t>後二年</t>
    </r>
  </si>
  <si>
    <t>Last 2 Years</t>
  </si>
  <si>
    <r>
      <rPr>
        <sz val="7"/>
        <rFont val="華康粗圓體"/>
        <family val="3"/>
      </rPr>
      <t xml:space="preserve">前三年
</t>
    </r>
    <r>
      <rPr>
        <sz val="7"/>
        <rFont val="Arial Narrow"/>
        <family val="2"/>
      </rPr>
      <t>First 3 Years</t>
    </r>
  </si>
  <si>
    <t>Grad-uated</t>
  </si>
  <si>
    <t>Ungrad-uated</t>
  </si>
  <si>
    <t>Self-study</t>
  </si>
  <si>
    <t>Illiterate</t>
  </si>
  <si>
    <t>Ungraduated</t>
  </si>
  <si>
    <r>
      <rPr>
        <sz val="7"/>
        <rFont val="華康粗圓體"/>
        <family val="3"/>
      </rPr>
      <t>總　計</t>
    </r>
  </si>
  <si>
    <r>
      <rPr>
        <sz val="7"/>
        <rFont val="華康粗圓體"/>
        <family val="3"/>
      </rPr>
      <t>合　計</t>
    </r>
  </si>
  <si>
    <r>
      <rPr>
        <sz val="7"/>
        <rFont val="華康粗圓體"/>
        <family val="3"/>
      </rPr>
      <t>碩</t>
    </r>
    <r>
      <rPr>
        <sz val="7"/>
        <rFont val="Arial Narrow"/>
        <family val="2"/>
      </rPr>
      <t xml:space="preserve">     </t>
    </r>
    <r>
      <rPr>
        <sz val="7"/>
        <rFont val="華康粗圓體"/>
        <family val="3"/>
      </rPr>
      <t xml:space="preserve">士
</t>
    </r>
    <r>
      <rPr>
        <sz val="7"/>
        <rFont val="Arial Narrow"/>
        <family val="2"/>
      </rPr>
      <t>Master</t>
    </r>
  </si>
  <si>
    <r>
      <rPr>
        <sz val="7"/>
        <rFont val="華康粗圓體"/>
        <family val="3"/>
      </rPr>
      <t>大學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含獨立學院</t>
    </r>
    <r>
      <rPr>
        <sz val="7"/>
        <rFont val="Arial Narrow"/>
        <family val="2"/>
      </rPr>
      <t>)
University &amp; College</t>
    </r>
  </si>
  <si>
    <r>
      <rPr>
        <sz val="7"/>
        <rFont val="華康粗圓體"/>
        <family val="3"/>
      </rPr>
      <t>專科</t>
    </r>
    <r>
      <rPr>
        <sz val="7"/>
        <rFont val="Arial Narrow"/>
        <family val="2"/>
      </rPr>
      <t xml:space="preserve">                       </t>
    </r>
  </si>
  <si>
    <t>Junior College</t>
  </si>
  <si>
    <r>
      <rPr>
        <sz val="7"/>
        <rFont val="華康粗圓體"/>
        <family val="3"/>
      </rPr>
      <t xml:space="preserve">高　　　中
</t>
    </r>
    <r>
      <rPr>
        <sz val="7"/>
        <rFont val="Arial Narrow"/>
        <family val="2"/>
      </rPr>
      <t>Senior High
School</t>
    </r>
  </si>
  <si>
    <r>
      <rPr>
        <sz val="7"/>
        <rFont val="華康粗圓體"/>
        <family val="3"/>
      </rPr>
      <t xml:space="preserve">高　　　職
</t>
    </r>
    <r>
      <rPr>
        <sz val="7"/>
        <rFont val="Arial Narrow"/>
        <family val="2"/>
      </rPr>
      <t xml:space="preserve"> Vocational High
School</t>
    </r>
  </si>
  <si>
    <r>
      <rPr>
        <sz val="7"/>
        <rFont val="華康粗圓體"/>
        <family val="3"/>
      </rPr>
      <t>國</t>
    </r>
    <r>
      <rPr>
        <sz val="7"/>
        <rFont val="Arial Narrow"/>
        <family val="2"/>
      </rPr>
      <t xml:space="preserve">       (</t>
    </r>
    <r>
      <rPr>
        <sz val="7"/>
        <rFont val="華康粗圓體"/>
        <family val="3"/>
      </rPr>
      <t>初</t>
    </r>
    <r>
      <rPr>
        <sz val="7"/>
        <rFont val="Arial Narrow"/>
        <family val="2"/>
      </rPr>
      <t>)</t>
    </r>
    <r>
      <rPr>
        <sz val="7"/>
        <rFont val="華康粗圓體"/>
        <family val="3"/>
      </rPr>
      <t xml:space="preserve">　　中
</t>
    </r>
    <r>
      <rPr>
        <sz val="7"/>
        <rFont val="Arial Narrow"/>
        <family val="2"/>
      </rPr>
      <t>Junior High
School</t>
    </r>
  </si>
  <si>
    <r>
      <rPr>
        <sz val="7"/>
        <rFont val="華康粗圓體"/>
        <family val="3"/>
      </rPr>
      <t xml:space="preserve">初　　　職
</t>
    </r>
    <r>
      <rPr>
        <sz val="7"/>
        <rFont val="Arial Narrow"/>
        <family val="2"/>
      </rPr>
      <t>Junior Vocational
School</t>
    </r>
  </si>
  <si>
    <r>
      <rPr>
        <sz val="7"/>
        <rFont val="華康粗圓體"/>
        <family val="3"/>
      </rPr>
      <t xml:space="preserve">小　　　學
</t>
    </r>
    <r>
      <rPr>
        <sz val="7"/>
        <rFont val="Arial Narrow"/>
        <family val="2"/>
      </rPr>
      <t>Primary
School</t>
    </r>
  </si>
  <si>
    <r>
      <rPr>
        <sz val="7"/>
        <rFont val="華康粗圓體"/>
        <family val="3"/>
      </rPr>
      <t>自修</t>
    </r>
  </si>
  <si>
    <r>
      <rPr>
        <sz val="7"/>
        <rFont val="華康粗圓體"/>
        <family val="3"/>
      </rPr>
      <t xml:space="preserve">二、三年制
</t>
    </r>
    <r>
      <rPr>
        <sz val="7"/>
        <rFont val="Arial Narrow"/>
        <family val="2"/>
      </rPr>
      <t>2 or 3 Years System</t>
    </r>
  </si>
  <si>
    <r>
      <rPr>
        <sz val="7"/>
        <rFont val="華康粗圓體"/>
        <family val="3"/>
      </rPr>
      <t>五年制</t>
    </r>
  </si>
  <si>
    <t>5 Years System</t>
  </si>
  <si>
    <t>Sex</t>
  </si>
  <si>
    <t>Grand Total</t>
  </si>
  <si>
    <t>Total</t>
  </si>
  <si>
    <r>
      <rPr>
        <sz val="7"/>
        <rFont val="華康粗圓體"/>
        <family val="3"/>
      </rPr>
      <t>肄業</t>
    </r>
  </si>
  <si>
    <t>年底別</t>
  </si>
  <si>
    <t xml:space="preserve">Year </t>
  </si>
  <si>
    <t>年別</t>
  </si>
  <si>
    <r>
      <t>民國</t>
    </r>
    <r>
      <rPr>
        <sz val="10"/>
        <rFont val="Arial Narrow"/>
        <family val="2"/>
      </rPr>
      <t>93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</si>
  <si>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</si>
  <si>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</si>
  <si>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</si>
  <si>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</si>
  <si>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</si>
  <si>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</si>
  <si>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</si>
  <si>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</si>
  <si>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2013</t>
    </r>
  </si>
  <si>
    <r>
      <t>民國</t>
    </r>
    <r>
      <rPr>
        <sz val="10"/>
        <rFont val="Arial Narrow"/>
        <family val="2"/>
      </rPr>
      <t>93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2004</t>
    </r>
  </si>
  <si>
    <r>
      <t>民國</t>
    </r>
    <r>
      <rPr>
        <sz val="10"/>
        <rFont val="Arial Narrow"/>
        <family val="2"/>
      </rPr>
      <t>94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2005</t>
    </r>
  </si>
  <si>
    <r>
      <t>民國</t>
    </r>
    <r>
      <rPr>
        <sz val="10"/>
        <rFont val="Arial Narrow"/>
        <family val="2"/>
      </rPr>
      <t>95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2006</t>
    </r>
  </si>
  <si>
    <r>
      <t>民國</t>
    </r>
    <r>
      <rPr>
        <sz val="10"/>
        <rFont val="Arial Narrow"/>
        <family val="2"/>
      </rPr>
      <t>96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2007</t>
    </r>
  </si>
  <si>
    <r>
      <t>民國</t>
    </r>
    <r>
      <rPr>
        <sz val="10"/>
        <rFont val="Arial Narrow"/>
        <family val="2"/>
      </rPr>
      <t>97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2008</t>
    </r>
  </si>
  <si>
    <r>
      <t>民國</t>
    </r>
    <r>
      <rPr>
        <sz val="10"/>
        <rFont val="Arial Narrow"/>
        <family val="2"/>
      </rPr>
      <t>98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2009</t>
    </r>
  </si>
  <si>
    <r>
      <t>民國</t>
    </r>
    <r>
      <rPr>
        <sz val="10"/>
        <rFont val="Arial Narrow"/>
        <family val="2"/>
      </rPr>
      <t>99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2010</t>
    </r>
  </si>
  <si>
    <r>
      <t>民國</t>
    </r>
    <r>
      <rPr>
        <sz val="10"/>
        <rFont val="Arial Narrow"/>
        <family val="2"/>
      </rPr>
      <t>100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2011</t>
    </r>
  </si>
  <si>
    <r>
      <t>民國</t>
    </r>
    <r>
      <rPr>
        <sz val="10"/>
        <rFont val="Arial Narrow"/>
        <family val="2"/>
      </rPr>
      <t>101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2012</t>
    </r>
  </si>
  <si>
    <r>
      <t>民國</t>
    </r>
    <r>
      <rPr>
        <sz val="10"/>
        <rFont val="Arial Narrow"/>
        <family val="2"/>
      </rPr>
      <t>102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2013</t>
    </r>
  </si>
  <si>
    <r>
      <t>民國</t>
    </r>
    <r>
      <rPr>
        <sz val="10"/>
        <rFont val="Arial Narrow"/>
        <family val="2"/>
      </rPr>
      <t>93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2004</t>
    </r>
  </si>
  <si>
    <r>
      <t>民國</t>
    </r>
    <r>
      <rPr>
        <sz val="10"/>
        <rFont val="Arial Narrow"/>
        <family val="2"/>
      </rPr>
      <t>94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2005</t>
    </r>
  </si>
  <si>
    <r>
      <t>民國</t>
    </r>
    <r>
      <rPr>
        <sz val="10"/>
        <rFont val="Arial Narrow"/>
        <family val="2"/>
      </rPr>
      <t>95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2006</t>
    </r>
  </si>
  <si>
    <r>
      <t>民國</t>
    </r>
    <r>
      <rPr>
        <sz val="10"/>
        <rFont val="Arial Narrow"/>
        <family val="2"/>
      </rPr>
      <t>96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2007</t>
    </r>
  </si>
  <si>
    <r>
      <t>民國</t>
    </r>
    <r>
      <rPr>
        <sz val="10"/>
        <rFont val="Arial Narrow"/>
        <family val="2"/>
      </rPr>
      <t>97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2008</t>
    </r>
  </si>
  <si>
    <r>
      <t>民國</t>
    </r>
    <r>
      <rPr>
        <sz val="10"/>
        <rFont val="Arial Narrow"/>
        <family val="2"/>
      </rPr>
      <t>98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2009</t>
    </r>
  </si>
  <si>
    <r>
      <t>民國</t>
    </r>
    <r>
      <rPr>
        <sz val="10"/>
        <rFont val="Arial Narrow"/>
        <family val="2"/>
      </rPr>
      <t>99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2010</t>
    </r>
  </si>
  <si>
    <r>
      <t>民國</t>
    </r>
    <r>
      <rPr>
        <sz val="10"/>
        <rFont val="Arial Narrow"/>
        <family val="2"/>
      </rPr>
      <t>101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2012</t>
    </r>
  </si>
  <si>
    <t>Year &amp; District</t>
  </si>
  <si>
    <r>
      <t>出生人數</t>
    </r>
    <r>
      <rPr>
        <sz val="10"/>
        <rFont val="Arial Narrow"/>
        <family val="2"/>
      </rPr>
      <t xml:space="preserve">  Num. of  Birth</t>
    </r>
  </si>
  <si>
    <r>
      <t>死亡人數</t>
    </r>
    <r>
      <rPr>
        <sz val="10"/>
        <rFont val="Arial Narrow"/>
        <family val="2"/>
      </rPr>
      <t xml:space="preserve">  Num. of  Death</t>
    </r>
  </si>
  <si>
    <r>
      <t>結婚</t>
    </r>
    <r>
      <rPr>
        <sz val="10"/>
        <rFont val="Arial Narrow"/>
        <family val="2"/>
      </rPr>
      <t xml:space="preserve"> Married</t>
    </r>
  </si>
  <si>
    <r>
      <t>離婚</t>
    </r>
    <r>
      <rPr>
        <sz val="10"/>
        <rFont val="Arial Narrow"/>
        <family val="2"/>
      </rPr>
      <t xml:space="preserve"> Divorce</t>
    </r>
  </si>
  <si>
    <t>往本省他縣市</t>
  </si>
  <si>
    <t>廢止戶籍</t>
  </si>
  <si>
    <t>其他</t>
  </si>
  <si>
    <t>合計</t>
  </si>
  <si>
    <t>男</t>
  </si>
  <si>
    <t>女</t>
  </si>
  <si>
    <t>對數</t>
  </si>
  <si>
    <r>
      <t xml:space="preserve">粗結婚率
</t>
    </r>
    <r>
      <rPr>
        <sz val="10"/>
        <rFont val="Arial Narrow"/>
        <family val="2"/>
      </rPr>
      <t>Crude Marriage Rate (‰)</t>
    </r>
  </si>
  <si>
    <r>
      <t xml:space="preserve">粗離婚率
</t>
    </r>
    <r>
      <rPr>
        <sz val="10"/>
        <rFont val="Arial Narrow"/>
        <family val="2"/>
      </rPr>
      <t>Crude Divorce Rate (‰)</t>
    </r>
  </si>
  <si>
    <t>Other C. 
&amp; City of Prov.</t>
  </si>
  <si>
    <t>Other T., City 
&amp; Dist.</t>
  </si>
  <si>
    <t>Deleted Reg.</t>
  </si>
  <si>
    <t>遷　入</t>
  </si>
  <si>
    <t>遷　出</t>
  </si>
  <si>
    <t>Crude Birth Rate (‰)</t>
  </si>
  <si>
    <t>Crude Death Rate (‰)</t>
  </si>
  <si>
    <t>Immigrant</t>
  </si>
  <si>
    <t>Emigrant</t>
  </si>
  <si>
    <t>Total</t>
  </si>
  <si>
    <t>Male</t>
  </si>
  <si>
    <t>Female</t>
  </si>
  <si>
    <t>Couples</t>
  </si>
  <si>
    <t>性別</t>
  </si>
  <si>
    <t>全年齡</t>
  </si>
  <si>
    <r>
      <t>0-4</t>
    </r>
    <r>
      <rPr>
        <sz val="10"/>
        <rFont val="華康粗圓體"/>
        <family val="3"/>
      </rPr>
      <t>歲</t>
    </r>
  </si>
  <si>
    <r>
      <t>5-9</t>
    </r>
    <r>
      <rPr>
        <sz val="10"/>
        <rFont val="華康粗圓體"/>
        <family val="3"/>
      </rPr>
      <t>歲</t>
    </r>
  </si>
  <si>
    <r>
      <t>10-14</t>
    </r>
    <r>
      <rPr>
        <sz val="10"/>
        <rFont val="華康粗圓體"/>
        <family val="3"/>
      </rPr>
      <t>歲</t>
    </r>
  </si>
  <si>
    <r>
      <t>15-19</t>
    </r>
    <r>
      <rPr>
        <sz val="10"/>
        <rFont val="華康粗圓體"/>
        <family val="3"/>
      </rPr>
      <t>歲</t>
    </r>
  </si>
  <si>
    <r>
      <t>20-24</t>
    </r>
    <r>
      <rPr>
        <sz val="10"/>
        <rFont val="華康粗圓體"/>
        <family val="3"/>
      </rPr>
      <t>歲</t>
    </r>
  </si>
  <si>
    <r>
      <t>25-29</t>
    </r>
    <r>
      <rPr>
        <sz val="10"/>
        <rFont val="華康粗圓體"/>
        <family val="3"/>
      </rPr>
      <t>歲</t>
    </r>
  </si>
  <si>
    <r>
      <t>30-34</t>
    </r>
    <r>
      <rPr>
        <sz val="10"/>
        <rFont val="華康粗圓體"/>
        <family val="3"/>
      </rPr>
      <t>歲</t>
    </r>
  </si>
  <si>
    <r>
      <t>35-39</t>
    </r>
    <r>
      <rPr>
        <sz val="10"/>
        <rFont val="華康粗圓體"/>
        <family val="3"/>
      </rPr>
      <t>歲</t>
    </r>
  </si>
  <si>
    <r>
      <t>40-44</t>
    </r>
    <r>
      <rPr>
        <sz val="10"/>
        <rFont val="華康粗圓體"/>
        <family val="3"/>
      </rPr>
      <t>歲</t>
    </r>
  </si>
  <si>
    <r>
      <t>45-49</t>
    </r>
    <r>
      <rPr>
        <sz val="10"/>
        <rFont val="華康粗圓體"/>
        <family val="3"/>
      </rPr>
      <t>歲</t>
    </r>
  </si>
  <si>
    <r>
      <t>50-54</t>
    </r>
    <r>
      <rPr>
        <sz val="10"/>
        <rFont val="華康粗圓體"/>
        <family val="3"/>
      </rPr>
      <t>歲</t>
    </r>
  </si>
  <si>
    <r>
      <t>55-59</t>
    </r>
    <r>
      <rPr>
        <sz val="10"/>
        <rFont val="華康粗圓體"/>
        <family val="3"/>
      </rPr>
      <t>歲</t>
    </r>
  </si>
  <si>
    <r>
      <t>60-64</t>
    </r>
    <r>
      <rPr>
        <sz val="10"/>
        <rFont val="華康粗圓體"/>
        <family val="3"/>
      </rPr>
      <t>歲</t>
    </r>
  </si>
  <si>
    <r>
      <t>65-69</t>
    </r>
    <r>
      <rPr>
        <sz val="10"/>
        <rFont val="華康粗圓體"/>
        <family val="3"/>
      </rPr>
      <t>歲</t>
    </r>
  </si>
  <si>
    <r>
      <t>70-74</t>
    </r>
    <r>
      <rPr>
        <sz val="10"/>
        <rFont val="華康粗圓體"/>
        <family val="3"/>
      </rPr>
      <t>歲</t>
    </r>
  </si>
  <si>
    <r>
      <t>75-79</t>
    </r>
    <r>
      <rPr>
        <sz val="10"/>
        <rFont val="華康粗圓體"/>
        <family val="3"/>
      </rPr>
      <t>歲</t>
    </r>
  </si>
  <si>
    <r>
      <t>80-84</t>
    </r>
    <r>
      <rPr>
        <sz val="10"/>
        <rFont val="華康粗圓體"/>
        <family val="3"/>
      </rPr>
      <t>歲</t>
    </r>
  </si>
  <si>
    <r>
      <t>85-89</t>
    </r>
    <r>
      <rPr>
        <sz val="10"/>
        <rFont val="華康粗圓體"/>
        <family val="3"/>
      </rPr>
      <t>歲</t>
    </r>
  </si>
  <si>
    <r>
      <t>90-94</t>
    </r>
    <r>
      <rPr>
        <sz val="10"/>
        <rFont val="華康粗圓體"/>
        <family val="3"/>
      </rPr>
      <t>歲</t>
    </r>
  </si>
  <si>
    <r>
      <t>95-99</t>
    </r>
    <r>
      <rPr>
        <sz val="10"/>
        <rFont val="華康粗圓體"/>
        <family val="3"/>
      </rPr>
      <t>歲</t>
    </r>
  </si>
  <si>
    <r>
      <t>100</t>
    </r>
    <r>
      <rPr>
        <sz val="10"/>
        <rFont val="華康粗圓體"/>
        <family val="3"/>
      </rPr>
      <t>歲
以上</t>
    </r>
  </si>
  <si>
    <t>End of  Year</t>
  </si>
  <si>
    <t>By Sex</t>
  </si>
  <si>
    <t>All Years</t>
  </si>
  <si>
    <t xml:space="preserve"> 0~4
Years</t>
  </si>
  <si>
    <t>5-9
Years</t>
  </si>
  <si>
    <t xml:space="preserve"> 10-14
Years</t>
  </si>
  <si>
    <t>15-19
Years</t>
  </si>
  <si>
    <t>20-24
Years</t>
  </si>
  <si>
    <t>25-29
Years</t>
  </si>
  <si>
    <t>30-34
Years</t>
  </si>
  <si>
    <t>35-39
Years</t>
  </si>
  <si>
    <t>40-44
Years</t>
  </si>
  <si>
    <t>45-49
Years</t>
  </si>
  <si>
    <t>50-54
Years</t>
  </si>
  <si>
    <t>55-59
Years</t>
  </si>
  <si>
    <t>60-64
Years</t>
  </si>
  <si>
    <t>65-69
Years</t>
  </si>
  <si>
    <t>70-74
Years</t>
  </si>
  <si>
    <t>75-79
Years</t>
  </si>
  <si>
    <t>80-84
Years</t>
  </si>
  <si>
    <t>85-89
Years</t>
  </si>
  <si>
    <t>90-94
Years</t>
  </si>
  <si>
    <t>95-99
Years</t>
  </si>
  <si>
    <t>100Years of Age and Over</t>
  </si>
  <si>
    <t>－</t>
  </si>
  <si>
    <r>
      <t>民國</t>
    </r>
    <r>
      <rPr>
        <sz val="10"/>
        <rFont val="Arial Narrow"/>
        <family val="2"/>
      </rPr>
      <t>100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</si>
  <si>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2012</t>
    </r>
  </si>
  <si>
    <r>
      <t>年底別</t>
    </r>
    <r>
      <rPr>
        <sz val="10"/>
        <rFont val="Arial Narrow"/>
        <family val="2"/>
      </rPr>
      <t xml:space="preserve">
End of Year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</si>
  <si>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</si>
  <si>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計</t>
    </r>
    <r>
      <rPr>
        <sz val="9"/>
        <rFont val="Arial Narrow"/>
        <family val="2"/>
      </rPr>
      <t>Total</t>
    </r>
  </si>
  <si>
    <r>
      <t>男</t>
    </r>
    <r>
      <rPr>
        <sz val="9"/>
        <rFont val="Arial Narrow"/>
        <family val="2"/>
      </rPr>
      <t>Male</t>
    </r>
  </si>
  <si>
    <r>
      <t>女</t>
    </r>
    <r>
      <rPr>
        <sz val="9"/>
        <color indexed="8"/>
        <rFont val="Arial Narrow"/>
        <family val="2"/>
      </rPr>
      <t>Female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</si>
  <si>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</si>
  <si>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計</t>
    </r>
    <r>
      <rPr>
        <sz val="9"/>
        <color indexed="8"/>
        <rFont val="Arial Narrow"/>
        <family val="2"/>
      </rPr>
      <t>Total</t>
    </r>
  </si>
  <si>
    <r>
      <t>男</t>
    </r>
    <r>
      <rPr>
        <sz val="9"/>
        <color indexed="8"/>
        <rFont val="Arial Narrow"/>
        <family val="2"/>
      </rPr>
      <t>Male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</si>
  <si>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</si>
  <si>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</si>
  <si>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</si>
  <si>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</si>
  <si>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</si>
  <si>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</si>
  <si>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</si>
  <si>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r>
      <t>識</t>
    </r>
    <r>
      <rPr>
        <sz val="7"/>
        <rFont val="Arial Narrow"/>
        <family val="2"/>
      </rPr>
      <t xml:space="preserve">                   </t>
    </r>
    <r>
      <rPr>
        <sz val="7"/>
        <rFont val="華康粗圓體"/>
        <family val="3"/>
      </rPr>
      <t>字</t>
    </r>
    <r>
      <rPr>
        <sz val="7"/>
        <rFont val="Arial Narrow"/>
        <family val="2"/>
      </rPr>
      <t xml:space="preserve">                    </t>
    </r>
    <r>
      <rPr>
        <sz val="7"/>
        <rFont val="華康粗圓體"/>
        <family val="3"/>
      </rPr>
      <t>者</t>
    </r>
    <r>
      <rPr>
        <sz val="7"/>
        <rFont val="Arial Narrow"/>
        <family val="2"/>
      </rPr>
      <t xml:space="preserve">                                                                Illiterate</t>
    </r>
  </si>
  <si>
    <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</si>
  <si>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</si>
  <si>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</si>
  <si>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</si>
  <si>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</si>
  <si>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</si>
  <si>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</si>
  <si>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</si>
  <si>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</si>
  <si>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2013</t>
    </r>
  </si>
  <si>
    <r>
      <t>民國</t>
    </r>
    <r>
      <rPr>
        <sz val="10"/>
        <rFont val="Arial Narrow"/>
        <family val="2"/>
      </rPr>
      <t>93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</si>
  <si>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</si>
  <si>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</si>
  <si>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</si>
  <si>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</si>
  <si>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</si>
  <si>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</si>
  <si>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</si>
  <si>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</si>
  <si>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2013</t>
    </r>
  </si>
  <si>
    <r>
      <rPr>
        <sz val="9"/>
        <rFont val="新細明體"/>
        <family val="1"/>
      </rPr>
      <t>民國</t>
    </r>
    <r>
      <rPr>
        <sz val="9"/>
        <rFont val="Arial Narrow"/>
        <family val="2"/>
      </rPr>
      <t>102</t>
    </r>
    <r>
      <rPr>
        <sz val="9"/>
        <rFont val="新細明體"/>
        <family val="1"/>
      </rPr>
      <t xml:space="preserve">年底
</t>
    </r>
    <r>
      <rPr>
        <sz val="9"/>
        <rFont val="Arial Narrow"/>
        <family val="2"/>
      </rPr>
      <t>End of 2013</t>
    </r>
  </si>
  <si>
    <r>
      <rPr>
        <sz val="14"/>
        <rFont val="標楷體"/>
        <family val="4"/>
      </rPr>
      <t>戶數</t>
    </r>
  </si>
  <si>
    <r>
      <rPr>
        <sz val="14"/>
        <rFont val="標楷體"/>
        <family val="4"/>
      </rPr>
      <t>總計</t>
    </r>
  </si>
  <si>
    <r>
      <rPr>
        <sz val="14"/>
        <rFont val="標楷體"/>
        <family val="4"/>
      </rPr>
      <t>人數</t>
    </r>
  </si>
  <si>
    <r>
      <rPr>
        <sz val="7"/>
        <rFont val="細明體"/>
        <family val="3"/>
      </rPr>
      <t>專　　科</t>
    </r>
  </si>
  <si>
    <r>
      <rPr>
        <sz val="7"/>
        <rFont val="細明體"/>
        <family val="3"/>
      </rPr>
      <t>自修</t>
    </r>
  </si>
  <si>
    <r>
      <rPr>
        <sz val="6"/>
        <rFont val="細明體"/>
        <family val="3"/>
      </rPr>
      <t>五年制</t>
    </r>
  </si>
  <si>
    <r>
      <rPr>
        <sz val="7"/>
        <rFont val="細明體"/>
        <family val="3"/>
      </rPr>
      <t>畢業</t>
    </r>
  </si>
  <si>
    <r>
      <rPr>
        <sz val="7"/>
        <rFont val="細明體"/>
        <family val="3"/>
      </rPr>
      <t>肄業</t>
    </r>
  </si>
  <si>
    <r>
      <rPr>
        <sz val="7"/>
        <rFont val="細明體"/>
        <family val="3"/>
      </rPr>
      <t xml:space="preserve">研究所
</t>
    </r>
    <r>
      <rPr>
        <sz val="7"/>
        <rFont val="Arial Narrow"/>
        <family val="2"/>
      </rPr>
      <t>Graduate  School</t>
    </r>
  </si>
  <si>
    <r>
      <rPr>
        <sz val="7"/>
        <rFont val="細明體"/>
        <family val="3"/>
      </rPr>
      <t>大學</t>
    </r>
    <r>
      <rPr>
        <sz val="7"/>
        <rFont val="Arial Narrow"/>
        <family val="2"/>
      </rPr>
      <t>(</t>
    </r>
    <r>
      <rPr>
        <sz val="7"/>
        <rFont val="細明體"/>
        <family val="3"/>
      </rPr>
      <t>獨立學院</t>
    </r>
    <r>
      <rPr>
        <sz val="7"/>
        <rFont val="Arial Narrow"/>
        <family val="2"/>
      </rPr>
      <t>)
University    (College)</t>
    </r>
  </si>
  <si>
    <r>
      <rPr>
        <sz val="7"/>
        <rFont val="細明體"/>
        <family val="3"/>
      </rPr>
      <t xml:space="preserve">高　　　中
</t>
    </r>
    <r>
      <rPr>
        <sz val="7"/>
        <rFont val="Arial Narrow"/>
        <family val="2"/>
      </rPr>
      <t>Senior  High School</t>
    </r>
  </si>
  <si>
    <r>
      <rPr>
        <sz val="6"/>
        <rFont val="細明體"/>
        <family val="3"/>
      </rPr>
      <t xml:space="preserve">高　　　職
</t>
    </r>
    <r>
      <rPr>
        <sz val="6"/>
        <rFont val="Arial Narrow"/>
        <family val="2"/>
      </rPr>
      <t xml:space="preserve"> Senior Vocational School</t>
    </r>
  </si>
  <si>
    <r>
      <rPr>
        <sz val="7"/>
        <rFont val="細明體"/>
        <family val="3"/>
      </rPr>
      <t>國</t>
    </r>
    <r>
      <rPr>
        <sz val="7"/>
        <rFont val="Arial Narrow"/>
        <family val="2"/>
      </rPr>
      <t xml:space="preserve">  (</t>
    </r>
    <r>
      <rPr>
        <sz val="7"/>
        <rFont val="細明體"/>
        <family val="3"/>
      </rPr>
      <t>初</t>
    </r>
    <r>
      <rPr>
        <sz val="7"/>
        <rFont val="Arial Narrow"/>
        <family val="2"/>
      </rPr>
      <t xml:space="preserve">)  </t>
    </r>
    <r>
      <rPr>
        <sz val="7"/>
        <rFont val="細明體"/>
        <family val="3"/>
      </rPr>
      <t xml:space="preserve">中
</t>
    </r>
    <r>
      <rPr>
        <sz val="7"/>
        <rFont val="Arial Narrow"/>
        <family val="2"/>
      </rPr>
      <t>Junior High  School</t>
    </r>
  </si>
  <si>
    <r>
      <rPr>
        <sz val="6"/>
        <rFont val="細明體"/>
        <family val="3"/>
      </rPr>
      <t xml:space="preserve">初　　　職
</t>
    </r>
    <r>
      <rPr>
        <sz val="6"/>
        <rFont val="Arial Narrow"/>
        <family val="2"/>
      </rPr>
      <t>Junior Vocational School</t>
    </r>
  </si>
  <si>
    <r>
      <rPr>
        <sz val="7"/>
        <rFont val="細明體"/>
        <family val="3"/>
      </rPr>
      <t xml:space="preserve">小　　　學
</t>
    </r>
    <r>
      <rPr>
        <sz val="7"/>
        <rFont val="Arial Narrow"/>
        <family val="2"/>
      </rPr>
      <t>Elementary School</t>
    </r>
  </si>
  <si>
    <r>
      <rPr>
        <sz val="6"/>
        <rFont val="細明體"/>
        <family val="3"/>
      </rPr>
      <t xml:space="preserve">二、三年制
</t>
    </r>
    <r>
      <rPr>
        <sz val="6"/>
        <rFont val="Arial Narrow"/>
        <family val="2"/>
      </rPr>
      <t>2,3 Years System</t>
    </r>
  </si>
  <si>
    <r>
      <rPr>
        <sz val="6"/>
        <rFont val="細明體"/>
        <family val="3"/>
      </rPr>
      <t xml:space="preserve">後二年
</t>
    </r>
    <r>
      <rPr>
        <sz val="6"/>
        <rFont val="Arial Narrow"/>
        <family val="2"/>
      </rPr>
      <t>last 2 Years</t>
    </r>
  </si>
  <si>
    <r>
      <rPr>
        <sz val="6"/>
        <rFont val="細明體"/>
        <family val="3"/>
      </rPr>
      <t>前三年</t>
    </r>
    <r>
      <rPr>
        <sz val="5"/>
        <rFont val="Arial Narrow"/>
        <family val="2"/>
      </rPr>
      <t>First 3 Year</t>
    </r>
    <r>
      <rPr>
        <sz val="6"/>
        <rFont val="Arial Narrow"/>
        <family val="2"/>
      </rPr>
      <t>s</t>
    </r>
  </si>
  <si>
    <r>
      <rPr>
        <sz val="7"/>
        <rFont val="細明體"/>
        <family val="3"/>
      </rPr>
      <t>識字者</t>
    </r>
  </si>
  <si>
    <r>
      <rPr>
        <sz val="7"/>
        <rFont val="細明體"/>
        <family val="3"/>
      </rPr>
      <t>不識
字者</t>
    </r>
  </si>
  <si>
    <t>表2-7、現住人口之婚姻狀況</t>
  </si>
  <si>
    <r>
      <t>2-8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of Households of The Aborigines   </t>
    </r>
  </si>
  <si>
    <r>
      <rPr>
        <sz val="14"/>
        <rFont val="標楷體"/>
        <family val="4"/>
      </rPr>
      <t>人數</t>
    </r>
  </si>
  <si>
    <t>新興里</t>
  </si>
  <si>
    <t>中福里</t>
  </si>
  <si>
    <t>新莊里</t>
  </si>
  <si>
    <t>大竹里</t>
  </si>
  <si>
    <t>大華里</t>
  </si>
  <si>
    <t>蘆竹里</t>
  </si>
  <si>
    <t>南崁里</t>
  </si>
  <si>
    <t>錦興里</t>
  </si>
  <si>
    <t>五福里</t>
  </si>
  <si>
    <t>內厝里</t>
  </si>
  <si>
    <t>山鼻里</t>
  </si>
  <si>
    <t>坑子里</t>
  </si>
  <si>
    <t>外社里</t>
  </si>
  <si>
    <t>山腳里</t>
  </si>
  <si>
    <t>坑口里</t>
  </si>
  <si>
    <t>海湖里</t>
  </si>
  <si>
    <t>富竹里</t>
  </si>
  <si>
    <t>上竹里</t>
  </si>
  <si>
    <t>宏竹里</t>
  </si>
  <si>
    <t>南榮里</t>
  </si>
  <si>
    <t>南興里</t>
  </si>
  <si>
    <t>長興里</t>
  </si>
  <si>
    <t>錦中里</t>
  </si>
  <si>
    <t>瓦窯里</t>
  </si>
  <si>
    <t>羊稠里</t>
  </si>
  <si>
    <t>營盤里</t>
  </si>
  <si>
    <t>順興里</t>
  </si>
  <si>
    <t>福昌里</t>
  </si>
  <si>
    <t>福興里</t>
  </si>
  <si>
    <t>蘆興里</t>
  </si>
  <si>
    <t>長壽里</t>
  </si>
  <si>
    <t>吉祥里</t>
  </si>
  <si>
    <t>中山里</t>
  </si>
  <si>
    <t>福祿里</t>
  </si>
  <si>
    <t>興榮里</t>
  </si>
  <si>
    <t>中興里</t>
  </si>
  <si>
    <t>上興里</t>
  </si>
  <si>
    <t>營福里</t>
  </si>
  <si>
    <r>
      <t>民國</t>
    </r>
    <r>
      <rPr>
        <sz val="10"/>
        <rFont val="Arial Narrow"/>
        <family val="2"/>
      </rPr>
      <t>103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2014</t>
    </r>
  </si>
  <si>
    <t>自國外</t>
  </si>
  <si>
    <r>
      <t>民國</t>
    </r>
    <r>
      <rPr>
        <sz val="10"/>
        <rFont val="Arial Narrow"/>
        <family val="2"/>
      </rPr>
      <t>103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2014</t>
    </r>
  </si>
  <si>
    <t>往國外</t>
  </si>
  <si>
    <t>往本市他區</t>
  </si>
  <si>
    <r>
      <t xml:space="preserve">區內之
住址變更人數
</t>
    </r>
    <r>
      <rPr>
        <sz val="10"/>
        <rFont val="Arial Narrow"/>
        <family val="2"/>
      </rPr>
      <t>Change Residence</t>
    </r>
  </si>
  <si>
    <r>
      <t>表</t>
    </r>
    <r>
      <rPr>
        <sz val="12"/>
        <rFont val="Arial Narrow"/>
        <family val="2"/>
      </rPr>
      <t>2-3</t>
    </r>
    <r>
      <rPr>
        <sz val="12"/>
        <rFont val="新細明體"/>
        <family val="1"/>
      </rPr>
      <t>、戶籍動態</t>
    </r>
    <r>
      <rPr>
        <sz val="12"/>
        <rFont val="Arial Narrow"/>
        <family val="2"/>
      </rPr>
      <t>(</t>
    </r>
    <r>
      <rPr>
        <sz val="12"/>
        <rFont val="新細明體"/>
        <family val="1"/>
      </rPr>
      <t>續完</t>
    </r>
    <r>
      <rPr>
        <sz val="12"/>
        <rFont val="Arial Narrow"/>
        <family val="2"/>
      </rPr>
      <t xml:space="preserve">) </t>
    </r>
  </si>
  <si>
    <t xml:space="preserve">表2-4現住人口之年齡分配 </t>
  </si>
  <si>
    <r>
      <rPr>
        <sz val="9"/>
        <rFont val="新細明體"/>
        <family val="1"/>
      </rPr>
      <t>民國</t>
    </r>
    <r>
      <rPr>
        <sz val="9"/>
        <rFont val="Arial Narrow"/>
        <family val="2"/>
      </rPr>
      <t>103</t>
    </r>
    <r>
      <rPr>
        <sz val="9"/>
        <rFont val="新細明體"/>
        <family val="1"/>
      </rPr>
      <t xml:space="preserve">年底
</t>
    </r>
    <r>
      <rPr>
        <sz val="9"/>
        <rFont val="Arial Narrow"/>
        <family val="2"/>
      </rPr>
      <t>End of 2014</t>
    </r>
  </si>
  <si>
    <r>
      <t>民國</t>
    </r>
    <r>
      <rPr>
        <sz val="10"/>
        <rFont val="Arial Narrow"/>
        <family val="2"/>
      </rPr>
      <t>103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2014</t>
    </r>
  </si>
  <si>
    <r>
      <t>民國</t>
    </r>
    <r>
      <rPr>
        <sz val="10"/>
        <rFont val="Arial Narrow"/>
        <family val="2"/>
      </rPr>
      <t>103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2014</t>
    </r>
  </si>
  <si>
    <r>
      <t>民國</t>
    </r>
    <r>
      <rPr>
        <sz val="10"/>
        <rFont val="Arial Narrow"/>
        <family val="2"/>
      </rPr>
      <t>104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2015</t>
    </r>
  </si>
  <si>
    <t>年底</t>
  </si>
  <si>
    <r>
      <t>表</t>
    </r>
    <r>
      <rPr>
        <b/>
        <sz val="14"/>
        <rFont val="Arial"/>
        <family val="2"/>
      </rPr>
      <t>2-1</t>
    </r>
    <r>
      <rPr>
        <b/>
        <sz val="14"/>
        <rFont val="標楷體"/>
        <family val="4"/>
      </rPr>
      <t>蘆竹區各里歷年人口資料統計表</t>
    </r>
    <r>
      <rPr>
        <b/>
        <sz val="14"/>
        <rFont val="Arial"/>
        <family val="2"/>
      </rPr>
      <t xml:space="preserve"> (</t>
    </r>
    <r>
      <rPr>
        <b/>
        <sz val="14"/>
        <rFont val="標楷體"/>
        <family val="4"/>
      </rPr>
      <t>續</t>
    </r>
    <r>
      <rPr>
        <b/>
        <sz val="14"/>
        <rFont val="Arial"/>
        <family val="2"/>
      </rPr>
      <t>1)</t>
    </r>
  </si>
  <si>
    <t>103
年
新
增
里</t>
  </si>
  <si>
    <r>
      <t>民國</t>
    </r>
    <r>
      <rPr>
        <sz val="10"/>
        <rFont val="Arial Narrow"/>
        <family val="2"/>
      </rPr>
      <t>104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2015</t>
    </r>
  </si>
  <si>
    <t>臺北市</t>
  </si>
  <si>
    <t>臺中市</t>
  </si>
  <si>
    <t>臺南市</t>
  </si>
  <si>
    <t>臺灣省</t>
  </si>
  <si>
    <t>其他省(市)</t>
  </si>
  <si>
    <t>Others</t>
  </si>
  <si>
    <t xml:space="preserve"> Immigrants</t>
  </si>
  <si>
    <r>
      <t>遷　　出　　人　　數　　</t>
    </r>
    <r>
      <rPr>
        <sz val="9"/>
        <rFont val="Arial Narrow"/>
        <family val="2"/>
      </rPr>
      <t xml:space="preserve"> Emigrants</t>
    </r>
  </si>
  <si>
    <t>自本省他縣(市)</t>
  </si>
  <si>
    <t>Other T., City 
&amp; Dist.</t>
  </si>
  <si>
    <t>From Other C. &amp;City of Prov.</t>
  </si>
  <si>
    <t>臺北市</t>
  </si>
  <si>
    <t>計Total</t>
  </si>
  <si>
    <t>男Male</t>
  </si>
  <si>
    <t>女Female</t>
  </si>
  <si>
    <t>民國93年底
 End of 2004</t>
  </si>
  <si>
    <t>民國94年底
 End of 2005</t>
  </si>
  <si>
    <t>民國95年底
 End of 2006</t>
  </si>
  <si>
    <t>民國96年底
 End of 2007</t>
  </si>
  <si>
    <t>民國97年底
 End of 2008</t>
  </si>
  <si>
    <t>民國98年底
 End of 2009</t>
  </si>
  <si>
    <t>民國99年底
 End of 2010</t>
  </si>
  <si>
    <t>民國100年底
 End of 2011</t>
  </si>
  <si>
    <t>民國101年底
 End of 2012</t>
  </si>
  <si>
    <t>民國102年底
 End of 2013</t>
  </si>
  <si>
    <t>民國103年底
 End of 2014</t>
  </si>
  <si>
    <t>民國104年底
 End of 2015</t>
  </si>
  <si>
    <r>
      <t>扶老比</t>
    </r>
    <r>
      <rPr>
        <sz val="10"/>
        <rFont val="Arial Narrow"/>
        <family val="2"/>
      </rPr>
      <t>(%)</t>
    </r>
    <r>
      <rPr>
        <sz val="10"/>
        <rFont val="華康粗圓體"/>
        <family val="3"/>
      </rPr>
      <t xml:space="preserve">
</t>
    </r>
    <r>
      <rPr>
        <sz val="10"/>
        <rFont val="Arial Narrow"/>
        <family val="2"/>
      </rPr>
      <t>Elderly Dependency Radio</t>
    </r>
  </si>
  <si>
    <r>
      <t>扶幼比</t>
    </r>
    <r>
      <rPr>
        <sz val="10"/>
        <rFont val="Arial Narrow"/>
        <family val="2"/>
      </rPr>
      <t>(%)</t>
    </r>
    <r>
      <rPr>
        <sz val="10"/>
        <rFont val="華康粗圓體"/>
        <family val="3"/>
      </rPr>
      <t xml:space="preserve">
</t>
    </r>
    <r>
      <rPr>
        <sz val="10"/>
        <rFont val="Arial Narrow"/>
        <family val="2"/>
      </rPr>
      <t>Child Dependency Radio</t>
    </r>
  </si>
  <si>
    <r>
      <t>扶養比</t>
    </r>
    <r>
      <rPr>
        <sz val="10"/>
        <rFont val="Arial Narrow"/>
        <family val="2"/>
      </rPr>
      <t>(%)</t>
    </r>
    <r>
      <rPr>
        <sz val="10"/>
        <rFont val="華康粗圓體"/>
        <family val="3"/>
      </rPr>
      <t xml:space="preserve">
</t>
    </r>
    <r>
      <rPr>
        <sz val="10"/>
        <rFont val="Arial Narrow"/>
        <family val="2"/>
      </rPr>
      <t>Dependency  Ratio</t>
    </r>
  </si>
  <si>
    <r>
      <t>年　齡　分　配　</t>
    </r>
    <r>
      <rPr>
        <sz val="10"/>
        <rFont val="Times New Roman"/>
        <family val="1"/>
      </rPr>
      <t>By Age</t>
    </r>
  </si>
  <si>
    <t>合　計</t>
  </si>
  <si>
    <r>
      <rPr>
        <sz val="9"/>
        <rFont val="新細明體"/>
        <family val="1"/>
      </rPr>
      <t>民國</t>
    </r>
    <r>
      <rPr>
        <sz val="9"/>
        <rFont val="Arial Narrow"/>
        <family val="2"/>
      </rPr>
      <t>104</t>
    </r>
    <r>
      <rPr>
        <sz val="9"/>
        <rFont val="新細明體"/>
        <family val="1"/>
      </rPr>
      <t xml:space="preserve">年底
</t>
    </r>
    <r>
      <rPr>
        <sz val="9"/>
        <rFont val="Arial Narrow"/>
        <family val="2"/>
      </rPr>
      <t>End of 2015</t>
    </r>
  </si>
  <si>
    <r>
      <t>民國</t>
    </r>
    <r>
      <rPr>
        <sz val="10"/>
        <rFont val="Arial Narrow"/>
        <family val="2"/>
      </rPr>
      <t>104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2015</t>
    </r>
  </si>
  <si>
    <r>
      <rPr>
        <sz val="7"/>
        <rFont val="華康粗圓體"/>
        <family val="3"/>
      </rPr>
      <t>博</t>
    </r>
    <r>
      <rPr>
        <sz val="7"/>
        <rFont val="Arial Narrow"/>
        <family val="2"/>
      </rPr>
      <t xml:space="preserve">     </t>
    </r>
    <r>
      <rPr>
        <sz val="7"/>
        <rFont val="華康粗圓體"/>
        <family val="3"/>
      </rPr>
      <t xml:space="preserve">士
</t>
    </r>
    <r>
      <rPr>
        <sz val="7"/>
        <rFont val="Arial Narrow"/>
        <family val="2"/>
      </rPr>
      <t>Doctor</t>
    </r>
  </si>
  <si>
    <r>
      <t>未　　婚　</t>
    </r>
    <r>
      <rPr>
        <sz val="9"/>
        <rFont val="Arial Narrow"/>
        <family val="2"/>
      </rPr>
      <t>Unmarried</t>
    </r>
  </si>
  <si>
    <r>
      <t>總　　　計　</t>
    </r>
    <r>
      <rPr>
        <sz val="9"/>
        <rFont val="Arial Narrow"/>
        <family val="2"/>
      </rPr>
      <t>Grand Total</t>
    </r>
  </si>
  <si>
    <r>
      <t>15-64</t>
    </r>
    <r>
      <rPr>
        <sz val="10"/>
        <rFont val="華康粗圓體"/>
        <family val="3"/>
      </rPr>
      <t xml:space="preserve">歲
</t>
    </r>
    <r>
      <rPr>
        <sz val="10"/>
        <rFont val="Arial Narrow"/>
        <family val="2"/>
      </rPr>
      <t>15-64Years</t>
    </r>
  </si>
  <si>
    <r>
      <t>0-14</t>
    </r>
    <r>
      <rPr>
        <sz val="10"/>
        <rFont val="華康粗圓體"/>
        <family val="3"/>
      </rPr>
      <t xml:space="preserve">歲
</t>
    </r>
    <r>
      <rPr>
        <sz val="10"/>
        <rFont val="Arial Narrow"/>
        <family val="2"/>
      </rPr>
      <t>0-14Years</t>
    </r>
  </si>
  <si>
    <r>
      <t>65</t>
    </r>
    <r>
      <rPr>
        <sz val="10"/>
        <rFont val="華康粗圓體"/>
        <family val="3"/>
      </rPr>
      <t xml:space="preserve">歲以上
</t>
    </r>
    <r>
      <rPr>
        <sz val="10"/>
        <rFont val="Arial Narrow"/>
        <family val="2"/>
      </rPr>
      <t xml:space="preserve">65 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Years of Age and Over</t>
    </r>
  </si>
  <si>
    <t>Graduated</t>
  </si>
  <si>
    <t>Currently -
Married</t>
  </si>
  <si>
    <r>
      <t>民國</t>
    </r>
    <r>
      <rPr>
        <sz val="10"/>
        <rFont val="Arial Narrow"/>
        <family val="2"/>
      </rPr>
      <t>104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2015</t>
    </r>
  </si>
  <si>
    <t>說明：粗出生(死亡)率=出生(死亡)人口數/年中人口數*1000。</t>
  </si>
  <si>
    <t>　　　結(離)婚率=結(離)婚對數/年中人口數*1000。</t>
  </si>
  <si>
    <t>-</t>
  </si>
  <si>
    <r>
      <t>民國</t>
    </r>
    <r>
      <rPr>
        <sz val="10"/>
        <rFont val="Arial Narrow"/>
        <family val="2"/>
      </rPr>
      <t>105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2016</t>
    </r>
  </si>
  <si>
    <t>民國105年底
 End of 2016</t>
  </si>
  <si>
    <r>
      <rPr>
        <sz val="9"/>
        <rFont val="新細明體"/>
        <family val="1"/>
      </rPr>
      <t>民國</t>
    </r>
    <r>
      <rPr>
        <sz val="9"/>
        <rFont val="Arial Narrow"/>
        <family val="2"/>
      </rPr>
      <t>105</t>
    </r>
    <r>
      <rPr>
        <sz val="9"/>
        <rFont val="新細明體"/>
        <family val="1"/>
      </rPr>
      <t xml:space="preserve">年底
</t>
    </r>
    <r>
      <rPr>
        <sz val="9"/>
        <rFont val="Arial Narrow"/>
        <family val="2"/>
      </rPr>
      <t>End of 2016</t>
    </r>
  </si>
  <si>
    <r>
      <t>民國</t>
    </r>
    <r>
      <rPr>
        <sz val="10"/>
        <rFont val="Arial Narrow"/>
        <family val="2"/>
      </rPr>
      <t>105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2016</t>
    </r>
  </si>
  <si>
    <r>
      <t>民國</t>
    </r>
    <r>
      <rPr>
        <sz val="10"/>
        <rFont val="Arial Narrow"/>
        <family val="2"/>
      </rPr>
      <t>105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2016</t>
    </r>
  </si>
  <si>
    <r>
      <t>民國</t>
    </r>
    <r>
      <rPr>
        <sz val="10"/>
        <rFont val="Arial Narrow"/>
        <family val="2"/>
      </rPr>
      <t>105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2016</t>
    </r>
  </si>
  <si>
    <t>資料來源：蘆竹區戶政事務所。</t>
  </si>
  <si>
    <t>附註：扶老比=65歲以上年底人口數/15-64歲年底人口數*100</t>
  </si>
  <si>
    <t>　　　扶幼比=0-14歲年底人口數/15-64歲年底人口數*100</t>
  </si>
  <si>
    <t>　　　扶養比=(0-14歲+65歲以上)年底人口數/15-64歲年底人口數*100</t>
  </si>
  <si>
    <t>表2-1蘆竹區各里歷年人口資料統計表</t>
  </si>
  <si>
    <t>表2-6、本區滿十五歲以上現住人口之教育程度</t>
  </si>
  <si>
    <t>表2-8、現住原住民戶口數</t>
  </si>
  <si>
    <r>
      <t xml:space="preserve">表2-5、現住人口之年齡結構
</t>
    </r>
    <r>
      <rPr>
        <sz val="12"/>
        <rFont val="Arial"/>
        <family val="2"/>
      </rPr>
      <t>2-5</t>
    </r>
    <r>
      <rPr>
        <sz val="12"/>
        <rFont val="新細明體"/>
        <family val="1"/>
      </rPr>
      <t>、</t>
    </r>
    <r>
      <rPr>
        <sz val="12"/>
        <rFont val="Arial"/>
        <family val="2"/>
      </rPr>
      <t>Resident Population by Age Structure</t>
    </r>
  </si>
  <si>
    <r>
      <t>表</t>
    </r>
    <r>
      <rPr>
        <sz val="12"/>
        <rFont val="Arial Narrow"/>
        <family val="2"/>
      </rPr>
      <t>2-2</t>
    </r>
    <r>
      <rPr>
        <sz val="12"/>
        <rFont val="新細明體"/>
        <family val="1"/>
      </rPr>
      <t>、本區現住戶數、人口密度及性比例</t>
    </r>
  </si>
  <si>
    <r>
      <t>2-2</t>
    </r>
    <r>
      <rPr>
        <sz val="12"/>
        <rFont val="新細明體"/>
        <family val="1"/>
      </rPr>
      <t>、</t>
    </r>
    <r>
      <rPr>
        <sz val="12"/>
        <rFont val="Arial"/>
        <family val="2"/>
      </rPr>
      <t>Resident Households, Population Density and Sex Ratio</t>
    </r>
  </si>
  <si>
    <r>
      <t>2-3</t>
    </r>
    <r>
      <rPr>
        <sz val="12"/>
        <rFont val="標楷體"/>
        <family val="4"/>
      </rPr>
      <t>、</t>
    </r>
    <r>
      <rPr>
        <sz val="12"/>
        <rFont val="Arial"/>
        <family val="2"/>
      </rPr>
      <t>Household Registration Movement</t>
    </r>
  </si>
  <si>
    <r>
      <t>Unit</t>
    </r>
    <r>
      <rPr>
        <sz val="8"/>
        <rFont val="超研澤中黑"/>
        <family val="3"/>
      </rPr>
      <t>：</t>
    </r>
    <r>
      <rPr>
        <sz val="8"/>
        <rFont val="Arial"/>
        <family val="2"/>
      </rPr>
      <t>Person</t>
    </r>
  </si>
  <si>
    <r>
      <t>2-3</t>
    </r>
    <r>
      <rPr>
        <sz val="12"/>
        <rFont val="新細明體"/>
        <family val="1"/>
      </rPr>
      <t>、</t>
    </r>
    <r>
      <rPr>
        <sz val="12"/>
        <rFont val="Arial"/>
        <family val="2"/>
      </rPr>
      <t>Household Registration Movement (Cont.End)</t>
    </r>
  </si>
  <si>
    <t>單位：人</t>
  </si>
  <si>
    <t>單位：人</t>
  </si>
  <si>
    <r>
      <t>Unit</t>
    </r>
    <r>
      <rPr>
        <sz val="8"/>
        <rFont val="超研澤中黑"/>
        <family val="3"/>
      </rPr>
      <t>：</t>
    </r>
    <r>
      <rPr>
        <sz val="8"/>
        <rFont val="Arial"/>
        <family val="2"/>
      </rPr>
      <t>Person</t>
    </r>
  </si>
  <si>
    <r>
      <t xml:space="preserve">單位：人
</t>
    </r>
    <r>
      <rPr>
        <sz val="8"/>
        <rFont val="Arial Narrow"/>
        <family val="2"/>
      </rP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Person</t>
    </r>
  </si>
  <si>
    <r>
      <t>2-6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Educational Attainments of Resident Population Aged 15 and Over by Districts</t>
    </r>
  </si>
  <si>
    <r>
      <t>2-7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Marital Status of Resident Population by Districts </t>
    </r>
  </si>
  <si>
    <t>人口</t>
  </si>
  <si>
    <t>Population</t>
  </si>
  <si>
    <t>人口</t>
  </si>
  <si>
    <t>人口</t>
  </si>
  <si>
    <t>表2-3、戶　籍　動　態</t>
  </si>
  <si>
    <r>
      <rPr>
        <sz val="12"/>
        <rFont val="Arial"/>
        <family val="2"/>
      </rPr>
      <t>2-4</t>
    </r>
    <r>
      <rPr>
        <sz val="12"/>
        <rFont val="新細明體"/>
        <family val="1"/>
      </rPr>
      <t>、</t>
    </r>
    <r>
      <rPr>
        <sz val="12"/>
        <rFont val="Arial"/>
        <family val="2"/>
      </rPr>
      <t>Resident Population by Age Group</t>
    </r>
  </si>
  <si>
    <r>
      <t>民國</t>
    </r>
    <r>
      <rPr>
        <sz val="10"/>
        <rFont val="Arial Narrow"/>
        <family val="2"/>
      </rPr>
      <t>106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2017</t>
    </r>
  </si>
  <si>
    <t>民國106年底
 End of 2017</t>
  </si>
  <si>
    <r>
      <t>民國</t>
    </r>
    <r>
      <rPr>
        <sz val="10"/>
        <rFont val="Arial Narrow"/>
        <family val="2"/>
      </rPr>
      <t>106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</si>
  <si>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106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</si>
  <si>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2018</t>
    </r>
  </si>
  <si>
    <t>濱海里</t>
  </si>
  <si>
    <t>正興里</t>
  </si>
  <si>
    <r>
      <t>民國</t>
    </r>
    <r>
      <rPr>
        <sz val="10"/>
        <rFont val="Arial Narrow"/>
        <family val="2"/>
      </rPr>
      <t>106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</si>
  <si>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2018</t>
    </r>
  </si>
  <si>
    <r>
      <t>民國</t>
    </r>
    <r>
      <rPr>
        <sz val="10"/>
        <rFont val="Arial Narrow"/>
        <family val="2"/>
      </rPr>
      <t>107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2018</t>
    </r>
  </si>
  <si>
    <r>
      <t>民國</t>
    </r>
    <r>
      <rPr>
        <sz val="10"/>
        <rFont val="Arial Narrow"/>
        <family val="2"/>
      </rPr>
      <t>107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2018</t>
    </r>
  </si>
  <si>
    <t>民國107年底
 End of 2018</t>
  </si>
  <si>
    <r>
      <rPr>
        <sz val="9"/>
        <rFont val="新細明體"/>
        <family val="1"/>
      </rPr>
      <t>民國</t>
    </r>
    <r>
      <rPr>
        <sz val="9"/>
        <rFont val="Arial Narrow"/>
        <family val="2"/>
      </rPr>
      <t>106</t>
    </r>
    <r>
      <rPr>
        <sz val="9"/>
        <rFont val="新細明體"/>
        <family val="1"/>
      </rPr>
      <t xml:space="preserve">年底
</t>
    </r>
    <r>
      <rPr>
        <sz val="9"/>
        <rFont val="Arial Narrow"/>
        <family val="2"/>
      </rPr>
      <t>End of 2017</t>
    </r>
  </si>
  <si>
    <r>
      <rPr>
        <sz val="9"/>
        <rFont val="細明體"/>
        <family val="3"/>
      </rPr>
      <t>民國</t>
    </r>
    <r>
      <rPr>
        <sz val="9"/>
        <rFont val="Arial Narrow"/>
        <family val="2"/>
      </rPr>
      <t>107</t>
    </r>
    <r>
      <rPr>
        <sz val="9"/>
        <rFont val="細明體"/>
        <family val="3"/>
      </rPr>
      <t xml:space="preserve">年底
</t>
    </r>
    <r>
      <rPr>
        <sz val="9"/>
        <rFont val="Arial Narrow"/>
        <family val="2"/>
      </rPr>
      <t>End of 2018</t>
    </r>
  </si>
  <si>
    <t>Num. of  Neighborhood</t>
  </si>
  <si>
    <t>Population Density                 (per/ km2)</t>
  </si>
  <si>
    <r>
      <t>性</t>
    </r>
    <r>
      <rPr>
        <sz val="9"/>
        <rFont val="華康粗圓體"/>
        <family val="3"/>
      </rPr>
      <t>別比</t>
    </r>
    <r>
      <rPr>
        <sz val="9"/>
        <rFont val="華康粗圓體"/>
        <family val="3"/>
      </rPr>
      <t>例</t>
    </r>
  </si>
  <si>
    <t>Taiwan           Pro-vince</t>
  </si>
  <si>
    <t>自本市    他區</t>
  </si>
  <si>
    <t>Taiwan      Pro-vince</t>
  </si>
  <si>
    <r>
      <t>遷　出　人　數　　</t>
    </r>
    <r>
      <rPr>
        <sz val="10"/>
        <rFont val="Arial Narrow"/>
        <family val="2"/>
      </rPr>
      <t>Num. of Emigrants</t>
    </r>
  </si>
  <si>
    <r>
      <t>民國</t>
    </r>
    <r>
      <rPr>
        <sz val="10"/>
        <rFont val="Arial Narrow"/>
        <family val="2"/>
      </rPr>
      <t>107</t>
    </r>
    <r>
      <rPr>
        <sz val="10"/>
        <rFont val="新細明體"/>
        <family val="1"/>
      </rPr>
      <t xml:space="preserve">年底 </t>
    </r>
    <r>
      <rPr>
        <sz val="10"/>
        <rFont val="Arial Narrow"/>
        <family val="2"/>
      </rPr>
      <t>End of 2018</t>
    </r>
  </si>
  <si>
    <r>
      <t>表</t>
    </r>
    <r>
      <rPr>
        <b/>
        <sz val="14"/>
        <rFont val="Arial"/>
        <family val="2"/>
      </rPr>
      <t>2-1</t>
    </r>
    <r>
      <rPr>
        <b/>
        <sz val="14"/>
        <rFont val="標楷體"/>
        <family val="4"/>
      </rPr>
      <t>蘆竹區各里歷年人口資料統計表</t>
    </r>
    <r>
      <rPr>
        <b/>
        <sz val="14"/>
        <rFont val="Arial Narrow"/>
        <family val="2"/>
      </rPr>
      <t>(</t>
    </r>
    <r>
      <rPr>
        <b/>
        <sz val="14"/>
        <rFont val="標楷體"/>
        <family val="4"/>
      </rPr>
      <t>續</t>
    </r>
    <r>
      <rPr>
        <b/>
        <sz val="14"/>
        <rFont val="Arial Narrow"/>
        <family val="2"/>
      </rPr>
      <t>2)</t>
    </r>
  </si>
  <si>
    <r>
      <t>表</t>
    </r>
    <r>
      <rPr>
        <b/>
        <sz val="14"/>
        <rFont val="Arial"/>
        <family val="2"/>
      </rPr>
      <t>2-1</t>
    </r>
    <r>
      <rPr>
        <b/>
        <sz val="14"/>
        <rFont val="標楷體"/>
        <family val="4"/>
      </rPr>
      <t>蘆竹區各里歷年人口資料統計表</t>
    </r>
    <r>
      <rPr>
        <b/>
        <sz val="14"/>
        <rFont val="Arial Narrow"/>
        <family val="2"/>
      </rPr>
      <t>(</t>
    </r>
    <r>
      <rPr>
        <b/>
        <sz val="14"/>
        <rFont val="標楷體"/>
        <family val="4"/>
      </rPr>
      <t>續</t>
    </r>
    <r>
      <rPr>
        <b/>
        <sz val="14"/>
        <rFont val="Arial Narrow"/>
        <family val="2"/>
      </rPr>
      <t>3</t>
    </r>
    <r>
      <rPr>
        <b/>
        <sz val="14"/>
        <rFont val="標楷體"/>
        <family val="4"/>
      </rPr>
      <t>完</t>
    </r>
    <r>
      <rPr>
        <b/>
        <sz val="14"/>
        <rFont val="Arial Narrow"/>
        <family val="2"/>
      </rPr>
      <t>)</t>
    </r>
  </si>
  <si>
    <t xml:space="preserve"> 性別</t>
  </si>
  <si>
    <t>總計</t>
  </si>
  <si>
    <t xml:space="preserve"> </t>
  </si>
  <si>
    <r>
      <t>民國</t>
    </r>
    <r>
      <rPr>
        <sz val="10"/>
        <rFont val="Arial Narrow"/>
        <family val="2"/>
      </rPr>
      <t>108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2019</t>
    </r>
  </si>
  <si>
    <t>資料來源：本府民政局。</t>
  </si>
  <si>
    <r>
      <t>民國</t>
    </r>
    <r>
      <rPr>
        <sz val="10"/>
        <rFont val="Arial Narrow"/>
        <family val="2"/>
      </rPr>
      <t>108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2019</t>
    </r>
  </si>
  <si>
    <r>
      <t xml:space="preserve">資料來源：本府民政局。
</t>
    </r>
  </si>
  <si>
    <t>Source : Department of Civil Affairs, Taoyuan City Gov.</t>
  </si>
  <si>
    <t>民國108年底
 End of 2019</t>
  </si>
  <si>
    <r>
      <t>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Department of Civil Affairs, Taoyuan City Gov.</t>
    </r>
  </si>
  <si>
    <r>
      <t>民國</t>
    </r>
    <r>
      <rPr>
        <sz val="10"/>
        <rFont val="Arial Narrow"/>
        <family val="2"/>
      </rPr>
      <t>108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2019</t>
    </r>
  </si>
  <si>
    <r>
      <t>Source</t>
    </r>
    <r>
      <rPr>
        <sz val="8"/>
        <rFont val="細明體"/>
        <family val="3"/>
      </rPr>
      <t>：</t>
    </r>
    <r>
      <rPr>
        <sz val="8"/>
        <rFont val="Arial Narrow"/>
        <family val="2"/>
      </rPr>
      <t>Department of Civil Affairs, Taoyuan City Gov.</t>
    </r>
  </si>
  <si>
    <r>
      <rPr>
        <sz val="9"/>
        <rFont val="細明體"/>
        <family val="3"/>
      </rPr>
      <t>民國</t>
    </r>
    <r>
      <rPr>
        <sz val="9"/>
        <rFont val="Arial Narrow"/>
        <family val="2"/>
      </rPr>
      <t>108</t>
    </r>
    <r>
      <rPr>
        <sz val="9"/>
        <rFont val="細明體"/>
        <family val="3"/>
      </rPr>
      <t xml:space="preserve">年底
</t>
    </r>
    <r>
      <rPr>
        <sz val="9"/>
        <rFont val="Arial Narrow"/>
        <family val="2"/>
      </rPr>
      <t>End of 2018</t>
    </r>
  </si>
  <si>
    <r>
      <rPr>
        <sz val="10"/>
        <rFont val="標楷體"/>
        <family val="4"/>
      </rPr>
      <t>資料來源：本府民政局。</t>
    </r>
    <r>
      <rPr>
        <sz val="7.5"/>
        <rFont val="細明體"/>
        <family val="3"/>
      </rPr>
      <t xml:space="preserve">
</t>
    </r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</si>
  <si>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Department of Civil Affairs, Taoyuan City Gov.</t>
    </r>
  </si>
  <si>
    <r>
      <t>民國</t>
    </r>
    <r>
      <rPr>
        <sz val="10"/>
        <rFont val="Arial Narrow"/>
        <family val="2"/>
      </rPr>
      <t>108</t>
    </r>
    <r>
      <rPr>
        <sz val="10"/>
        <rFont val="新細明體"/>
        <family val="1"/>
      </rPr>
      <t xml:space="preserve">年底 </t>
    </r>
    <r>
      <rPr>
        <sz val="10"/>
        <rFont val="Arial Narrow"/>
        <family val="2"/>
      </rPr>
      <t>End of 2019</t>
    </r>
  </si>
  <si>
    <r>
      <t xml:space="preserve">資料來源：：本府民政局。
</t>
    </r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</si>
</sst>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_(* #,##0_);_(* \(#,##0\);_(* &quot;-&quot;??_);_(@_)"/>
    <numFmt numFmtId="199" formatCode="#,##0;\-#,###;&quot;-&quot;"/>
    <numFmt numFmtId="200" formatCode="\ #,##0;\-\ #,##0;\ &quot;-&quot;"/>
    <numFmt numFmtId="201" formatCode="#,##0.0;[Red]#,##0.0"/>
    <numFmt numFmtId="202" formatCode="#,##0_);[Red]\(#,##0\)"/>
    <numFmt numFmtId="203" formatCode="#,##0.0"/>
    <numFmt numFmtId="204" formatCode="0.0_ "/>
    <numFmt numFmtId="205" formatCode="0.00_ "/>
    <numFmt numFmtId="206" formatCode="_-* #,##0.0_-;\-* #,##0.0_-;_-* &quot;-&quot;??_-;_-@_-"/>
    <numFmt numFmtId="207" formatCode="#,##0.00_ "/>
    <numFmt numFmtId="208" formatCode="_-* #,##0_-;\-* #,##0_-;_-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_ "/>
    <numFmt numFmtId="213" formatCode="0;[Red]0"/>
    <numFmt numFmtId="214" formatCode="[$€-2]\ #,##0.00_);[Red]\([$€-2]\ #,##0.00\)"/>
    <numFmt numFmtId="215" formatCode="0;_⠀"/>
    <numFmt numFmtId="216" formatCode="0.000000"/>
    <numFmt numFmtId="217" formatCode="0.00000"/>
    <numFmt numFmtId="218" formatCode="0.0000"/>
    <numFmt numFmtId="219" formatCode="0.000"/>
    <numFmt numFmtId="220" formatCode="0.00_);[Red]\(0.00\)"/>
    <numFmt numFmtId="221" formatCode="_-* #,##0_-;\-* #,##0_-;_-* \-_-;_-@_-"/>
    <numFmt numFmtId="222" formatCode="_-&quot;$&quot;* #,##0.0_-;\-&quot;$&quot;* #,##0.0_-;_-&quot;$&quot;* &quot;-&quot;??_-;_-@_-"/>
    <numFmt numFmtId="223" formatCode="[$-404]AM/PM\ hh:mm:ss"/>
    <numFmt numFmtId="224" formatCode="_-&quot;$&quot;* #,##0_-;\-&quot;$&quot;* #,##0_-;_-&quot;$&quot;* &quot;-&quot;??_-;_-@_-"/>
    <numFmt numFmtId="225" formatCode="0.0_);[Red]\(0.0\)"/>
    <numFmt numFmtId="226" formatCode="_-* #,##0.00_-;\-* #,##0.00_-;_-* \-??_-;_-@_-"/>
    <numFmt numFmtId="227" formatCode="_-* #,##0_-;\-* #,##0_-;_-* \-??_-;_-@_-"/>
    <numFmt numFmtId="228" formatCode="_-* ##0_-;\-* #,##0\-;_-* \-_-;_-@_-"/>
    <numFmt numFmtId="229" formatCode="_(* #,##0_);_(* \(#,##0\);_(* \-??_);_(@_)"/>
    <numFmt numFmtId="230" formatCode="#,##0.00_);[Red]\(#,##0.00\)"/>
  </numFmts>
  <fonts count="93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8.5"/>
      <name val="Arial Narrow"/>
      <family val="2"/>
    </font>
    <font>
      <sz val="8"/>
      <name val="超研澤中黑"/>
      <family val="3"/>
    </font>
    <font>
      <sz val="8.5"/>
      <name val="超研澤中黑"/>
      <family val="3"/>
    </font>
    <font>
      <b/>
      <sz val="9"/>
      <name val="Arial"/>
      <family val="2"/>
    </font>
    <font>
      <sz val="7"/>
      <name val="Arial Narrow"/>
      <family val="2"/>
    </font>
    <font>
      <sz val="9"/>
      <name val="Arial"/>
      <family val="2"/>
    </font>
    <font>
      <sz val="6"/>
      <name val="Arial Narrow"/>
      <family val="2"/>
    </font>
    <font>
      <sz val="9"/>
      <name val="華康粗圓體"/>
      <family val="3"/>
    </font>
    <font>
      <sz val="14"/>
      <name val="新細明體"/>
      <family val="1"/>
    </font>
    <font>
      <sz val="14"/>
      <name val="標楷體"/>
      <family val="4"/>
    </font>
    <font>
      <sz val="14"/>
      <name val="細明體"/>
      <family val="3"/>
    </font>
    <font>
      <sz val="12"/>
      <name val="標楷體"/>
      <family val="4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sz val="10"/>
      <name val="細明體"/>
      <family val="3"/>
    </font>
    <font>
      <sz val="6"/>
      <name val="細明體"/>
      <family val="3"/>
    </font>
    <font>
      <sz val="6"/>
      <name val="華康粗圓體"/>
      <family val="3"/>
    </font>
    <font>
      <sz val="7"/>
      <name val="細明體"/>
      <family val="3"/>
    </font>
    <font>
      <sz val="10"/>
      <name val="Arial Narrow"/>
      <family val="2"/>
    </font>
    <font>
      <u val="single"/>
      <sz val="7.2"/>
      <color indexed="36"/>
      <name val="新細明體"/>
      <family val="1"/>
    </font>
    <font>
      <sz val="10"/>
      <name val="新細明體"/>
      <family val="1"/>
    </font>
    <font>
      <sz val="7"/>
      <name val="華康粗圓體"/>
      <family val="3"/>
    </font>
    <font>
      <sz val="14"/>
      <name val="Arial Narrow"/>
      <family val="2"/>
    </font>
    <font>
      <b/>
      <sz val="14"/>
      <name val="Arial Narrow"/>
      <family val="2"/>
    </font>
    <font>
      <sz val="12"/>
      <name val="超研澤中黑"/>
      <family val="3"/>
    </font>
    <font>
      <b/>
      <sz val="12"/>
      <name val="Arial Narrow"/>
      <family val="2"/>
    </font>
    <font>
      <sz val="10"/>
      <color indexed="8"/>
      <name val="Arial Narrow"/>
      <family val="2"/>
    </font>
    <font>
      <sz val="10"/>
      <name val="華康粗圓體"/>
      <family val="3"/>
    </font>
    <font>
      <sz val="9"/>
      <color indexed="8"/>
      <name val="華康粗圓體"/>
      <family val="3"/>
    </font>
    <font>
      <sz val="9"/>
      <color indexed="8"/>
      <name val="Arial Narrow"/>
      <family val="2"/>
    </font>
    <font>
      <b/>
      <sz val="14"/>
      <name val="Arial"/>
      <family val="2"/>
    </font>
    <font>
      <sz val="5"/>
      <name val="Arial Narrow"/>
      <family val="2"/>
    </font>
    <font>
      <sz val="10"/>
      <name val="標楷體"/>
      <family val="4"/>
    </font>
    <font>
      <sz val="10"/>
      <color indexed="8"/>
      <name val="細明體"/>
      <family val="3"/>
    </font>
    <font>
      <sz val="7"/>
      <name val="新細明體"/>
      <family val="1"/>
    </font>
    <font>
      <sz val="10"/>
      <name val="Times New Roman"/>
      <family val="1"/>
    </font>
    <font>
      <sz val="7.5"/>
      <name val="細明體"/>
      <family val="3"/>
    </font>
    <font>
      <sz val="7.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8"/>
      <name val="Arial"/>
      <family val="2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0"/>
      <name val="Calibri"/>
      <family val="1"/>
    </font>
    <font>
      <sz val="12"/>
      <name val="Cambria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73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73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73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73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73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73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73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73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73" fillId="2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73" fillId="21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73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74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74" fillId="2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74" fillId="27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74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7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74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2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75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6" fontId="0" fillId="0" borderId="0" applyFill="0" applyBorder="0" applyAlignment="0" applyProtection="0"/>
    <xf numFmtId="226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1" fontId="0" fillId="0" borderId="0" applyFill="0" applyBorder="0" applyAlignment="0" applyProtection="0"/>
    <xf numFmtId="41" fontId="75" fillId="0" borderId="0" applyFont="0" applyFill="0" applyBorder="0" applyAlignment="0" applyProtection="0"/>
    <xf numFmtId="22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76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77" fillId="0" borderId="1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78" fillId="3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9" fontId="0" fillId="0" borderId="0" applyFont="0" applyFill="0" applyBorder="0" applyAlignment="0" applyProtection="0"/>
    <xf numFmtId="0" fontId="79" fillId="37" borderId="3" applyNumberFormat="0" applyAlignment="0" applyProtection="0"/>
    <xf numFmtId="0" fontId="61" fillId="38" borderId="4" applyNumberFormat="0" applyAlignment="0" applyProtection="0"/>
    <xf numFmtId="0" fontId="61" fillId="38" borderId="4" applyNumberFormat="0" applyAlignment="0" applyProtection="0"/>
    <xf numFmtId="0" fontId="61" fillId="38" borderId="4" applyNumberFormat="0" applyAlignment="0" applyProtection="0"/>
    <xf numFmtId="0" fontId="61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Alignment="0" applyProtection="0"/>
    <xf numFmtId="0" fontId="0" fillId="40" borderId="8" applyNumberFormat="0" applyAlignment="0" applyProtection="0"/>
    <xf numFmtId="0" fontId="0" fillId="40" borderId="8" applyNumberFormat="0" applyAlignment="0" applyProtection="0"/>
    <xf numFmtId="0" fontId="0" fillId="40" borderId="8" applyNumberFormat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74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74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74" fillId="47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74" fillId="48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74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84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85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6" fillId="51" borderId="3" applyNumberFormat="0" applyAlignment="0" applyProtection="0"/>
    <xf numFmtId="0" fontId="68" fillId="13" borderId="4" applyNumberFormat="0" applyAlignment="0" applyProtection="0"/>
    <xf numFmtId="0" fontId="68" fillId="13" borderId="4" applyNumberFormat="0" applyAlignment="0" applyProtection="0"/>
    <xf numFmtId="0" fontId="68" fillId="13" borderId="4" applyNumberFormat="0" applyAlignment="0" applyProtection="0"/>
    <xf numFmtId="0" fontId="68" fillId="13" borderId="4" applyNumberFormat="0" applyAlignment="0" applyProtection="0"/>
    <xf numFmtId="0" fontId="87" fillId="37" borderId="15" applyNumberFormat="0" applyAlignment="0" applyProtection="0"/>
    <xf numFmtId="0" fontId="69" fillId="38" borderId="16" applyNumberFormat="0" applyAlignment="0" applyProtection="0"/>
    <xf numFmtId="0" fontId="69" fillId="38" borderId="16" applyNumberFormat="0" applyAlignment="0" applyProtection="0"/>
    <xf numFmtId="0" fontId="69" fillId="38" borderId="16" applyNumberFormat="0" applyAlignment="0" applyProtection="0"/>
    <xf numFmtId="0" fontId="69" fillId="38" borderId="16" applyNumberFormat="0" applyAlignment="0" applyProtection="0"/>
    <xf numFmtId="0" fontId="88" fillId="52" borderId="17" applyNumberFormat="0" applyAlignment="0" applyProtection="0"/>
    <xf numFmtId="0" fontId="70" fillId="53" borderId="18" applyNumberFormat="0" applyAlignment="0" applyProtection="0"/>
    <xf numFmtId="0" fontId="70" fillId="53" borderId="18" applyNumberFormat="0" applyAlignment="0" applyProtection="0"/>
    <xf numFmtId="0" fontId="70" fillId="53" borderId="18" applyNumberFormat="0" applyAlignment="0" applyProtection="0"/>
    <xf numFmtId="0" fontId="70" fillId="53" borderId="18" applyNumberFormat="0" applyAlignment="0" applyProtection="0"/>
    <xf numFmtId="0" fontId="89" fillId="5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9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7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19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5" fillId="0" borderId="19" xfId="0" applyFont="1" applyBorder="1" applyAlignment="1" quotePrefix="1">
      <alignment horizontal="distributed" vertical="center"/>
    </xf>
    <xf numFmtId="194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20" xfId="0" applyNumberFormat="1" applyFont="1" applyBorder="1" applyAlignment="1">
      <alignment horizontal="center" vertical="center"/>
    </xf>
    <xf numFmtId="194" fontId="5" fillId="0" borderId="2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22" xfId="0" applyNumberFormat="1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wrapText="1"/>
    </xf>
    <xf numFmtId="179" fontId="5" fillId="0" borderId="21" xfId="0" applyNumberFormat="1" applyFont="1" applyBorder="1" applyAlignment="1">
      <alignment horizontal="right" vertical="center"/>
    </xf>
    <xf numFmtId="194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3" fontId="5" fillId="0" borderId="0" xfId="0" applyNumberFormat="1" applyFont="1" applyAlignment="1">
      <alignment horizontal="distributed" vertical="center"/>
    </xf>
    <xf numFmtId="4" fontId="5" fillId="0" borderId="0" xfId="0" applyNumberFormat="1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19" xfId="0" applyFont="1" applyBorder="1" applyAlignment="1" quotePrefix="1">
      <alignment horizontal="distributed" vertical="center"/>
    </xf>
    <xf numFmtId="3" fontId="10" fillId="0" borderId="19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10" fillId="0" borderId="19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3" fontId="5" fillId="0" borderId="2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94" fontId="5" fillId="0" borderId="22" xfId="0" applyNumberFormat="1" applyFont="1" applyBorder="1" applyAlignment="1">
      <alignment horizontal="center" wrapText="1"/>
    </xf>
    <xf numFmtId="4" fontId="5" fillId="0" borderId="25" xfId="0" applyNumberFormat="1" applyFont="1" applyBorder="1" applyAlignment="1">
      <alignment horizontal="center" wrapText="1"/>
    </xf>
    <xf numFmtId="194" fontId="17" fillId="0" borderId="21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4" fontId="17" fillId="0" borderId="21" xfId="0" applyNumberFormat="1" applyFont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Continuous" vertical="center"/>
    </xf>
    <xf numFmtId="3" fontId="17" fillId="0" borderId="22" xfId="0" applyNumberFormat="1" applyFont="1" applyBorder="1" applyAlignment="1" quotePrefix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shrinkToFit="1"/>
    </xf>
    <xf numFmtId="0" fontId="19" fillId="0" borderId="27" xfId="0" applyNumberFormat="1" applyFont="1" applyBorder="1" applyAlignment="1">
      <alignment horizontal="right" vertical="top" shrinkToFit="1"/>
    </xf>
    <xf numFmtId="0" fontId="19" fillId="0" borderId="0" xfId="0" applyNumberFormat="1" applyFont="1" applyAlignment="1">
      <alignment shrinkToFit="1"/>
    </xf>
    <xf numFmtId="0" fontId="19" fillId="0" borderId="28" xfId="0" applyNumberFormat="1" applyFont="1" applyBorder="1" applyAlignment="1">
      <alignment horizontal="center" vertical="center" shrinkToFit="1"/>
    </xf>
    <xf numFmtId="0" fontId="19" fillId="0" borderId="29" xfId="0" applyNumberFormat="1" applyFont="1" applyBorder="1" applyAlignment="1">
      <alignment horizontal="center" vertical="center" shrinkToFit="1"/>
    </xf>
    <xf numFmtId="0" fontId="19" fillId="0" borderId="0" xfId="0" applyNumberFormat="1" applyFont="1" applyBorder="1" applyAlignment="1">
      <alignment shrinkToFit="1"/>
    </xf>
    <xf numFmtId="208" fontId="20" fillId="0" borderId="0" xfId="115" applyNumberFormat="1" applyFont="1" applyBorder="1" applyAlignment="1">
      <alignment shrinkToFit="1"/>
    </xf>
    <xf numFmtId="208" fontId="4" fillId="0" borderId="0" xfId="115" applyNumberFormat="1" applyFont="1" applyAlignment="1">
      <alignment horizontal="distributed" vertical="center"/>
    </xf>
    <xf numFmtId="208" fontId="4" fillId="0" borderId="19" xfId="115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24" fillId="0" borderId="30" xfId="0" applyFont="1" applyBorder="1" applyAlignment="1">
      <alignment horizontal="left" vertical="center" shrinkToFit="1"/>
    </xf>
    <xf numFmtId="0" fontId="27" fillId="0" borderId="31" xfId="0" applyFont="1" applyBorder="1" applyAlignment="1">
      <alignment vertical="center"/>
    </xf>
    <xf numFmtId="3" fontId="16" fillId="0" borderId="2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119" applyNumberFormat="1" applyFont="1" applyAlignment="1">
      <alignment horizontal="center" vertical="center"/>
    </xf>
    <xf numFmtId="198" fontId="5" fillId="0" borderId="0" xfId="115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9" xfId="119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119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98" fontId="2" fillId="0" borderId="0" xfId="115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Continuous" vertic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Continuous" vertical="center"/>
    </xf>
    <xf numFmtId="3" fontId="17" fillId="0" borderId="35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 wrapText="1"/>
    </xf>
    <xf numFmtId="3" fontId="17" fillId="0" borderId="21" xfId="0" applyNumberFormat="1" applyFont="1" applyBorder="1" applyAlignment="1">
      <alignment horizontal="centerContinuous" vertical="center"/>
    </xf>
    <xf numFmtId="3" fontId="5" fillId="0" borderId="22" xfId="0" applyNumberFormat="1" applyFont="1" applyBorder="1" applyAlignment="1">
      <alignment horizontal="center" wrapText="1"/>
    </xf>
    <xf numFmtId="3" fontId="17" fillId="0" borderId="31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4" fillId="0" borderId="37" xfId="0" applyFont="1" applyBorder="1" applyAlignment="1">
      <alignment horizontal="center" vertical="center" shrinkToFit="1"/>
    </xf>
    <xf numFmtId="0" fontId="30" fillId="0" borderId="0" xfId="0" applyFont="1" applyAlignment="1">
      <alignment/>
    </xf>
    <xf numFmtId="0" fontId="24" fillId="0" borderId="21" xfId="0" applyFont="1" applyBorder="1" applyAlignment="1">
      <alignment horizontal="center" vertical="center" shrinkToFit="1"/>
    </xf>
    <xf numFmtId="3" fontId="17" fillId="0" borderId="38" xfId="0" applyNumberFormat="1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0" fontId="5" fillId="0" borderId="19" xfId="0" applyFont="1" applyBorder="1" applyAlignment="1" quotePrefix="1">
      <alignment horizontal="center" vertical="center"/>
    </xf>
    <xf numFmtId="179" fontId="5" fillId="0" borderId="40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right" vertical="center"/>
    </xf>
    <xf numFmtId="3" fontId="14" fillId="0" borderId="41" xfId="0" applyNumberFormat="1" applyFont="1" applyBorder="1" applyAlignment="1">
      <alignment horizontal="center" vertical="center" wrapText="1"/>
    </xf>
    <xf numFmtId="3" fontId="14" fillId="0" borderId="36" xfId="0" applyNumberFormat="1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/>
    </xf>
    <xf numFmtId="3" fontId="14" fillId="0" borderId="27" xfId="0" applyNumberFormat="1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>
      <alignment horizontal="center" vertical="center" wrapText="1" shrinkToFit="1"/>
    </xf>
    <xf numFmtId="3" fontId="14" fillId="0" borderId="42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wrapText="1"/>
    </xf>
    <xf numFmtId="41" fontId="32" fillId="0" borderId="36" xfId="115" applyNumberFormat="1" applyFont="1" applyBorder="1" applyAlignment="1">
      <alignment horizontal="right" vertical="center" shrinkToFit="1"/>
    </xf>
    <xf numFmtId="41" fontId="32" fillId="0" borderId="38" xfId="115" applyNumberFormat="1" applyFont="1" applyBorder="1" applyAlignment="1">
      <alignment horizontal="right" vertical="center" shrinkToFit="1"/>
    </xf>
    <xf numFmtId="41" fontId="32" fillId="0" borderId="31" xfId="0" applyNumberFormat="1" applyFont="1" applyBorder="1" applyAlignment="1">
      <alignment horizontal="right" vertical="top" shrinkToFit="1"/>
    </xf>
    <xf numFmtId="41" fontId="32" fillId="0" borderId="31" xfId="0" applyNumberFormat="1" applyFont="1" applyBorder="1" applyAlignment="1">
      <alignment shrinkToFit="1"/>
    </xf>
    <xf numFmtId="41" fontId="32" fillId="0" borderId="40" xfId="0" applyNumberFormat="1" applyFont="1" applyBorder="1" applyAlignment="1">
      <alignment shrinkToFit="1"/>
    </xf>
    <xf numFmtId="0" fontId="24" fillId="0" borderId="21" xfId="0" applyFont="1" applyBorder="1" applyAlignment="1">
      <alignment horizontal="left" vertical="center"/>
    </xf>
    <xf numFmtId="189" fontId="28" fillId="0" borderId="31" xfId="0" applyNumberFormat="1" applyFont="1" applyFill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188" fontId="28" fillId="0" borderId="31" xfId="0" applyNumberFormat="1" applyFont="1" applyBorder="1" applyAlignment="1">
      <alignment horizontal="center" vertical="center" shrinkToFit="1"/>
    </xf>
    <xf numFmtId="183" fontId="28" fillId="0" borderId="31" xfId="0" applyNumberFormat="1" applyFont="1" applyBorder="1" applyAlignment="1">
      <alignment horizontal="center" vertical="center" shrinkToFit="1"/>
    </xf>
    <xf numFmtId="183" fontId="28" fillId="0" borderId="40" xfId="0" applyNumberFormat="1" applyFont="1" applyBorder="1" applyAlignment="1">
      <alignment horizontal="center" vertical="center" shrinkToFit="1"/>
    </xf>
    <xf numFmtId="189" fontId="28" fillId="0" borderId="31" xfId="0" applyNumberFormat="1" applyFont="1" applyFill="1" applyBorder="1" applyAlignment="1">
      <alignment horizontal="center" vertical="center"/>
    </xf>
    <xf numFmtId="179" fontId="28" fillId="0" borderId="31" xfId="0" applyNumberFormat="1" applyFont="1" applyFill="1" applyBorder="1" applyAlignment="1">
      <alignment horizontal="center" vertical="center"/>
    </xf>
    <xf numFmtId="179" fontId="28" fillId="0" borderId="21" xfId="0" applyNumberFormat="1" applyFont="1" applyFill="1" applyBorder="1" applyAlignment="1">
      <alignment horizontal="center" vertical="center"/>
    </xf>
    <xf numFmtId="183" fontId="28" fillId="0" borderId="21" xfId="0" applyNumberFormat="1" applyFont="1" applyFill="1" applyBorder="1" applyAlignment="1">
      <alignment horizontal="center" vertical="center"/>
    </xf>
    <xf numFmtId="183" fontId="28" fillId="0" borderId="0" xfId="0" applyNumberFormat="1" applyFont="1" applyFill="1" applyBorder="1" applyAlignment="1">
      <alignment horizontal="center" vertical="center"/>
    </xf>
    <xf numFmtId="188" fontId="28" fillId="0" borderId="41" xfId="0" applyNumberFormat="1" applyFont="1" applyBorder="1" applyAlignment="1">
      <alignment horizontal="center" vertical="center" shrinkToFit="1"/>
    </xf>
    <xf numFmtId="0" fontId="34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9" fillId="0" borderId="19" xfId="0" applyFont="1" applyBorder="1" applyAlignment="1" quotePrefix="1">
      <alignment horizontal="distributed" vertical="center"/>
    </xf>
    <xf numFmtId="3" fontId="9" fillId="0" borderId="19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3" fontId="28" fillId="0" borderId="21" xfId="0" applyNumberFormat="1" applyFont="1" applyBorder="1" applyAlignment="1">
      <alignment horizontal="right" vertical="center"/>
    </xf>
    <xf numFmtId="0" fontId="28" fillId="0" borderId="31" xfId="0" applyFont="1" applyBorder="1" applyAlignment="1">
      <alignment horizontal="right" vertical="center" wrapText="1"/>
    </xf>
    <xf numFmtId="3" fontId="28" fillId="0" borderId="31" xfId="0" applyNumberFormat="1" applyFont="1" applyBorder="1" applyAlignment="1">
      <alignment horizontal="right" vertical="center" wrapText="1"/>
    </xf>
    <xf numFmtId="3" fontId="28" fillId="0" borderId="21" xfId="0" applyNumberFormat="1" applyFont="1" applyBorder="1" applyAlignment="1">
      <alignment horizontal="right" vertical="center" wrapText="1"/>
    </xf>
    <xf numFmtId="3" fontId="28" fillId="0" borderId="43" xfId="0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179" fontId="28" fillId="0" borderId="31" xfId="0" applyNumberFormat="1" applyFont="1" applyFill="1" applyBorder="1" applyAlignment="1">
      <alignment horizontal="right" vertical="center"/>
    </xf>
    <xf numFmtId="179" fontId="28" fillId="0" borderId="40" xfId="0" applyNumberFormat="1" applyFont="1" applyFill="1" applyBorder="1" applyAlignment="1">
      <alignment horizontal="right" vertical="center"/>
    </xf>
    <xf numFmtId="179" fontId="28" fillId="0" borderId="31" xfId="0" applyNumberFormat="1" applyFont="1" applyFill="1" applyBorder="1" applyAlignment="1" quotePrefix="1">
      <alignment horizontal="right" vertical="center"/>
    </xf>
    <xf numFmtId="0" fontId="28" fillId="0" borderId="0" xfId="0" applyFont="1" applyAlignment="1">
      <alignment/>
    </xf>
    <xf numFmtId="179" fontId="36" fillId="0" borderId="31" xfId="0" applyNumberFormat="1" applyFont="1" applyFill="1" applyBorder="1" applyAlignment="1">
      <alignment horizontal="right" vertical="center"/>
    </xf>
    <xf numFmtId="179" fontId="36" fillId="0" borderId="31" xfId="0" applyNumberFormat="1" applyFont="1" applyFill="1" applyBorder="1" applyAlignment="1" quotePrefix="1">
      <alignment horizontal="right" vertical="center"/>
    </xf>
    <xf numFmtId="179" fontId="36" fillId="0" borderId="40" xfId="0" applyNumberFormat="1" applyFont="1" applyFill="1" applyBorder="1" applyAlignment="1">
      <alignment horizontal="right" vertical="center"/>
    </xf>
    <xf numFmtId="0" fontId="24" fillId="0" borderId="37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208" fontId="28" fillId="0" borderId="31" xfId="115" applyNumberFormat="1" applyFont="1" applyBorder="1" applyAlignment="1">
      <alignment horizontal="right" vertical="center"/>
    </xf>
    <xf numFmtId="0" fontId="28" fillId="0" borderId="31" xfId="0" applyFont="1" applyBorder="1" applyAlignment="1">
      <alignment horizontal="right" vertical="center"/>
    </xf>
    <xf numFmtId="0" fontId="28" fillId="0" borderId="21" xfId="0" applyFont="1" applyBorder="1" applyAlignment="1">
      <alignment horizontal="right" vertical="center"/>
    </xf>
    <xf numFmtId="2" fontId="28" fillId="0" borderId="31" xfId="0" applyNumberFormat="1" applyFont="1" applyBorder="1" applyAlignment="1">
      <alignment horizontal="right" vertical="center" wrapText="1"/>
    </xf>
    <xf numFmtId="179" fontId="28" fillId="0" borderId="31" xfId="116" applyNumberFormat="1" applyFont="1" applyBorder="1" applyAlignment="1">
      <alignment horizontal="right" vertical="center"/>
    </xf>
    <xf numFmtId="183" fontId="28" fillId="0" borderId="31" xfId="0" applyNumberFormat="1" applyFont="1" applyFill="1" applyBorder="1" applyAlignment="1">
      <alignment horizontal="right" vertical="center"/>
    </xf>
    <xf numFmtId="3" fontId="37" fillId="0" borderId="41" xfId="0" applyNumberFormat="1" applyFont="1" applyBorder="1" applyAlignment="1">
      <alignment horizontal="center" vertical="center" wrapText="1"/>
    </xf>
    <xf numFmtId="3" fontId="37" fillId="0" borderId="21" xfId="0" applyNumberFormat="1" applyFont="1" applyBorder="1" applyAlignment="1">
      <alignment horizontal="center" vertical="center" wrapText="1"/>
    </xf>
    <xf numFmtId="3" fontId="37" fillId="0" borderId="21" xfId="0" applyNumberFormat="1" applyFont="1" applyBorder="1" applyAlignment="1">
      <alignment horizontal="center" vertical="center"/>
    </xf>
    <xf numFmtId="3" fontId="37" fillId="0" borderId="36" xfId="0" applyNumberFormat="1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3" fontId="28" fillId="0" borderId="25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3" fontId="28" fillId="0" borderId="41" xfId="0" applyNumberFormat="1" applyFont="1" applyBorder="1" applyAlignment="1">
      <alignment horizontal="center" vertical="center" wrapText="1"/>
    </xf>
    <xf numFmtId="3" fontId="28" fillId="0" borderId="41" xfId="0" applyNumberFormat="1" applyFont="1" applyBorder="1" applyAlignment="1">
      <alignment horizontal="center" vertical="center"/>
    </xf>
    <xf numFmtId="3" fontId="28" fillId="0" borderId="37" xfId="0" applyNumberFormat="1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3" fontId="28" fillId="0" borderId="22" xfId="0" applyNumberFormat="1" applyFont="1" applyBorder="1" applyAlignment="1">
      <alignment horizontal="center" vertical="center" wrapText="1"/>
    </xf>
    <xf numFmtId="3" fontId="28" fillId="0" borderId="39" xfId="0" applyNumberFormat="1" applyFont="1" applyBorder="1" applyAlignment="1">
      <alignment horizontal="center" vertical="center" wrapText="1"/>
    </xf>
    <xf numFmtId="179" fontId="28" fillId="0" borderId="31" xfId="0" applyNumberFormat="1" applyFont="1" applyBorder="1" applyAlignment="1">
      <alignment horizontal="right" vertical="center"/>
    </xf>
    <xf numFmtId="179" fontId="28" fillId="0" borderId="21" xfId="0" applyNumberFormat="1" applyFont="1" applyBorder="1" applyAlignment="1">
      <alignment horizontal="right" vertical="center"/>
    </xf>
    <xf numFmtId="41" fontId="28" fillId="0" borderId="31" xfId="0" applyNumberFormat="1" applyFont="1" applyBorder="1" applyAlignment="1">
      <alignment vertical="center"/>
    </xf>
    <xf numFmtId="179" fontId="28" fillId="0" borderId="21" xfId="0" applyNumberFormat="1" applyFont="1" applyBorder="1" applyAlignment="1">
      <alignment vertical="center"/>
    </xf>
    <xf numFmtId="179" fontId="28" fillId="0" borderId="21" xfId="0" applyNumberFormat="1" applyFont="1" applyBorder="1" applyAlignment="1" quotePrefix="1">
      <alignment horizontal="right" vertical="center"/>
    </xf>
    <xf numFmtId="183" fontId="28" fillId="0" borderId="21" xfId="0" applyNumberFormat="1" applyFont="1" applyBorder="1" applyAlignment="1">
      <alignment horizontal="right" vertical="center"/>
    </xf>
    <xf numFmtId="183" fontId="28" fillId="0" borderId="40" xfId="0" applyNumberFormat="1" applyFont="1" applyBorder="1" applyAlignment="1">
      <alignment horizontal="right" vertical="center"/>
    </xf>
    <xf numFmtId="179" fontId="28" fillId="0" borderId="21" xfId="0" applyNumberFormat="1" applyFont="1" applyBorder="1" applyAlignment="1" applyProtection="1">
      <alignment vertical="center"/>
      <protection/>
    </xf>
    <xf numFmtId="179" fontId="28" fillId="0" borderId="31" xfId="0" applyNumberFormat="1" applyFont="1" applyBorder="1" applyAlignment="1" applyProtection="1">
      <alignment vertical="center"/>
      <protection/>
    </xf>
    <xf numFmtId="183" fontId="28" fillId="0" borderId="31" xfId="0" applyNumberFormat="1" applyFont="1" applyBorder="1" applyAlignment="1">
      <alignment vertical="center"/>
    </xf>
    <xf numFmtId="183" fontId="28" fillId="0" borderId="40" xfId="0" applyNumberFormat="1" applyFont="1" applyBorder="1" applyAlignment="1">
      <alignment vertical="center"/>
    </xf>
    <xf numFmtId="179" fontId="28" fillId="0" borderId="47" xfId="0" applyNumberFormat="1" applyFont="1" applyBorder="1" applyAlignment="1" applyProtection="1">
      <alignment vertical="center"/>
      <protection/>
    </xf>
    <xf numFmtId="37" fontId="28" fillId="0" borderId="0" xfId="0" applyNumberFormat="1" applyFont="1" applyAlignment="1">
      <alignment vertical="center"/>
    </xf>
    <xf numFmtId="179" fontId="28" fillId="0" borderId="24" xfId="0" applyNumberFormat="1" applyFont="1" applyBorder="1" applyAlignment="1" applyProtection="1">
      <alignment vertical="center"/>
      <protection/>
    </xf>
    <xf numFmtId="208" fontId="28" fillId="0" borderId="40" xfId="115" applyNumberFormat="1" applyFont="1" applyBorder="1" applyAlignment="1">
      <alignment horizontal="right" vertical="center"/>
    </xf>
    <xf numFmtId="0" fontId="17" fillId="0" borderId="47" xfId="0" applyFont="1" applyBorder="1" applyAlignment="1">
      <alignment vertical="center"/>
    </xf>
    <xf numFmtId="208" fontId="5" fillId="0" borderId="31" xfId="115" applyNumberFormat="1" applyFont="1" applyBorder="1" applyAlignment="1">
      <alignment/>
    </xf>
    <xf numFmtId="208" fontId="5" fillId="0" borderId="40" xfId="115" applyNumberFormat="1" applyFont="1" applyBorder="1" applyAlignment="1">
      <alignment/>
    </xf>
    <xf numFmtId="208" fontId="5" fillId="0" borderId="31" xfId="115" applyNumberFormat="1" applyFont="1" applyBorder="1" applyAlignment="1">
      <alignment horizontal="right" vertical="center"/>
    </xf>
    <xf numFmtId="208" fontId="5" fillId="0" borderId="40" xfId="115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208" fontId="6" fillId="0" borderId="31" xfId="115" applyNumberFormat="1" applyFont="1" applyBorder="1" applyAlignment="1">
      <alignment horizontal="right" vertical="center"/>
    </xf>
    <xf numFmtId="208" fontId="6" fillId="0" borderId="40" xfId="115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208" fontId="6" fillId="0" borderId="31" xfId="115" applyNumberFormat="1" applyFont="1" applyBorder="1" applyAlignment="1">
      <alignment/>
    </xf>
    <xf numFmtId="208" fontId="6" fillId="0" borderId="40" xfId="115" applyNumberFormat="1" applyFont="1" applyBorder="1" applyAlignment="1">
      <alignment/>
    </xf>
    <xf numFmtId="208" fontId="6" fillId="0" borderId="25" xfId="115" applyNumberFormat="1" applyFont="1" applyBorder="1" applyAlignment="1">
      <alignment/>
    </xf>
    <xf numFmtId="179" fontId="28" fillId="0" borderId="21" xfId="0" applyNumberFormat="1" applyFont="1" applyBorder="1" applyAlignment="1">
      <alignment horizontal="center" vertical="center"/>
    </xf>
    <xf numFmtId="208" fontId="28" fillId="0" borderId="47" xfId="115" applyNumberFormat="1" applyFont="1" applyBorder="1" applyAlignment="1">
      <alignment vertical="center"/>
    </xf>
    <xf numFmtId="208" fontId="28" fillId="0" borderId="31" xfId="115" applyNumberFormat="1" applyFont="1" applyBorder="1" applyAlignment="1">
      <alignment vertical="center"/>
    </xf>
    <xf numFmtId="208" fontId="28" fillId="0" borderId="21" xfId="115" applyNumberFormat="1" applyFont="1" applyBorder="1" applyAlignment="1">
      <alignment vertical="center"/>
    </xf>
    <xf numFmtId="208" fontId="28" fillId="0" borderId="40" xfId="115" applyNumberFormat="1" applyFont="1" applyBorder="1" applyAlignment="1">
      <alignment vertical="center"/>
    </xf>
    <xf numFmtId="208" fontId="28" fillId="0" borderId="31" xfId="115" applyNumberFormat="1" applyFont="1" applyBorder="1" applyAlignment="1" quotePrefix="1">
      <alignment horizontal="right" vertical="center"/>
    </xf>
    <xf numFmtId="202" fontId="28" fillId="0" borderId="47" xfId="0" applyNumberFormat="1" applyFont="1" applyBorder="1" applyAlignment="1">
      <alignment vertical="center"/>
    </xf>
    <xf numFmtId="41" fontId="28" fillId="0" borderId="21" xfId="0" applyNumberFormat="1" applyFont="1" applyBorder="1" applyAlignment="1" quotePrefix="1">
      <alignment horizontal="right" vertical="center"/>
    </xf>
    <xf numFmtId="41" fontId="28" fillId="0" borderId="21" xfId="0" applyNumberFormat="1" applyFont="1" applyBorder="1" applyAlignment="1">
      <alignment vertical="center"/>
    </xf>
    <xf numFmtId="41" fontId="28" fillId="0" borderId="0" xfId="0" applyNumberFormat="1" applyFont="1" applyBorder="1" applyAlignment="1">
      <alignment horizontal="right" vertical="center"/>
    </xf>
    <xf numFmtId="41" fontId="28" fillId="0" borderId="31" xfId="0" applyNumberFormat="1" applyFont="1" applyBorder="1" applyAlignment="1">
      <alignment horizontal="right" vertical="center"/>
    </xf>
    <xf numFmtId="41" fontId="28" fillId="0" borderId="21" xfId="0" applyNumberFormat="1" applyFont="1" applyBorder="1" applyAlignment="1">
      <alignment horizontal="right" vertical="center"/>
    </xf>
    <xf numFmtId="0" fontId="24" fillId="0" borderId="30" xfId="0" applyFont="1" applyBorder="1" applyAlignment="1">
      <alignment horizontal="left" vertical="center"/>
    </xf>
    <xf numFmtId="3" fontId="14" fillId="0" borderId="48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Continuous" vertical="center"/>
    </xf>
    <xf numFmtId="3" fontId="14" fillId="0" borderId="23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Continuous" vertical="center"/>
    </xf>
    <xf numFmtId="0" fontId="19" fillId="0" borderId="0" xfId="0" applyNumberFormat="1" applyFont="1" applyBorder="1" applyAlignment="1">
      <alignment vertical="top"/>
    </xf>
    <xf numFmtId="41" fontId="32" fillId="0" borderId="25" xfId="0" applyNumberFormat="1" applyFont="1" applyBorder="1" applyAlignment="1">
      <alignment shrinkToFit="1"/>
    </xf>
    <xf numFmtId="4" fontId="28" fillId="0" borderId="31" xfId="0" applyNumberFormat="1" applyFont="1" applyBorder="1" applyAlignment="1">
      <alignment horizontal="right" vertical="center" wrapText="1"/>
    </xf>
    <xf numFmtId="220" fontId="28" fillId="0" borderId="40" xfId="0" applyNumberFormat="1" applyFont="1" applyBorder="1" applyAlignment="1">
      <alignment horizontal="right" vertical="center" wrapText="1"/>
    </xf>
    <xf numFmtId="220" fontId="28" fillId="0" borderId="40" xfId="0" applyNumberFormat="1" applyFont="1" applyFill="1" applyBorder="1" applyAlignment="1">
      <alignment horizontal="right" vertical="center"/>
    </xf>
    <xf numFmtId="221" fontId="28" fillId="0" borderId="31" xfId="0" applyNumberFormat="1" applyFont="1" applyBorder="1" applyAlignment="1">
      <alignment vertical="center"/>
    </xf>
    <xf numFmtId="179" fontId="28" fillId="0" borderId="41" xfId="0" applyNumberFormat="1" applyFont="1" applyBorder="1" applyAlignment="1">
      <alignment horizontal="right" vertical="center"/>
    </xf>
    <xf numFmtId="0" fontId="44" fillId="0" borderId="47" xfId="0" applyFont="1" applyBorder="1" applyAlignment="1">
      <alignment horizontal="distributed" vertical="center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3" fontId="5" fillId="0" borderId="48" xfId="0" applyNumberFormat="1" applyFont="1" applyBorder="1" applyAlignment="1">
      <alignment horizontal="center" vertical="center" wrapText="1"/>
    </xf>
    <xf numFmtId="179" fontId="43" fillId="0" borderId="31" xfId="0" applyNumberFormat="1" applyFont="1" applyFill="1" applyBorder="1" applyAlignment="1">
      <alignment horizontal="right" vertical="center"/>
    </xf>
    <xf numFmtId="0" fontId="91" fillId="0" borderId="0" xfId="0" applyFont="1" applyAlignment="1">
      <alignment wrapText="1"/>
    </xf>
    <xf numFmtId="3" fontId="17" fillId="0" borderId="20" xfId="0" applyNumberFormat="1" applyFont="1" applyBorder="1" applyAlignment="1">
      <alignment horizontal="left" vertical="center"/>
    </xf>
    <xf numFmtId="188" fontId="49" fillId="0" borderId="31" xfId="0" applyNumberFormat="1" applyFont="1" applyFill="1" applyBorder="1" applyAlignment="1">
      <alignment horizontal="center" vertical="top" wrapText="1"/>
    </xf>
    <xf numFmtId="37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3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 shrinkToFit="1"/>
    </xf>
    <xf numFmtId="179" fontId="53" fillId="0" borderId="0" xfId="0" applyNumberFormat="1" applyFont="1" applyBorder="1" applyAlignment="1" applyProtection="1">
      <alignment vertical="center"/>
      <protection/>
    </xf>
    <xf numFmtId="183" fontId="53" fillId="0" borderId="0" xfId="0" applyNumberFormat="1" applyFont="1" applyBorder="1" applyAlignment="1">
      <alignment vertical="center"/>
    </xf>
    <xf numFmtId="37" fontId="53" fillId="0" borderId="0" xfId="0" applyNumberFormat="1" applyFont="1" applyAlignment="1">
      <alignment vertical="center"/>
    </xf>
    <xf numFmtId="3" fontId="53" fillId="0" borderId="0" xfId="0" applyNumberFormat="1" applyFont="1" applyAlignment="1">
      <alignment horizontal="left"/>
    </xf>
    <xf numFmtId="3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center"/>
    </xf>
    <xf numFmtId="0" fontId="42" fillId="0" borderId="0" xfId="0" applyNumberFormat="1" applyFont="1" applyAlignment="1">
      <alignment vertical="center"/>
    </xf>
    <xf numFmtId="4" fontId="11" fillId="0" borderId="19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4" fontId="54" fillId="0" borderId="19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34" fillId="0" borderId="0" xfId="0" applyNumberFormat="1" applyFont="1" applyAlignment="1">
      <alignment horizontal="left" vertical="center"/>
    </xf>
    <xf numFmtId="198" fontId="11" fillId="0" borderId="19" xfId="115" applyNumberFormat="1" applyFont="1" applyBorder="1" applyAlignment="1">
      <alignment horizontal="center" vertical="center"/>
    </xf>
    <xf numFmtId="3" fontId="54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3" fontId="5" fillId="0" borderId="49" xfId="0" applyNumberFormat="1" applyFont="1" applyBorder="1" applyAlignment="1">
      <alignment horizontal="center" vertical="center"/>
    </xf>
    <xf numFmtId="3" fontId="37" fillId="0" borderId="20" xfId="0" applyNumberFormat="1" applyFont="1" applyBorder="1" applyAlignment="1">
      <alignment horizontal="center" vertical="center"/>
    </xf>
    <xf numFmtId="188" fontId="49" fillId="0" borderId="40" xfId="0" applyNumberFormat="1" applyFont="1" applyFill="1" applyBorder="1" applyAlignment="1">
      <alignment horizontal="center" vertical="top" wrapText="1"/>
    </xf>
    <xf numFmtId="41" fontId="32" fillId="0" borderId="40" xfId="0" applyNumberFormat="1" applyFont="1" applyBorder="1" applyAlignment="1">
      <alignment horizontal="right" vertical="top" shrinkToFit="1"/>
    </xf>
    <xf numFmtId="3" fontId="17" fillId="0" borderId="50" xfId="0" applyNumberFormat="1" applyFont="1" applyBorder="1" applyAlignment="1">
      <alignment horizontal="center" vertical="center" wrapText="1"/>
    </xf>
    <xf numFmtId="188" fontId="28" fillId="0" borderId="37" xfId="0" applyNumberFormat="1" applyFont="1" applyBorder="1" applyAlignment="1">
      <alignment horizontal="center" vertical="center" shrinkToFit="1"/>
    </xf>
    <xf numFmtId="188" fontId="28" fillId="0" borderId="21" xfId="0" applyNumberFormat="1" applyFont="1" applyBorder="1" applyAlignment="1">
      <alignment horizontal="center" vertical="center" shrinkToFit="1"/>
    </xf>
    <xf numFmtId="3" fontId="17" fillId="0" borderId="51" xfId="0" applyNumberFormat="1" applyFont="1" applyBorder="1" applyAlignment="1">
      <alignment horizontal="center" vertical="center" wrapText="1"/>
    </xf>
    <xf numFmtId="179" fontId="28" fillId="0" borderId="40" xfId="0" applyNumberFormat="1" applyFont="1" applyBorder="1" applyAlignment="1">
      <alignment horizontal="center" vertical="center" shrinkToFit="1"/>
    </xf>
    <xf numFmtId="179" fontId="28" fillId="0" borderId="40" xfId="0" applyNumberFormat="1" applyFont="1" applyFill="1" applyBorder="1" applyAlignment="1">
      <alignment horizontal="center" vertical="center"/>
    </xf>
    <xf numFmtId="3" fontId="17" fillId="0" borderId="42" xfId="0" applyNumberFormat="1" applyFont="1" applyBorder="1" applyAlignment="1">
      <alignment horizontal="center" vertical="center" wrapText="1"/>
    </xf>
    <xf numFmtId="3" fontId="28" fillId="0" borderId="37" xfId="0" applyNumberFormat="1" applyFont="1" applyBorder="1" applyAlignment="1">
      <alignment horizontal="right" vertical="center" wrapText="1"/>
    </xf>
    <xf numFmtId="179" fontId="28" fillId="0" borderId="21" xfId="0" applyNumberFormat="1" applyFont="1" applyFill="1" applyBorder="1" applyAlignment="1">
      <alignment horizontal="right" vertical="center"/>
    </xf>
    <xf numFmtId="179" fontId="36" fillId="0" borderId="21" xfId="0" applyNumberFormat="1" applyFont="1" applyFill="1" applyBorder="1" applyAlignment="1">
      <alignment horizontal="right" vertical="center"/>
    </xf>
    <xf numFmtId="179" fontId="43" fillId="0" borderId="40" xfId="0" applyNumberFormat="1" applyFont="1" applyFill="1" applyBorder="1" applyAlignment="1">
      <alignment horizontal="right" vertical="center"/>
    </xf>
    <xf numFmtId="0" fontId="28" fillId="0" borderId="21" xfId="0" applyFont="1" applyBorder="1" applyAlignment="1">
      <alignment horizontal="right" vertical="center" wrapText="1"/>
    </xf>
    <xf numFmtId="2" fontId="28" fillId="0" borderId="21" xfId="0" applyNumberFormat="1" applyFont="1" applyBorder="1" applyAlignment="1">
      <alignment horizontal="right" vertical="center" wrapText="1"/>
    </xf>
    <xf numFmtId="183" fontId="28" fillId="0" borderId="21" xfId="0" applyNumberFormat="1" applyFont="1" applyFill="1" applyBorder="1" applyAlignment="1">
      <alignment horizontal="right" vertical="center"/>
    </xf>
    <xf numFmtId="0" fontId="28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right" vertical="center"/>
    </xf>
    <xf numFmtId="0" fontId="28" fillId="0" borderId="37" xfId="0" applyFont="1" applyBorder="1" applyAlignment="1">
      <alignment horizontal="right" vertical="center" wrapText="1"/>
    </xf>
    <xf numFmtId="221" fontId="28" fillId="0" borderId="21" xfId="0" applyNumberFormat="1" applyFont="1" applyBorder="1" applyAlignment="1">
      <alignment vertical="center"/>
    </xf>
    <xf numFmtId="3" fontId="28" fillId="0" borderId="43" xfId="0" applyNumberFormat="1" applyFont="1" applyBorder="1" applyAlignment="1">
      <alignment horizontal="center" vertical="center"/>
    </xf>
    <xf numFmtId="179" fontId="28" fillId="0" borderId="40" xfId="0" applyNumberFormat="1" applyFont="1" applyBorder="1" applyAlignment="1">
      <alignment horizontal="right" vertical="center"/>
    </xf>
    <xf numFmtId="41" fontId="28" fillId="0" borderId="40" xfId="0" applyNumberFormat="1" applyFont="1" applyBorder="1" applyAlignment="1">
      <alignment vertical="center"/>
    </xf>
    <xf numFmtId="221" fontId="28" fillId="0" borderId="40" xfId="0" applyNumberFormat="1" applyFont="1" applyBorder="1" applyAlignment="1">
      <alignment vertical="center"/>
    </xf>
    <xf numFmtId="3" fontId="17" fillId="0" borderId="52" xfId="0" applyNumberFormat="1" applyFont="1" applyBorder="1" applyAlignment="1">
      <alignment vertical="center"/>
    </xf>
    <xf numFmtId="3" fontId="5" fillId="0" borderId="53" xfId="0" applyNumberFormat="1" applyFont="1" applyBorder="1" applyAlignment="1">
      <alignment horizontal="centerContinuous" vertical="center"/>
    </xf>
    <xf numFmtId="3" fontId="17" fillId="0" borderId="39" xfId="0" applyNumberFormat="1" applyFont="1" applyBorder="1" applyAlignment="1">
      <alignment horizontal="center" vertical="center"/>
    </xf>
    <xf numFmtId="208" fontId="28" fillId="0" borderId="0" xfId="115" applyNumberFormat="1" applyFont="1" applyBorder="1" applyAlignment="1">
      <alignment vertical="center"/>
    </xf>
    <xf numFmtId="208" fontId="28" fillId="0" borderId="0" xfId="115" applyNumberFormat="1" applyFont="1" applyBorder="1" applyAlignment="1">
      <alignment horizontal="right" vertical="center"/>
    </xf>
    <xf numFmtId="3" fontId="17" fillId="0" borderId="50" xfId="0" applyNumberFormat="1" applyFont="1" applyBorder="1" applyAlignment="1" quotePrefix="1">
      <alignment horizontal="center" vertical="center"/>
    </xf>
    <xf numFmtId="179" fontId="28" fillId="0" borderId="21" xfId="115" applyNumberFormat="1" applyFont="1" applyBorder="1" applyAlignment="1">
      <alignment horizontal="center" vertical="center"/>
    </xf>
    <xf numFmtId="179" fontId="28" fillId="0" borderId="31" xfId="0" applyNumberFormat="1" applyFont="1" applyBorder="1" applyAlignment="1">
      <alignment horizontal="center" vertical="center"/>
    </xf>
    <xf numFmtId="179" fontId="28" fillId="0" borderId="0" xfId="0" applyNumberFormat="1" applyFont="1" applyBorder="1" applyAlignment="1">
      <alignment horizontal="center" vertical="center"/>
    </xf>
    <xf numFmtId="41" fontId="32" fillId="0" borderId="21" xfId="0" applyNumberFormat="1" applyFont="1" applyBorder="1" applyAlignment="1">
      <alignment horizontal="right" vertical="top" shrinkToFit="1"/>
    </xf>
    <xf numFmtId="0" fontId="0" fillId="0" borderId="21" xfId="0" applyBorder="1" applyAlignment="1">
      <alignment/>
    </xf>
    <xf numFmtId="188" fontId="49" fillId="0" borderId="21" xfId="0" applyNumberFormat="1" applyFont="1" applyFill="1" applyBorder="1" applyAlignment="1">
      <alignment horizontal="center" vertical="top" wrapText="1"/>
    </xf>
    <xf numFmtId="208" fontId="6" fillId="0" borderId="0" xfId="115" applyNumberFormat="1" applyFont="1" applyBorder="1" applyAlignment="1">
      <alignment horizontal="right" vertical="center"/>
    </xf>
    <xf numFmtId="208" fontId="6" fillId="0" borderId="0" xfId="115" applyNumberFormat="1" applyFont="1" applyBorder="1" applyAlignment="1">
      <alignment/>
    </xf>
    <xf numFmtId="208" fontId="6" fillId="0" borderId="21" xfId="115" applyNumberFormat="1" applyFont="1" applyBorder="1" applyAlignment="1">
      <alignment/>
    </xf>
    <xf numFmtId="208" fontId="6" fillId="0" borderId="19" xfId="115" applyNumberFormat="1" applyFont="1" applyBorder="1" applyAlignment="1">
      <alignment horizontal="right" vertical="center"/>
    </xf>
    <xf numFmtId="208" fontId="6" fillId="0" borderId="22" xfId="115" applyNumberFormat="1" applyFont="1" applyBorder="1" applyAlignment="1">
      <alignment/>
    </xf>
    <xf numFmtId="208" fontId="6" fillId="0" borderId="21" xfId="115" applyNumberFormat="1" applyFont="1" applyBorder="1" applyAlignment="1">
      <alignment horizontal="right" vertical="center"/>
    </xf>
    <xf numFmtId="3" fontId="17" fillId="0" borderId="53" xfId="0" applyNumberFormat="1" applyFont="1" applyBorder="1" applyAlignment="1">
      <alignment horizontal="center" vertical="center"/>
    </xf>
    <xf numFmtId="0" fontId="19" fillId="0" borderId="27" xfId="0" applyNumberFormat="1" applyFont="1" applyFill="1" applyBorder="1" applyAlignment="1">
      <alignment horizontal="right" vertical="top" shrinkToFit="1"/>
    </xf>
    <xf numFmtId="0" fontId="19" fillId="0" borderId="50" xfId="0" applyNumberFormat="1" applyFont="1" applyFill="1" applyBorder="1" applyAlignment="1">
      <alignment horizontal="right" vertical="top" shrinkToFit="1"/>
    </xf>
    <xf numFmtId="41" fontId="32" fillId="0" borderId="22" xfId="0" applyNumberFormat="1" applyFont="1" applyBorder="1" applyAlignment="1">
      <alignment horizontal="right" vertical="top" shrinkToFit="1"/>
    </xf>
    <xf numFmtId="0" fontId="0" fillId="0" borderId="22" xfId="0" applyFont="1" applyBorder="1" applyAlignment="1">
      <alignment/>
    </xf>
    <xf numFmtId="0" fontId="0" fillId="0" borderId="0" xfId="0" applyBorder="1" applyAlignment="1">
      <alignment/>
    </xf>
    <xf numFmtId="208" fontId="5" fillId="0" borderId="21" xfId="115" applyNumberFormat="1" applyFont="1" applyBorder="1" applyAlignment="1">
      <alignment/>
    </xf>
    <xf numFmtId="208" fontId="5" fillId="0" borderId="21" xfId="115" applyNumberFormat="1" applyFont="1" applyBorder="1" applyAlignment="1">
      <alignment horizontal="right" vertical="center"/>
    </xf>
    <xf numFmtId="0" fontId="14" fillId="0" borderId="42" xfId="0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 wrapText="1"/>
    </xf>
    <xf numFmtId="0" fontId="38" fillId="0" borderId="47" xfId="0" applyFont="1" applyBorder="1" applyAlignment="1">
      <alignment horizontal="left" vertical="center"/>
    </xf>
    <xf numFmtId="0" fontId="91" fillId="0" borderId="0" xfId="0" applyFont="1" applyBorder="1" applyAlignment="1">
      <alignment wrapText="1"/>
    </xf>
    <xf numFmtId="3" fontId="17" fillId="0" borderId="27" xfId="0" applyNumberFormat="1" applyFont="1" applyBorder="1" applyAlignment="1" quotePrefix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3" fontId="24" fillId="0" borderId="31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/>
    </xf>
    <xf numFmtId="0" fontId="32" fillId="0" borderId="54" xfId="0" applyNumberFormat="1" applyFont="1" applyBorder="1" applyAlignment="1">
      <alignment horizontal="right" vertical="top" shrinkToFit="1"/>
    </xf>
    <xf numFmtId="0" fontId="32" fillId="0" borderId="54" xfId="0" applyNumberFormat="1" applyFont="1" applyBorder="1" applyAlignment="1">
      <alignment horizontal="center" vertical="center" shrinkToFit="1"/>
    </xf>
    <xf numFmtId="208" fontId="32" fillId="0" borderId="54" xfId="115" applyNumberFormat="1" applyFont="1" applyBorder="1" applyAlignment="1">
      <alignment horizontal="right" vertical="top" shrinkToFit="1"/>
    </xf>
    <xf numFmtId="0" fontId="19" fillId="0" borderId="54" xfId="0" applyNumberFormat="1" applyFont="1" applyBorder="1" applyAlignment="1">
      <alignment horizontal="right" vertical="top" shrinkToFit="1"/>
    </xf>
    <xf numFmtId="41" fontId="32" fillId="0" borderId="54" xfId="0" applyNumberFormat="1" applyFont="1" applyBorder="1" applyAlignment="1">
      <alignment horizontal="right" vertical="top" shrinkToFit="1"/>
    </xf>
    <xf numFmtId="208" fontId="32" fillId="0" borderId="54" xfId="115" applyNumberFormat="1" applyFont="1" applyBorder="1" applyAlignment="1">
      <alignment shrinkToFit="1"/>
    </xf>
    <xf numFmtId="41" fontId="32" fillId="0" borderId="54" xfId="0" applyNumberFormat="1" applyFont="1" applyBorder="1" applyAlignment="1">
      <alignment shrinkToFit="1"/>
    </xf>
    <xf numFmtId="0" fontId="32" fillId="0" borderId="54" xfId="0" applyNumberFormat="1" applyFont="1" applyBorder="1" applyAlignment="1">
      <alignment horizontal="center" vertical="top" shrinkToFit="1"/>
    </xf>
    <xf numFmtId="208" fontId="32" fillId="0" borderId="54" xfId="115" applyNumberFormat="1" applyFont="1" applyBorder="1" applyAlignment="1">
      <alignment horizontal="right" vertical="center" shrinkToFit="1"/>
    </xf>
    <xf numFmtId="41" fontId="32" fillId="0" borderId="54" xfId="115" applyNumberFormat="1" applyFont="1" applyBorder="1" applyAlignment="1">
      <alignment horizontal="right" vertical="center" shrinkToFit="1"/>
    </xf>
    <xf numFmtId="208" fontId="32" fillId="0" borderId="54" xfId="0" applyNumberFormat="1" applyFont="1" applyBorder="1" applyAlignment="1">
      <alignment horizontal="right" vertical="center" shrinkToFit="1"/>
    </xf>
    <xf numFmtId="41" fontId="32" fillId="0" borderId="54" xfId="0" applyNumberFormat="1" applyFont="1" applyBorder="1" applyAlignment="1">
      <alignment horizontal="right" vertical="center" shrinkToFit="1"/>
    </xf>
    <xf numFmtId="41" fontId="32" fillId="0" borderId="54" xfId="115" applyNumberFormat="1" applyFont="1" applyBorder="1" applyAlignment="1">
      <alignment horizontal="right" vertical="top" shrinkToFit="1"/>
    </xf>
    <xf numFmtId="41" fontId="32" fillId="0" borderId="54" xfId="115" applyNumberFormat="1" applyFont="1" applyBorder="1" applyAlignment="1">
      <alignment shrinkToFit="1"/>
    </xf>
    <xf numFmtId="188" fontId="32" fillId="0" borderId="40" xfId="0" applyNumberFormat="1" applyFont="1" applyFill="1" applyBorder="1" applyAlignment="1">
      <alignment horizontal="center" vertical="top" wrapText="1"/>
    </xf>
    <xf numFmtId="188" fontId="32" fillId="0" borderId="39" xfId="0" applyNumberFormat="1" applyFont="1" applyFill="1" applyBorder="1" applyAlignment="1">
      <alignment horizontal="center" vertical="top" wrapText="1"/>
    </xf>
    <xf numFmtId="0" fontId="19" fillId="0" borderId="27" xfId="0" applyNumberFormat="1" applyFont="1" applyBorder="1" applyAlignment="1">
      <alignment horizontal="center" vertical="center" shrinkToFit="1"/>
    </xf>
    <xf numFmtId="41" fontId="32" fillId="0" borderId="42" xfId="115" applyNumberFormat="1" applyFont="1" applyBorder="1" applyAlignment="1">
      <alignment horizontal="right" vertical="center" shrinkToFit="1"/>
    </xf>
    <xf numFmtId="41" fontId="32" fillId="0" borderId="21" xfId="0" applyNumberFormat="1" applyFont="1" applyBorder="1" applyAlignment="1">
      <alignment shrinkToFit="1"/>
    </xf>
    <xf numFmtId="0" fontId="19" fillId="0" borderId="46" xfId="0" applyNumberFormat="1" applyFont="1" applyBorder="1" applyAlignment="1">
      <alignment horizontal="right" vertical="top" shrinkToFit="1"/>
    </xf>
    <xf numFmtId="0" fontId="19" fillId="0" borderId="55" xfId="0" applyNumberFormat="1" applyFont="1" applyBorder="1" applyAlignment="1">
      <alignment horizontal="right" vertical="top" shrinkToFit="1"/>
    </xf>
    <xf numFmtId="0" fontId="19" fillId="0" borderId="56" xfId="0" applyNumberFormat="1" applyFont="1" applyBorder="1" applyAlignment="1">
      <alignment horizontal="right" vertical="top" shrinkToFit="1"/>
    </xf>
    <xf numFmtId="0" fontId="0" fillId="0" borderId="31" xfId="0" applyBorder="1" applyAlignment="1">
      <alignment/>
    </xf>
    <xf numFmtId="0" fontId="0" fillId="0" borderId="25" xfId="0" applyFont="1" applyBorder="1" applyAlignment="1">
      <alignment/>
    </xf>
    <xf numFmtId="0" fontId="0" fillId="0" borderId="39" xfId="0" applyBorder="1" applyAlignment="1">
      <alignment/>
    </xf>
    <xf numFmtId="188" fontId="28" fillId="0" borderId="21" xfId="0" applyNumberFormat="1" applyFont="1" applyFill="1" applyBorder="1" applyAlignment="1">
      <alignment horizontal="center" vertical="center" shrinkToFit="1"/>
    </xf>
    <xf numFmtId="0" fontId="28" fillId="0" borderId="57" xfId="0" applyFont="1" applyBorder="1" applyAlignment="1">
      <alignment horizontal="center" vertical="center" shrinkToFit="1"/>
    </xf>
    <xf numFmtId="3" fontId="17" fillId="0" borderId="57" xfId="0" applyNumberFormat="1" applyFont="1" applyBorder="1" applyAlignment="1">
      <alignment horizontal="center" vertical="center"/>
    </xf>
    <xf numFmtId="3" fontId="17" fillId="0" borderId="58" xfId="0" applyNumberFormat="1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 shrinkToFit="1"/>
    </xf>
    <xf numFmtId="179" fontId="28" fillId="0" borderId="57" xfId="0" applyNumberFormat="1" applyFont="1" applyFill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Continuous" vertical="center"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19" xfId="0" applyNumberFormat="1" applyFont="1" applyBorder="1" applyAlignment="1">
      <alignment horizontal="center" vertical="center" wrapText="1"/>
    </xf>
    <xf numFmtId="179" fontId="28" fillId="0" borderId="37" xfId="0" applyNumberFormat="1" applyFont="1" applyBorder="1" applyAlignment="1">
      <alignment horizontal="right" vertical="center"/>
    </xf>
    <xf numFmtId="179" fontId="28" fillId="0" borderId="0" xfId="0" applyNumberFormat="1" applyFont="1" applyBorder="1" applyAlignment="1">
      <alignment/>
    </xf>
    <xf numFmtId="179" fontId="37" fillId="0" borderId="0" xfId="116" applyNumberFormat="1" applyFont="1" applyBorder="1" applyAlignment="1">
      <alignment horizontal="right"/>
    </xf>
    <xf numFmtId="179" fontId="28" fillId="0" borderId="0" xfId="116" applyNumberFormat="1" applyFont="1" applyBorder="1" applyAlignment="1">
      <alignment/>
    </xf>
    <xf numFmtId="0" fontId="17" fillId="0" borderId="21" xfId="0" applyFont="1" applyBorder="1" applyAlignment="1">
      <alignment vertical="center"/>
    </xf>
    <xf numFmtId="0" fontId="14" fillId="0" borderId="37" xfId="0" applyFont="1" applyBorder="1" applyAlignment="1" quotePrefix="1">
      <alignment horizontal="center" vertical="center"/>
    </xf>
    <xf numFmtId="0" fontId="14" fillId="0" borderId="21" xfId="0" applyFont="1" applyBorder="1" applyAlignment="1">
      <alignment horizontal="center" vertical="center"/>
    </xf>
    <xf numFmtId="208" fontId="5" fillId="0" borderId="0" xfId="115" applyNumberFormat="1" applyFont="1" applyBorder="1" applyAlignment="1">
      <alignment/>
    </xf>
    <xf numFmtId="208" fontId="5" fillId="0" borderId="0" xfId="115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27" fillId="0" borderId="44" xfId="0" applyFont="1" applyBorder="1" applyAlignment="1" quotePrefix="1">
      <alignment horizontal="left" vertical="center"/>
    </xf>
    <xf numFmtId="0" fontId="27" fillId="0" borderId="47" xfId="0" applyFont="1" applyBorder="1" applyAlignment="1">
      <alignment horizontal="center" vertical="center"/>
    </xf>
    <xf numFmtId="0" fontId="27" fillId="0" borderId="47" xfId="0" applyFont="1" applyBorder="1" applyAlignment="1" quotePrefix="1">
      <alignment horizontal="center" vertical="center"/>
    </xf>
    <xf numFmtId="3" fontId="27" fillId="0" borderId="31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right" vertical="center"/>
    </xf>
    <xf numFmtId="3" fontId="14" fillId="0" borderId="42" xfId="0" applyNumberFormat="1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0" fontId="14" fillId="0" borderId="19" xfId="0" applyFont="1" applyBorder="1" applyAlignment="1" quotePrefix="1">
      <alignment horizontal="distributed" vertical="center"/>
    </xf>
    <xf numFmtId="0" fontId="38" fillId="0" borderId="22" xfId="0" applyFont="1" applyBorder="1" applyAlignment="1">
      <alignment horizontal="left" vertical="center"/>
    </xf>
    <xf numFmtId="208" fontId="6" fillId="0" borderId="25" xfId="115" applyNumberFormat="1" applyFont="1" applyBorder="1" applyAlignment="1">
      <alignment horizontal="right" vertical="center"/>
    </xf>
    <xf numFmtId="208" fontId="6" fillId="0" borderId="39" xfId="115" applyNumberFormat="1" applyFont="1" applyBorder="1" applyAlignment="1">
      <alignment/>
    </xf>
    <xf numFmtId="0" fontId="14" fillId="0" borderId="30" xfId="0" applyFont="1" applyBorder="1" applyAlignment="1" quotePrefix="1">
      <alignment horizontal="left" vertical="center"/>
    </xf>
    <xf numFmtId="0" fontId="38" fillId="0" borderId="24" xfId="0" applyFont="1" applyBorder="1" applyAlignment="1">
      <alignment horizontal="left" vertical="center"/>
    </xf>
    <xf numFmtId="208" fontId="6" fillId="0" borderId="19" xfId="115" applyNumberFormat="1" applyFont="1" applyBorder="1" applyAlignment="1">
      <alignment/>
    </xf>
    <xf numFmtId="0" fontId="14" fillId="0" borderId="53" xfId="0" applyFont="1" applyBorder="1" applyAlignment="1">
      <alignment horizontal="right" vertical="center"/>
    </xf>
    <xf numFmtId="3" fontId="16" fillId="0" borderId="53" xfId="0" applyNumberFormat="1" applyFont="1" applyBorder="1" applyAlignment="1">
      <alignment horizontal="centerContinuous" vertical="center"/>
    </xf>
    <xf numFmtId="3" fontId="14" fillId="0" borderId="38" xfId="0" applyNumberFormat="1" applyFont="1" applyBorder="1" applyAlignment="1">
      <alignment horizontal="center" vertical="center"/>
    </xf>
    <xf numFmtId="188" fontId="5" fillId="0" borderId="21" xfId="115" applyNumberFormat="1" applyFont="1" applyBorder="1" applyAlignment="1">
      <alignment/>
    </xf>
    <xf numFmtId="3" fontId="14" fillId="0" borderId="0" xfId="0" applyNumberFormat="1" applyFont="1" applyBorder="1" applyAlignment="1">
      <alignment horizontal="center" vertical="center"/>
    </xf>
    <xf numFmtId="179" fontId="5" fillId="0" borderId="0" xfId="115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distributed" vertical="distributed"/>
    </xf>
    <xf numFmtId="0" fontId="14" fillId="0" borderId="23" xfId="0" applyFont="1" applyBorder="1" applyAlignment="1">
      <alignment horizontal="distributed" vertical="center"/>
    </xf>
    <xf numFmtId="3" fontId="14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208" fontId="5" fillId="0" borderId="25" xfId="115" applyNumberFormat="1" applyFont="1" applyBorder="1" applyAlignment="1">
      <alignment horizontal="right" vertical="center"/>
    </xf>
    <xf numFmtId="208" fontId="5" fillId="0" borderId="22" xfId="115" applyNumberFormat="1" applyFont="1" applyBorder="1" applyAlignment="1">
      <alignment horizontal="right" vertical="center"/>
    </xf>
    <xf numFmtId="208" fontId="5" fillId="0" borderId="25" xfId="115" applyNumberFormat="1" applyFont="1" applyBorder="1" applyAlignment="1">
      <alignment/>
    </xf>
    <xf numFmtId="208" fontId="5" fillId="0" borderId="22" xfId="115" applyNumberFormat="1" applyFont="1" applyBorder="1" applyAlignment="1">
      <alignment/>
    </xf>
    <xf numFmtId="208" fontId="5" fillId="0" borderId="39" xfId="115" applyNumberFormat="1" applyFont="1" applyBorder="1" applyAlignment="1">
      <alignment/>
    </xf>
    <xf numFmtId="208" fontId="5" fillId="0" borderId="19" xfId="115" applyNumberFormat="1" applyFont="1" applyBorder="1" applyAlignment="1">
      <alignment/>
    </xf>
    <xf numFmtId="0" fontId="14" fillId="0" borderId="20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 wrapText="1" shrinkToFit="1"/>
    </xf>
    <xf numFmtId="3" fontId="16" fillId="0" borderId="58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Continuous" vertical="center"/>
    </xf>
    <xf numFmtId="208" fontId="5" fillId="0" borderId="36" xfId="115" applyNumberFormat="1" applyFont="1" applyBorder="1" applyAlignment="1">
      <alignment/>
    </xf>
    <xf numFmtId="3" fontId="14" fillId="0" borderId="53" xfId="0" applyNumberFormat="1" applyFont="1" applyBorder="1" applyAlignment="1" applyProtection="1">
      <alignment horizontal="center" vertical="center" wrapText="1"/>
      <protection locked="0"/>
    </xf>
    <xf numFmtId="3" fontId="14" fillId="0" borderId="21" xfId="0" applyNumberFormat="1" applyFont="1" applyBorder="1" applyAlignment="1">
      <alignment horizontal="center"/>
    </xf>
    <xf numFmtId="3" fontId="14" fillId="0" borderId="31" xfId="0" applyNumberFormat="1" applyFont="1" applyBorder="1" applyAlignment="1">
      <alignment horizontal="center"/>
    </xf>
    <xf numFmtId="0" fontId="17" fillId="0" borderId="37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/>
    </xf>
    <xf numFmtId="3" fontId="17" fillId="0" borderId="35" xfId="0" applyNumberFormat="1" applyFont="1" applyBorder="1" applyAlignment="1" quotePrefix="1">
      <alignment horizontal="center" vertical="center"/>
    </xf>
    <xf numFmtId="0" fontId="19" fillId="0" borderId="60" xfId="0" applyNumberFormat="1" applyFont="1" applyBorder="1" applyAlignment="1">
      <alignment horizontal="center" vertical="center" shrinkToFit="1"/>
    </xf>
    <xf numFmtId="41" fontId="32" fillId="0" borderId="61" xfId="115" applyNumberFormat="1" applyFont="1" applyBorder="1" applyAlignment="1">
      <alignment horizontal="right" vertical="center" shrinkToFit="1"/>
    </xf>
    <xf numFmtId="41" fontId="32" fillId="0" borderId="57" xfId="0" applyNumberFormat="1" applyFont="1" applyBorder="1" applyAlignment="1">
      <alignment horizontal="right" vertical="top" shrinkToFit="1"/>
    </xf>
    <xf numFmtId="41" fontId="32" fillId="0" borderId="57" xfId="0" applyNumberFormat="1" applyFont="1" applyBorder="1" applyAlignment="1">
      <alignment shrinkToFit="1"/>
    </xf>
    <xf numFmtId="188" fontId="32" fillId="0" borderId="21" xfId="0" applyNumberFormat="1" applyFont="1" applyFill="1" applyBorder="1" applyAlignment="1">
      <alignment horizontal="center" vertical="top" wrapText="1"/>
    </xf>
    <xf numFmtId="188" fontId="32" fillId="0" borderId="22" xfId="0" applyNumberFormat="1" applyFont="1" applyFill="1" applyBorder="1" applyAlignment="1">
      <alignment horizontal="center" vertical="top" wrapText="1"/>
    </xf>
    <xf numFmtId="41" fontId="32" fillId="0" borderId="62" xfId="0" applyNumberFormat="1" applyFont="1" applyBorder="1" applyAlignment="1">
      <alignment shrinkToFit="1"/>
    </xf>
    <xf numFmtId="41" fontId="32" fillId="0" borderId="21" xfId="0" applyNumberFormat="1" applyFont="1" applyFill="1" applyBorder="1" applyAlignment="1">
      <alignment shrinkToFit="1"/>
    </xf>
    <xf numFmtId="41" fontId="32" fillId="0" borderId="22" xfId="0" applyNumberFormat="1" applyFont="1" applyFill="1" applyBorder="1" applyAlignment="1">
      <alignment shrinkToFit="1"/>
    </xf>
    <xf numFmtId="41" fontId="32" fillId="0" borderId="62" xfId="0" applyNumberFormat="1" applyFont="1" applyBorder="1" applyAlignment="1">
      <alignment horizontal="right" vertical="top" shrinkToFit="1"/>
    </xf>
    <xf numFmtId="3" fontId="37" fillId="0" borderId="42" xfId="0" applyNumberFormat="1" applyFont="1" applyBorder="1" applyAlignment="1">
      <alignment horizontal="center"/>
    </xf>
    <xf numFmtId="208" fontId="28" fillId="0" borderId="21" xfId="115" applyNumberFormat="1" applyFont="1" applyBorder="1" applyAlignment="1">
      <alignment horizontal="right" vertical="center"/>
    </xf>
    <xf numFmtId="3" fontId="37" fillId="0" borderId="57" xfId="0" applyNumberFormat="1" applyFont="1" applyBorder="1" applyAlignment="1">
      <alignment horizontal="center" vertical="center"/>
    </xf>
    <xf numFmtId="3" fontId="28" fillId="0" borderId="57" xfId="0" applyNumberFormat="1" applyFont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 wrapText="1"/>
    </xf>
    <xf numFmtId="3" fontId="28" fillId="0" borderId="57" xfId="0" applyNumberFormat="1" applyFont="1" applyBorder="1" applyAlignment="1">
      <alignment horizontal="right" vertical="center" wrapText="1"/>
    </xf>
    <xf numFmtId="179" fontId="28" fillId="0" borderId="57" xfId="116" applyNumberFormat="1" applyFont="1" applyBorder="1" applyAlignment="1">
      <alignment horizontal="right" vertical="center"/>
    </xf>
    <xf numFmtId="0" fontId="28" fillId="0" borderId="62" xfId="0" applyFont="1" applyBorder="1" applyAlignment="1">
      <alignment horizontal="center"/>
    </xf>
    <xf numFmtId="0" fontId="28" fillId="0" borderId="57" xfId="0" applyFont="1" applyBorder="1" applyAlignment="1">
      <alignment horizontal="right" vertical="center"/>
    </xf>
    <xf numFmtId="179" fontId="28" fillId="0" borderId="57" xfId="0" applyNumberFormat="1" applyFont="1" applyFill="1" applyBorder="1" applyAlignment="1">
      <alignment horizontal="right" vertical="center"/>
    </xf>
    <xf numFmtId="208" fontId="6" fillId="0" borderId="52" xfId="115" applyNumberFormat="1" applyFont="1" applyBorder="1" applyAlignment="1">
      <alignment horizontal="right" vertical="center"/>
    </xf>
    <xf numFmtId="208" fontId="6" fillId="0" borderId="41" xfId="115" applyNumberFormat="1" applyFont="1" applyBorder="1" applyAlignment="1">
      <alignment horizontal="right" vertical="center"/>
    </xf>
    <xf numFmtId="41" fontId="32" fillId="0" borderId="31" xfId="115" applyNumberFormat="1" applyFont="1" applyBorder="1" applyAlignment="1">
      <alignment horizontal="right" vertical="center" shrinkToFit="1"/>
    </xf>
    <xf numFmtId="41" fontId="32" fillId="0" borderId="40" xfId="115" applyNumberFormat="1" applyFont="1" applyBorder="1" applyAlignment="1">
      <alignment horizontal="right" vertical="center" shrinkToFit="1"/>
    </xf>
    <xf numFmtId="183" fontId="28" fillId="0" borderId="31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189" fontId="28" fillId="0" borderId="25" xfId="0" applyNumberFormat="1" applyFont="1" applyFill="1" applyBorder="1" applyAlignment="1">
      <alignment horizontal="center" vertical="center"/>
    </xf>
    <xf numFmtId="179" fontId="28" fillId="0" borderId="25" xfId="0" applyNumberFormat="1" applyFont="1" applyFill="1" applyBorder="1" applyAlignment="1">
      <alignment horizontal="center" vertical="center"/>
    </xf>
    <xf numFmtId="179" fontId="28" fillId="0" borderId="62" xfId="0" applyNumberFormat="1" applyFont="1" applyFill="1" applyBorder="1" applyAlignment="1">
      <alignment horizontal="center" vertical="center"/>
    </xf>
    <xf numFmtId="179" fontId="28" fillId="0" borderId="22" xfId="0" applyNumberFormat="1" applyFont="1" applyFill="1" applyBorder="1" applyAlignment="1">
      <alignment horizontal="center" vertical="center"/>
    </xf>
    <xf numFmtId="183" fontId="28" fillId="0" borderId="25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41" fontId="28" fillId="0" borderId="0" xfId="0" applyNumberFormat="1" applyFont="1" applyFill="1" applyBorder="1" applyAlignment="1">
      <alignment horizontal="right" vertical="center"/>
    </xf>
    <xf numFmtId="41" fontId="28" fillId="0" borderId="21" xfId="0" applyNumberFormat="1" applyFont="1" applyFill="1" applyBorder="1" applyAlignment="1">
      <alignment horizontal="right" vertical="center"/>
    </xf>
    <xf numFmtId="41" fontId="28" fillId="0" borderId="33" xfId="0" applyNumberFormat="1" applyFont="1" applyFill="1" applyBorder="1" applyAlignment="1">
      <alignment horizontal="right" vertical="center"/>
    </xf>
    <xf numFmtId="41" fontId="28" fillId="0" borderId="31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53" xfId="0" applyBorder="1" applyAlignment="1">
      <alignment/>
    </xf>
    <xf numFmtId="0" fontId="0" fillId="0" borderId="27" xfId="0" applyBorder="1" applyAlignment="1">
      <alignment/>
    </xf>
    <xf numFmtId="179" fontId="43" fillId="0" borderId="21" xfId="0" applyNumberFormat="1" applyFont="1" applyFill="1" applyBorder="1" applyAlignment="1">
      <alignment horizontal="right" vertical="center"/>
    </xf>
    <xf numFmtId="202" fontId="28" fillId="0" borderId="0" xfId="0" applyNumberFormat="1" applyFont="1" applyFill="1" applyBorder="1" applyAlignment="1">
      <alignment horizontal="right" vertical="center"/>
    </xf>
    <xf numFmtId="230" fontId="28" fillId="0" borderId="0" xfId="0" applyNumberFormat="1" applyFont="1" applyFill="1" applyBorder="1" applyAlignment="1">
      <alignment horizontal="right" vertical="center"/>
    </xf>
    <xf numFmtId="179" fontId="28" fillId="0" borderId="21" xfId="0" applyNumberFormat="1" applyFont="1" applyFill="1" applyBorder="1" applyAlignment="1" quotePrefix="1">
      <alignment horizontal="right" vertical="center"/>
    </xf>
    <xf numFmtId="179" fontId="28" fillId="0" borderId="30" xfId="0" applyNumberFormat="1" applyFont="1" applyFill="1" applyBorder="1" applyAlignment="1">
      <alignment horizontal="right" vertical="center"/>
    </xf>
    <xf numFmtId="0" fontId="0" fillId="0" borderId="30" xfId="0" applyBorder="1" applyAlignment="1">
      <alignment/>
    </xf>
    <xf numFmtId="220" fontId="28" fillId="0" borderId="57" xfId="0" applyNumberFormat="1" applyFont="1" applyFill="1" applyBorder="1" applyAlignment="1">
      <alignment horizontal="right" vertical="center"/>
    </xf>
    <xf numFmtId="0" fontId="24" fillId="0" borderId="22" xfId="0" applyFont="1" applyBorder="1" applyAlignment="1">
      <alignment horizontal="center" vertical="center" shrinkToFit="1"/>
    </xf>
    <xf numFmtId="41" fontId="28" fillId="0" borderId="62" xfId="0" applyNumberFormat="1" applyFont="1" applyFill="1" applyBorder="1" applyAlignment="1">
      <alignment horizontal="right" vertical="center"/>
    </xf>
    <xf numFmtId="202" fontId="28" fillId="0" borderId="22" xfId="0" applyNumberFormat="1" applyFont="1" applyFill="1" applyBorder="1" applyAlignment="1">
      <alignment horizontal="right" vertical="center"/>
    </xf>
    <xf numFmtId="202" fontId="28" fillId="0" borderId="25" xfId="0" applyNumberFormat="1" applyFont="1" applyFill="1" applyBorder="1" applyAlignment="1">
      <alignment horizontal="right" vertical="center"/>
    </xf>
    <xf numFmtId="202" fontId="28" fillId="0" borderId="46" xfId="0" applyNumberFormat="1" applyFont="1" applyFill="1" applyBorder="1" applyAlignment="1">
      <alignment horizontal="right" vertical="center"/>
    </xf>
    <xf numFmtId="230" fontId="28" fillId="0" borderId="24" xfId="0" applyNumberFormat="1" applyFont="1" applyFill="1" applyBorder="1" applyAlignment="1">
      <alignment horizontal="right" vertical="center"/>
    </xf>
    <xf numFmtId="202" fontId="28" fillId="0" borderId="62" xfId="0" applyNumberFormat="1" applyFont="1" applyFill="1" applyBorder="1" applyAlignment="1">
      <alignment horizontal="right" vertical="center"/>
    </xf>
    <xf numFmtId="230" fontId="28" fillId="0" borderId="25" xfId="0" applyNumberFormat="1" applyFont="1" applyFill="1" applyBorder="1" applyAlignment="1">
      <alignment horizontal="right" vertical="center"/>
    </xf>
    <xf numFmtId="230" fontId="28" fillId="0" borderId="22" xfId="0" applyNumberFormat="1" applyFont="1" applyFill="1" applyBorder="1" applyAlignment="1">
      <alignment horizontal="right" vertical="center"/>
    </xf>
    <xf numFmtId="0" fontId="44" fillId="0" borderId="21" xfId="0" applyFont="1" applyBorder="1" applyAlignment="1">
      <alignment horizontal="distributed" vertical="center"/>
    </xf>
    <xf numFmtId="0" fontId="44" fillId="0" borderId="22" xfId="0" applyFont="1" applyBorder="1" applyAlignment="1">
      <alignment horizontal="distributed" vertical="center"/>
    </xf>
    <xf numFmtId="41" fontId="28" fillId="0" borderId="25" xfId="0" applyNumberFormat="1" applyFont="1" applyBorder="1" applyAlignment="1">
      <alignment vertical="center"/>
    </xf>
    <xf numFmtId="221" fontId="28" fillId="0" borderId="25" xfId="0" applyNumberFormat="1" applyFont="1" applyBorder="1" applyAlignment="1">
      <alignment vertical="center"/>
    </xf>
    <xf numFmtId="183" fontId="28" fillId="0" borderId="57" xfId="0" applyNumberFormat="1" applyFont="1" applyBorder="1" applyAlignment="1">
      <alignment vertical="center"/>
    </xf>
    <xf numFmtId="0" fontId="24" fillId="0" borderId="46" xfId="0" applyFont="1" applyBorder="1" applyAlignment="1">
      <alignment horizontal="left" vertical="center" shrinkToFit="1"/>
    </xf>
    <xf numFmtId="179" fontId="28" fillId="0" borderId="25" xfId="0" applyNumberFormat="1" applyFont="1" applyBorder="1" applyAlignment="1" applyProtection="1">
      <alignment vertical="center"/>
      <protection/>
    </xf>
    <xf numFmtId="183" fontId="28" fillId="0" borderId="25" xfId="0" applyNumberFormat="1" applyFont="1" applyBorder="1" applyAlignment="1">
      <alignment vertical="center"/>
    </xf>
    <xf numFmtId="183" fontId="28" fillId="0" borderId="62" xfId="0" applyNumberFormat="1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208" fontId="6" fillId="0" borderId="43" xfId="115" applyNumberFormat="1" applyFont="1" applyBorder="1" applyAlignment="1">
      <alignment horizontal="right" vertical="center"/>
    </xf>
    <xf numFmtId="208" fontId="6" fillId="0" borderId="37" xfId="115" applyNumberFormat="1" applyFont="1" applyBorder="1" applyAlignment="1">
      <alignment horizontal="right" vertical="center"/>
    </xf>
    <xf numFmtId="208" fontId="6" fillId="0" borderId="52" xfId="115" applyNumberFormat="1" applyFont="1" applyBorder="1" applyAlignment="1">
      <alignment/>
    </xf>
    <xf numFmtId="208" fontId="6" fillId="0" borderId="22" xfId="115" applyNumberFormat="1" applyFont="1" applyBorder="1" applyAlignment="1">
      <alignment horizontal="right" vertical="center"/>
    </xf>
    <xf numFmtId="208" fontId="6" fillId="0" borderId="41" xfId="115" applyNumberFormat="1" applyFont="1" applyBorder="1" applyAlignment="1">
      <alignment/>
    </xf>
    <xf numFmtId="208" fontId="6" fillId="0" borderId="37" xfId="115" applyNumberFormat="1" applyFont="1" applyBorder="1" applyAlignment="1">
      <alignment/>
    </xf>
    <xf numFmtId="3" fontId="2" fillId="0" borderId="63" xfId="0" applyNumberFormat="1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230" fontId="28" fillId="0" borderId="62" xfId="0" applyNumberFormat="1" applyFont="1" applyFill="1" applyBorder="1" applyAlignment="1">
      <alignment horizontal="right" vertical="center"/>
    </xf>
    <xf numFmtId="41" fontId="28" fillId="0" borderId="25" xfId="0" applyNumberFormat="1" applyFont="1" applyFill="1" applyBorder="1" applyAlignment="1">
      <alignment horizontal="right" vertical="center"/>
    </xf>
    <xf numFmtId="179" fontId="28" fillId="0" borderId="22" xfId="0" applyNumberFormat="1" applyFont="1" applyFill="1" applyBorder="1" applyAlignment="1" quotePrefix="1">
      <alignment horizontal="right" vertical="center"/>
    </xf>
    <xf numFmtId="0" fontId="2" fillId="0" borderId="64" xfId="0" applyFont="1" applyBorder="1" applyAlignment="1">
      <alignment vertical="center"/>
    </xf>
    <xf numFmtId="179" fontId="28" fillId="0" borderId="30" xfId="0" applyNumberFormat="1" applyFont="1" applyBorder="1" applyAlignment="1">
      <alignment horizontal="center" vertical="center"/>
    </xf>
    <xf numFmtId="0" fontId="91" fillId="0" borderId="21" xfId="0" applyFont="1" applyBorder="1" applyAlignment="1">
      <alignment wrapText="1"/>
    </xf>
    <xf numFmtId="179" fontId="28" fillId="0" borderId="31" xfId="115" applyNumberFormat="1" applyFont="1" applyBorder="1" applyAlignment="1">
      <alignment horizontal="center" vertical="center"/>
    </xf>
    <xf numFmtId="179" fontId="28" fillId="0" borderId="41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left" vertical="center"/>
    </xf>
    <xf numFmtId="179" fontId="28" fillId="0" borderId="22" xfId="0" applyNumberFormat="1" applyFont="1" applyBorder="1" applyAlignment="1">
      <alignment horizontal="center" vertical="center"/>
    </xf>
    <xf numFmtId="179" fontId="28" fillId="0" borderId="25" xfId="0" applyNumberFormat="1" applyFont="1" applyBorder="1" applyAlignment="1">
      <alignment horizontal="center" vertical="center"/>
    </xf>
    <xf numFmtId="179" fontId="28" fillId="0" borderId="25" xfId="115" applyNumberFormat="1" applyFont="1" applyBorder="1" applyAlignment="1">
      <alignment horizontal="center" vertical="center"/>
    </xf>
    <xf numFmtId="3" fontId="17" fillId="0" borderId="65" xfId="0" applyNumberFormat="1" applyFont="1" applyBorder="1" applyAlignment="1">
      <alignment horizontal="center" vertical="center"/>
    </xf>
    <xf numFmtId="179" fontId="28" fillId="0" borderId="46" xfId="0" applyNumberFormat="1" applyFont="1" applyBorder="1" applyAlignment="1">
      <alignment horizontal="center" vertical="center"/>
    </xf>
    <xf numFmtId="3" fontId="54" fillId="0" borderId="46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24" fillId="0" borderId="46" xfId="0" applyFont="1" applyBorder="1" applyAlignment="1">
      <alignment horizontal="left" vertical="center"/>
    </xf>
    <xf numFmtId="179" fontId="28" fillId="0" borderId="24" xfId="0" applyNumberFormat="1" applyFont="1" applyFill="1" applyBorder="1" applyAlignment="1">
      <alignment horizontal="right" vertical="center"/>
    </xf>
    <xf numFmtId="41" fontId="28" fillId="0" borderId="31" xfId="0" applyNumberFormat="1" applyFont="1" applyBorder="1" applyAlignment="1" quotePrefix="1">
      <alignment horizontal="right" vertical="center"/>
    </xf>
    <xf numFmtId="179" fontId="28" fillId="0" borderId="25" xfId="0" applyNumberFormat="1" applyFont="1" applyFill="1" applyBorder="1" applyAlignment="1">
      <alignment horizontal="right" vertical="center"/>
    </xf>
    <xf numFmtId="179" fontId="28" fillId="0" borderId="22" xfId="0" applyNumberFormat="1" applyFont="1" applyFill="1" applyBorder="1" applyAlignment="1">
      <alignment horizontal="right" vertical="center"/>
    </xf>
    <xf numFmtId="221" fontId="28" fillId="0" borderId="22" xfId="0" applyNumberFormat="1" applyFont="1" applyBorder="1" applyAlignment="1">
      <alignment vertical="center"/>
    </xf>
    <xf numFmtId="0" fontId="22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9" fillId="0" borderId="21" xfId="0" applyNumberFormat="1" applyFont="1" applyBorder="1" applyAlignment="1">
      <alignment horizontal="center" vertical="center" shrinkToFit="1"/>
    </xf>
    <xf numFmtId="0" fontId="32" fillId="0" borderId="32" xfId="0" applyNumberFormat="1" applyFont="1" applyBorder="1" applyAlignment="1">
      <alignment horizontal="center" vertical="center" shrinkToFit="1"/>
    </xf>
    <xf numFmtId="0" fontId="32" fillId="0" borderId="33" xfId="0" applyNumberFormat="1" applyFont="1" applyBorder="1" applyAlignment="1">
      <alignment horizontal="center" shrinkToFit="1"/>
    </xf>
    <xf numFmtId="0" fontId="32" fillId="0" borderId="66" xfId="0" applyNumberFormat="1" applyFont="1" applyBorder="1" applyAlignment="1">
      <alignment horizontal="center" shrinkToFit="1"/>
    </xf>
    <xf numFmtId="0" fontId="32" fillId="0" borderId="23" xfId="0" applyNumberFormat="1" applyFont="1" applyBorder="1" applyAlignment="1">
      <alignment horizontal="center"/>
    </xf>
    <xf numFmtId="0" fontId="32" fillId="0" borderId="32" xfId="0" applyNumberFormat="1" applyFont="1" applyBorder="1" applyAlignment="1">
      <alignment horizontal="center"/>
    </xf>
    <xf numFmtId="0" fontId="32" fillId="0" borderId="58" xfId="0" applyNumberFormat="1" applyFont="1" applyBorder="1" applyAlignment="1">
      <alignment horizontal="center"/>
    </xf>
    <xf numFmtId="0" fontId="32" fillId="0" borderId="58" xfId="0" applyNumberFormat="1" applyFont="1" applyBorder="1" applyAlignment="1">
      <alignment horizontal="center" shrinkToFit="1"/>
    </xf>
    <xf numFmtId="41" fontId="19" fillId="0" borderId="21" xfId="0" applyNumberFormat="1" applyFont="1" applyBorder="1" applyAlignment="1">
      <alignment horizontal="center" vertical="top" wrapText="1" shrinkToFit="1"/>
    </xf>
    <xf numFmtId="41" fontId="19" fillId="0" borderId="22" xfId="0" applyNumberFormat="1" applyFont="1" applyBorder="1" applyAlignment="1">
      <alignment horizontal="center" vertical="top" wrapText="1" shrinkToFit="1"/>
    </xf>
    <xf numFmtId="41" fontId="19" fillId="0" borderId="31" xfId="0" applyNumberFormat="1" applyFont="1" applyBorder="1" applyAlignment="1">
      <alignment horizontal="center" vertical="top" wrapText="1" shrinkToFit="1"/>
    </xf>
    <xf numFmtId="41" fontId="19" fillId="0" borderId="25" xfId="0" applyNumberFormat="1" applyFont="1" applyBorder="1" applyAlignment="1">
      <alignment horizontal="center" vertical="top" wrapText="1" shrinkToFit="1"/>
    </xf>
    <xf numFmtId="0" fontId="22" fillId="0" borderId="19" xfId="0" applyNumberFormat="1" applyFont="1" applyBorder="1" applyAlignment="1">
      <alignment horizontal="center"/>
    </xf>
    <xf numFmtId="0" fontId="22" fillId="0" borderId="19" xfId="0" applyNumberFormat="1" applyFont="1" applyBorder="1" applyAlignment="1">
      <alignment/>
    </xf>
    <xf numFmtId="0" fontId="22" fillId="0" borderId="19" xfId="0" applyFont="1" applyBorder="1" applyAlignment="1">
      <alignment/>
    </xf>
    <xf numFmtId="0" fontId="19" fillId="0" borderId="54" xfId="0" applyNumberFormat="1" applyFont="1" applyBorder="1" applyAlignment="1">
      <alignment horizontal="center" vertical="center" shrinkToFit="1"/>
    </xf>
    <xf numFmtId="0" fontId="32" fillId="0" borderId="54" xfId="0" applyNumberFormat="1" applyFont="1" applyBorder="1" applyAlignment="1">
      <alignment vertical="center" shrinkToFit="1"/>
    </xf>
    <xf numFmtId="0" fontId="32" fillId="0" borderId="54" xfId="0" applyNumberFormat="1" applyFont="1" applyBorder="1" applyAlignment="1">
      <alignment horizontal="center" shrinkToFit="1"/>
    </xf>
    <xf numFmtId="0" fontId="22" fillId="0" borderId="67" xfId="0" applyNumberFormat="1" applyFont="1" applyBorder="1" applyAlignment="1">
      <alignment horizontal="center" vertical="center"/>
    </xf>
    <xf numFmtId="0" fontId="22" fillId="0" borderId="63" xfId="0" applyNumberFormat="1" applyFont="1" applyBorder="1" applyAlignment="1">
      <alignment horizontal="center" vertical="center"/>
    </xf>
    <xf numFmtId="0" fontId="19" fillId="0" borderId="63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32" fillId="0" borderId="54" xfId="0" applyNumberFormat="1" applyFont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left" vertical="top" shrinkToFit="1"/>
    </xf>
    <xf numFmtId="0" fontId="0" fillId="0" borderId="0" xfId="0" applyAlignment="1">
      <alignment horizontal="left"/>
    </xf>
    <xf numFmtId="0" fontId="22" fillId="0" borderId="0" xfId="0" applyNumberFormat="1" applyFont="1" applyBorder="1" applyAlignment="1">
      <alignment horizontal="center" vertical="center"/>
    </xf>
    <xf numFmtId="0" fontId="19" fillId="0" borderId="44" xfId="0" applyNumberFormat="1" applyFont="1" applyBorder="1" applyAlignment="1">
      <alignment horizontal="center" vertical="center" shrinkToFit="1"/>
    </xf>
    <xf numFmtId="0" fontId="32" fillId="0" borderId="46" xfId="0" applyNumberFormat="1" applyFont="1" applyBorder="1" applyAlignment="1">
      <alignment horizontal="center" vertical="center" shrinkToFit="1"/>
    </xf>
    <xf numFmtId="0" fontId="32" fillId="0" borderId="48" xfId="0" applyNumberFormat="1" applyFont="1" applyBorder="1" applyAlignment="1">
      <alignment horizontal="center" shrinkToFit="1"/>
    </xf>
    <xf numFmtId="0" fontId="32" fillId="0" borderId="68" xfId="0" applyNumberFormat="1" applyFont="1" applyBorder="1" applyAlignment="1">
      <alignment horizontal="center" shrinkToFit="1"/>
    </xf>
    <xf numFmtId="0" fontId="32" fillId="0" borderId="20" xfId="0" applyNumberFormat="1" applyFont="1" applyBorder="1" applyAlignment="1">
      <alignment horizontal="center"/>
    </xf>
    <xf numFmtId="0" fontId="32" fillId="0" borderId="48" xfId="0" applyNumberFormat="1" applyFont="1" applyBorder="1" applyAlignment="1">
      <alignment horizontal="center"/>
    </xf>
    <xf numFmtId="0" fontId="32" fillId="0" borderId="69" xfId="0" applyNumberFormat="1" applyFont="1" applyBorder="1" applyAlignment="1">
      <alignment horizontal="center" shrinkToFit="1"/>
    </xf>
    <xf numFmtId="0" fontId="32" fillId="0" borderId="49" xfId="0" applyNumberFormat="1" applyFont="1" applyBorder="1" applyAlignment="1">
      <alignment horizontal="center" shrinkToFit="1"/>
    </xf>
    <xf numFmtId="0" fontId="32" fillId="0" borderId="49" xfId="0" applyNumberFormat="1" applyFont="1" applyBorder="1" applyAlignment="1">
      <alignment horizontal="center"/>
    </xf>
    <xf numFmtId="0" fontId="32" fillId="0" borderId="55" xfId="0" applyNumberFormat="1" applyFont="1" applyBorder="1" applyAlignment="1">
      <alignment horizontal="center"/>
    </xf>
    <xf numFmtId="41" fontId="19" fillId="0" borderId="57" xfId="0" applyNumberFormat="1" applyFont="1" applyBorder="1" applyAlignment="1">
      <alignment horizontal="center" vertical="top" wrapText="1" shrinkToFit="1"/>
    </xf>
    <xf numFmtId="41" fontId="19" fillId="0" borderId="62" xfId="0" applyNumberFormat="1" applyFont="1" applyBorder="1" applyAlignment="1">
      <alignment horizontal="center" vertical="top" wrapText="1" shrinkToFit="1"/>
    </xf>
    <xf numFmtId="3" fontId="5" fillId="0" borderId="23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7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17" fillId="0" borderId="67" xfId="0" applyNumberFormat="1" applyFont="1" applyBorder="1" applyAlignment="1">
      <alignment horizontal="center" vertical="center"/>
    </xf>
    <xf numFmtId="4" fontId="17" fillId="0" borderId="41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top" wrapText="1"/>
    </xf>
    <xf numFmtId="0" fontId="17" fillId="0" borderId="37" xfId="0" applyFont="1" applyBorder="1" applyAlignment="1">
      <alignment horizontal="distributed" wrapText="1"/>
    </xf>
    <xf numFmtId="0" fontId="5" fillId="0" borderId="21" xfId="0" applyFont="1" applyBorder="1" applyAlignment="1">
      <alignment horizontal="distributed"/>
    </xf>
    <xf numFmtId="0" fontId="5" fillId="0" borderId="31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3" fontId="5" fillId="0" borderId="57" xfId="0" applyNumberFormat="1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" fontId="54" fillId="0" borderId="19" xfId="0" applyNumberFormat="1" applyFont="1" applyBorder="1" applyAlignment="1">
      <alignment horizontal="right" vertical="center"/>
    </xf>
    <xf numFmtId="0" fontId="54" fillId="0" borderId="19" xfId="0" applyFont="1" applyBorder="1" applyAlignment="1">
      <alignment vertical="center"/>
    </xf>
    <xf numFmtId="3" fontId="5" fillId="0" borderId="31" xfId="0" applyNumberFormat="1" applyFont="1" applyBorder="1" applyAlignment="1">
      <alignment horizontal="center" wrapText="1"/>
    </xf>
    <xf numFmtId="3" fontId="5" fillId="0" borderId="25" xfId="0" applyNumberFormat="1" applyFont="1" applyBorder="1" applyAlignment="1">
      <alignment horizontal="center" wrapText="1"/>
    </xf>
    <xf numFmtId="3" fontId="5" fillId="0" borderId="21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3" fontId="17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right" vertical="center"/>
    </xf>
    <xf numFmtId="0" fontId="55" fillId="0" borderId="19" xfId="0" applyFont="1" applyBorder="1" applyAlignment="1">
      <alignment horizontal="right" vertical="center"/>
    </xf>
    <xf numFmtId="0" fontId="45" fillId="0" borderId="29" xfId="0" applyFont="1" applyBorder="1" applyAlignment="1">
      <alignment vertical="top"/>
    </xf>
    <xf numFmtId="0" fontId="48" fillId="0" borderId="53" xfId="0" applyFont="1" applyBorder="1" applyAlignment="1">
      <alignment vertical="top"/>
    </xf>
    <xf numFmtId="0" fontId="0" fillId="0" borderId="53" xfId="0" applyBorder="1" applyAlignment="1">
      <alignment/>
    </xf>
    <xf numFmtId="0" fontId="0" fillId="0" borderId="27" xfId="0" applyBorder="1" applyAlignment="1">
      <alignment/>
    </xf>
    <xf numFmtId="3" fontId="5" fillId="0" borderId="40" xfId="0" applyNumberFormat="1" applyFont="1" applyBorder="1" applyAlignment="1">
      <alignment horizontal="center" wrapText="1"/>
    </xf>
    <xf numFmtId="3" fontId="5" fillId="0" borderId="39" xfId="0" applyNumberFormat="1" applyFont="1" applyBorder="1" applyAlignment="1">
      <alignment horizontal="center" wrapText="1"/>
    </xf>
    <xf numFmtId="3" fontId="17" fillId="0" borderId="29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0" fontId="42" fillId="0" borderId="29" xfId="0" applyFont="1" applyBorder="1" applyAlignment="1">
      <alignment vertical="top" wrapText="1"/>
    </xf>
    <xf numFmtId="0" fontId="21" fillId="0" borderId="53" xfId="0" applyFont="1" applyBorder="1" applyAlignment="1">
      <alignment/>
    </xf>
    <xf numFmtId="0" fontId="17" fillId="0" borderId="37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0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37" fillId="0" borderId="49" xfId="0" applyNumberFormat="1" applyFont="1" applyBorder="1" applyAlignment="1">
      <alignment horizontal="center" vertical="center" wrapText="1"/>
    </xf>
    <xf numFmtId="3" fontId="28" fillId="0" borderId="20" xfId="0" applyNumberFormat="1" applyFont="1" applyBorder="1" applyAlignment="1">
      <alignment horizontal="center" vertical="center" wrapText="1"/>
    </xf>
    <xf numFmtId="3" fontId="37" fillId="0" borderId="36" xfId="0" applyNumberFormat="1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3" fontId="28" fillId="0" borderId="31" xfId="0" applyNumberFormat="1" applyFont="1" applyBorder="1" applyAlignment="1">
      <alignment horizontal="center" vertical="center" wrapText="1"/>
    </xf>
    <xf numFmtId="3" fontId="28" fillId="0" borderId="48" xfId="0" applyNumberFormat="1" applyFont="1" applyBorder="1" applyAlignment="1">
      <alignment horizontal="center" vertical="center" wrapText="1"/>
    </xf>
    <xf numFmtId="0" fontId="37" fillId="0" borderId="37" xfId="0" applyFont="1" applyBorder="1" applyAlignment="1" quotePrefix="1">
      <alignment horizontal="center" vertical="center" wrapText="1"/>
    </xf>
    <xf numFmtId="0" fontId="28" fillId="0" borderId="21" xfId="0" applyFont="1" applyBorder="1" applyAlignment="1" quotePrefix="1">
      <alignment horizontal="center" vertical="center" wrapText="1"/>
    </xf>
    <xf numFmtId="3" fontId="37" fillId="0" borderId="49" xfId="0" applyNumberFormat="1" applyFont="1" applyBorder="1" applyAlignment="1">
      <alignment horizontal="center" vertical="center"/>
    </xf>
    <xf numFmtId="3" fontId="28" fillId="0" borderId="20" xfId="0" applyNumberFormat="1" applyFont="1" applyBorder="1" applyAlignment="1">
      <alignment horizontal="center" vertical="center"/>
    </xf>
    <xf numFmtId="3" fontId="28" fillId="0" borderId="55" xfId="0" applyNumberFormat="1" applyFont="1" applyBorder="1" applyAlignment="1">
      <alignment horizontal="center" vertical="center"/>
    </xf>
    <xf numFmtId="3" fontId="37" fillId="0" borderId="52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31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3" fontId="37" fillId="0" borderId="37" xfId="0" applyNumberFormat="1" applyFont="1" applyBorder="1" applyAlignment="1">
      <alignment horizontal="center" vertical="center" wrapText="1"/>
    </xf>
    <xf numFmtId="3" fontId="28" fillId="0" borderId="21" xfId="0" applyNumberFormat="1" applyFont="1" applyBorder="1" applyAlignment="1">
      <alignment horizontal="center" vertical="center" wrapText="1"/>
    </xf>
    <xf numFmtId="3" fontId="37" fillId="0" borderId="38" xfId="0" applyNumberFormat="1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/>
    </xf>
    <xf numFmtId="3" fontId="37" fillId="0" borderId="61" xfId="0" applyNumberFormat="1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/>
    </xf>
    <xf numFmtId="3" fontId="37" fillId="0" borderId="42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3" fontId="28" fillId="0" borderId="48" xfId="0" applyNumberFormat="1" applyFont="1" applyBorder="1" applyAlignment="1">
      <alignment horizontal="center" vertical="center"/>
    </xf>
    <xf numFmtId="3" fontId="37" fillId="0" borderId="41" xfId="0" applyNumberFormat="1" applyFont="1" applyBorder="1" applyAlignment="1">
      <alignment horizontal="center" vertical="center" wrapText="1"/>
    </xf>
    <xf numFmtId="3" fontId="37" fillId="0" borderId="36" xfId="0" applyNumberFormat="1" applyFont="1" applyBorder="1" applyAlignment="1">
      <alignment horizontal="center" wrapText="1"/>
    </xf>
    <xf numFmtId="3" fontId="28" fillId="0" borderId="31" xfId="0" applyNumberFormat="1" applyFont="1" applyBorder="1" applyAlignment="1">
      <alignment horizontal="center" wrapText="1"/>
    </xf>
    <xf numFmtId="3" fontId="28" fillId="0" borderId="25" xfId="0" applyNumberFormat="1" applyFont="1" applyBorder="1" applyAlignment="1">
      <alignment horizontal="center" wrapText="1"/>
    </xf>
    <xf numFmtId="3" fontId="37" fillId="0" borderId="38" xfId="0" applyNumberFormat="1" applyFont="1" applyBorder="1" applyAlignment="1">
      <alignment horizontal="center" wrapText="1"/>
    </xf>
    <xf numFmtId="3" fontId="28" fillId="0" borderId="40" xfId="0" applyNumberFormat="1" applyFont="1" applyBorder="1" applyAlignment="1">
      <alignment horizontal="center" wrapText="1"/>
    </xf>
    <xf numFmtId="3" fontId="28" fillId="0" borderId="39" xfId="0" applyNumberFormat="1" applyFont="1" applyBorder="1" applyAlignment="1">
      <alignment horizontal="center" wrapText="1"/>
    </xf>
    <xf numFmtId="0" fontId="28" fillId="0" borderId="21" xfId="0" applyFont="1" applyBorder="1" applyAlignment="1" quotePrefix="1">
      <alignment horizontal="center" vertical="center"/>
    </xf>
    <xf numFmtId="0" fontId="28" fillId="0" borderId="22" xfId="0" applyFont="1" applyBorder="1" applyAlignment="1" quotePrefix="1">
      <alignment horizontal="center" vertical="center"/>
    </xf>
    <xf numFmtId="3" fontId="28" fillId="0" borderId="21" xfId="0" applyNumberFormat="1" applyFont="1" applyBorder="1" applyAlignment="1">
      <alignment horizontal="center" wrapText="1"/>
    </xf>
    <xf numFmtId="3" fontId="28" fillId="0" borderId="22" xfId="0" applyNumberFormat="1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3" fontId="92" fillId="0" borderId="0" xfId="0" applyNumberFormat="1" applyFont="1" applyAlignment="1">
      <alignment horizontal="center" vertical="center"/>
    </xf>
    <xf numFmtId="0" fontId="91" fillId="0" borderId="30" xfId="0" applyFont="1" applyBorder="1" applyAlignment="1">
      <alignment horizontal="center" vertical="center" wrapText="1"/>
    </xf>
    <xf numFmtId="3" fontId="92" fillId="0" borderId="0" xfId="0" applyNumberFormat="1" applyFont="1" applyAlignment="1">
      <alignment horizontal="center" vertical="center" wrapText="1"/>
    </xf>
    <xf numFmtId="3" fontId="92" fillId="0" borderId="0" xfId="0" applyNumberFormat="1" applyFont="1" applyAlignment="1" quotePrefix="1">
      <alignment horizontal="center" vertical="center"/>
    </xf>
    <xf numFmtId="3" fontId="11" fillId="0" borderId="19" xfId="0" applyNumberFormat="1" applyFont="1" applyBorder="1" applyAlignment="1">
      <alignment horizontal="right" vertical="center" wrapText="1"/>
    </xf>
    <xf numFmtId="3" fontId="6" fillId="0" borderId="19" xfId="0" applyNumberFormat="1" applyFont="1" applyBorder="1" applyAlignment="1">
      <alignment horizontal="right" vertical="center" wrapText="1"/>
    </xf>
    <xf numFmtId="0" fontId="37" fillId="0" borderId="44" xfId="0" applyFont="1" applyBorder="1" applyAlignment="1">
      <alignment horizontal="distributed" vertical="center" wrapText="1"/>
    </xf>
    <xf numFmtId="0" fontId="28" fillId="0" borderId="46" xfId="0" applyFont="1" applyBorder="1" applyAlignment="1">
      <alignment horizontal="distributed" vertical="center"/>
    </xf>
    <xf numFmtId="3" fontId="37" fillId="0" borderId="20" xfId="0" applyNumberFormat="1" applyFont="1" applyBorder="1" applyAlignment="1">
      <alignment horizontal="center" vertical="center"/>
    </xf>
    <xf numFmtId="3" fontId="28" fillId="0" borderId="25" xfId="0" applyNumberFormat="1" applyFont="1" applyBorder="1" applyAlignment="1">
      <alignment horizontal="center" vertical="center"/>
    </xf>
    <xf numFmtId="3" fontId="37" fillId="0" borderId="59" xfId="0" applyNumberFormat="1" applyFont="1" applyBorder="1" applyAlignment="1">
      <alignment horizontal="center" vertical="center" wrapText="1"/>
    </xf>
    <xf numFmtId="3" fontId="28" fillId="0" borderId="62" xfId="0" applyNumberFormat="1" applyFont="1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 quotePrefix="1">
      <alignment horizontal="center" vertical="center" wrapText="1"/>
    </xf>
    <xf numFmtId="3" fontId="31" fillId="0" borderId="49" xfId="0" applyNumberFormat="1" applyFont="1" applyBorder="1" applyAlignment="1">
      <alignment horizontal="left" vertical="center"/>
    </xf>
    <xf numFmtId="3" fontId="14" fillId="0" borderId="20" xfId="0" applyNumberFormat="1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3" fontId="14" fillId="0" borderId="31" xfId="0" applyNumberFormat="1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3" fontId="14" fillId="0" borderId="21" xfId="0" applyNumberFormat="1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 vertical="center" wrapText="1"/>
    </xf>
    <xf numFmtId="3" fontId="14" fillId="0" borderId="42" xfId="0" applyNumberFormat="1" applyFont="1" applyBorder="1" applyAlignment="1">
      <alignment horizontal="center" vertical="center" wrapText="1"/>
    </xf>
    <xf numFmtId="3" fontId="14" fillId="0" borderId="40" xfId="0" applyNumberFormat="1" applyFont="1" applyBorder="1" applyAlignment="1">
      <alignment horizontal="center" vertical="center" wrapText="1"/>
    </xf>
    <xf numFmtId="3" fontId="14" fillId="0" borderId="32" xfId="0" applyNumberFormat="1" applyFont="1" applyBorder="1" applyAlignment="1">
      <alignment horizontal="center" vertical="center" wrapText="1"/>
    </xf>
    <xf numFmtId="3" fontId="14" fillId="0" borderId="53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3" fontId="14" fillId="0" borderId="58" xfId="0" applyNumberFormat="1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31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vertical="center" wrapText="1"/>
    </xf>
    <xf numFmtId="3" fontId="14" fillId="0" borderId="40" xfId="0" applyNumberFormat="1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23" xfId="0" applyNumberFormat="1" applyFont="1" applyBorder="1" applyAlignment="1">
      <alignment horizontal="right" vertical="center" wrapText="1"/>
    </xf>
    <xf numFmtId="3" fontId="14" fillId="0" borderId="34" xfId="0" applyNumberFormat="1" applyFont="1" applyBorder="1" applyAlignment="1">
      <alignment horizontal="center" vertical="center" wrapText="1"/>
    </xf>
    <xf numFmtId="0" fontId="14" fillId="0" borderId="58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0" fontId="17" fillId="0" borderId="30" xfId="0" applyFont="1" applyBorder="1" applyAlignment="1" quotePrefix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5" fillId="0" borderId="30" xfId="0" applyFont="1" applyBorder="1" applyAlignment="1" quotePrefix="1">
      <alignment horizontal="center" vertical="center" wrapText="1"/>
    </xf>
    <xf numFmtId="0" fontId="5" fillId="0" borderId="46" xfId="0" applyFont="1" applyBorder="1" applyAlignment="1" quotePrefix="1">
      <alignment horizontal="center" vertical="center" wrapText="1"/>
    </xf>
    <xf numFmtId="0" fontId="14" fillId="0" borderId="32" xfId="0" applyFont="1" applyBorder="1" applyAlignment="1">
      <alignment horizontal="center" wrapText="1"/>
    </xf>
    <xf numFmtId="3" fontId="14" fillId="0" borderId="42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3" fontId="16" fillId="0" borderId="38" xfId="0" applyNumberFormat="1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/>
    </xf>
    <xf numFmtId="3" fontId="27" fillId="0" borderId="31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3" fontId="27" fillId="0" borderId="4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distributed" vertical="center"/>
    </xf>
    <xf numFmtId="3" fontId="14" fillId="0" borderId="20" xfId="0" applyNumberFormat="1" applyFont="1" applyBorder="1" applyAlignment="1">
      <alignment horizontal="distributed" vertical="center"/>
    </xf>
    <xf numFmtId="3" fontId="14" fillId="0" borderId="23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 wrapText="1"/>
    </xf>
    <xf numFmtId="3" fontId="16" fillId="0" borderId="53" xfId="0" applyNumberFormat="1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45" fillId="0" borderId="63" xfId="0" applyFont="1" applyBorder="1" applyAlignment="1">
      <alignment horizontal="left" vertical="top"/>
    </xf>
    <xf numFmtId="0" fontId="30" fillId="0" borderId="63" xfId="0" applyFont="1" applyBorder="1" applyAlignment="1">
      <alignment horizontal="left" vertical="top"/>
    </xf>
    <xf numFmtId="37" fontId="46" fillId="0" borderId="67" xfId="0" applyNumberFormat="1" applyFont="1" applyBorder="1" applyAlignment="1">
      <alignment vertical="top" wrapText="1"/>
    </xf>
    <xf numFmtId="0" fontId="0" fillId="0" borderId="63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3" fontId="17" fillId="0" borderId="4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5" fillId="0" borderId="0" xfId="0" applyFont="1" applyBorder="1" applyAlignment="1">
      <alignment horizontal="left" vertical="top" wrapText="1"/>
    </xf>
    <xf numFmtId="0" fontId="17" fillId="0" borderId="44" xfId="0" applyFont="1" applyBorder="1" applyAlignment="1">
      <alignment horizontal="center" vertical="center" wrapText="1"/>
    </xf>
    <xf numFmtId="0" fontId="9" fillId="0" borderId="30" xfId="0" applyFont="1" applyBorder="1" applyAlignment="1">
      <alignment/>
    </xf>
    <xf numFmtId="0" fontId="9" fillId="0" borderId="46" xfId="0" applyFont="1" applyBorder="1" applyAlignment="1">
      <alignment/>
    </xf>
    <xf numFmtId="3" fontId="17" fillId="0" borderId="73" xfId="0" applyNumberFormat="1" applyFont="1" applyBorder="1" applyAlignment="1">
      <alignment horizontal="center" vertical="center"/>
    </xf>
    <xf numFmtId="3" fontId="17" fillId="0" borderId="53" xfId="0" applyNumberFormat="1" applyFont="1" applyBorder="1" applyAlignment="1">
      <alignment horizontal="center" vertical="center"/>
    </xf>
    <xf numFmtId="41" fontId="32" fillId="0" borderId="21" xfId="115" applyNumberFormat="1" applyFont="1" applyBorder="1" applyAlignment="1">
      <alignment horizontal="right" vertical="center" shrinkToFit="1"/>
    </xf>
    <xf numFmtId="0" fontId="32" fillId="0" borderId="72" xfId="0" applyNumberFormat="1" applyFont="1" applyBorder="1" applyAlignment="1">
      <alignment horizontal="center"/>
    </xf>
    <xf numFmtId="41" fontId="32" fillId="0" borderId="57" xfId="0" applyNumberFormat="1" applyFont="1" applyFill="1" applyBorder="1" applyAlignment="1">
      <alignment shrinkToFit="1"/>
    </xf>
    <xf numFmtId="41" fontId="32" fillId="0" borderId="62" xfId="0" applyNumberFormat="1" applyFont="1" applyFill="1" applyBorder="1" applyAlignment="1">
      <alignment shrinkToFit="1"/>
    </xf>
  </cellXfs>
  <cellStyles count="238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2" xfId="20"/>
    <cellStyle name="20% - 輔色2 2" xfId="21"/>
    <cellStyle name="20% - 輔色2 3" xfId="22"/>
    <cellStyle name="20% - 輔色2 4" xfId="23"/>
    <cellStyle name="20% - 輔色2 5" xfId="24"/>
    <cellStyle name="20% - 輔色3" xfId="25"/>
    <cellStyle name="20% - 輔色3 2" xfId="26"/>
    <cellStyle name="20% - 輔色3 3" xfId="27"/>
    <cellStyle name="20% - 輔色3 4" xfId="28"/>
    <cellStyle name="20% - 輔色3 5" xfId="29"/>
    <cellStyle name="20% - 輔色4" xfId="30"/>
    <cellStyle name="20% - 輔色4 2" xfId="31"/>
    <cellStyle name="20% - 輔色4 3" xfId="32"/>
    <cellStyle name="20% - 輔色4 4" xfId="33"/>
    <cellStyle name="20% - 輔色4 5" xfId="34"/>
    <cellStyle name="20% - 輔色5" xfId="35"/>
    <cellStyle name="20% - 輔色5 2" xfId="36"/>
    <cellStyle name="20% - 輔色5 3" xfId="37"/>
    <cellStyle name="20% - 輔色5 4" xfId="38"/>
    <cellStyle name="20% - 輔色5 5" xfId="39"/>
    <cellStyle name="20% - 輔色6" xfId="40"/>
    <cellStyle name="20% - 輔色6 2" xfId="41"/>
    <cellStyle name="20% - 輔色6 3" xfId="42"/>
    <cellStyle name="20% - 輔色6 4" xfId="43"/>
    <cellStyle name="20% - 輔色6 5" xfId="44"/>
    <cellStyle name="40% - 輔色1" xfId="45"/>
    <cellStyle name="40% - 輔色1 2" xfId="46"/>
    <cellStyle name="40% - 輔色1 3" xfId="47"/>
    <cellStyle name="40% - 輔色1 4" xfId="48"/>
    <cellStyle name="40% - 輔色1 5" xfId="49"/>
    <cellStyle name="40% - 輔色2" xfId="50"/>
    <cellStyle name="40% - 輔色2 2" xfId="51"/>
    <cellStyle name="40% - 輔色2 3" xfId="52"/>
    <cellStyle name="40% - 輔色2 4" xfId="53"/>
    <cellStyle name="40% - 輔色2 5" xfId="54"/>
    <cellStyle name="40% - 輔色3" xfId="55"/>
    <cellStyle name="40% - 輔色3 2" xfId="56"/>
    <cellStyle name="40% - 輔色3 3" xfId="57"/>
    <cellStyle name="40% - 輔色3 4" xfId="58"/>
    <cellStyle name="40% - 輔色3 5" xfId="59"/>
    <cellStyle name="40% - 輔色4" xfId="60"/>
    <cellStyle name="40% - 輔色4 2" xfId="61"/>
    <cellStyle name="40% - 輔色4 3" xfId="62"/>
    <cellStyle name="40% - 輔色4 4" xfId="63"/>
    <cellStyle name="40% - 輔色4 5" xfId="64"/>
    <cellStyle name="40% - 輔色5" xfId="65"/>
    <cellStyle name="40% - 輔色5 2" xfId="66"/>
    <cellStyle name="40% - 輔色5 3" xfId="67"/>
    <cellStyle name="40% - 輔色5 4" xfId="68"/>
    <cellStyle name="40% - 輔色5 5" xfId="69"/>
    <cellStyle name="40% - 輔色6" xfId="70"/>
    <cellStyle name="40% - 輔色6 2" xfId="71"/>
    <cellStyle name="40% - 輔色6 3" xfId="72"/>
    <cellStyle name="40% - 輔色6 4" xfId="73"/>
    <cellStyle name="40% - 輔色6 5" xfId="74"/>
    <cellStyle name="60% - 輔色1" xfId="75"/>
    <cellStyle name="60% - 輔色1 2" xfId="76"/>
    <cellStyle name="60% - 輔色1 3" xfId="77"/>
    <cellStyle name="60% - 輔色1 4" xfId="78"/>
    <cellStyle name="60% - 輔色1 5" xfId="79"/>
    <cellStyle name="60% - 輔色2" xfId="80"/>
    <cellStyle name="60% - 輔色2 2" xfId="81"/>
    <cellStyle name="60% - 輔色2 3" xfId="82"/>
    <cellStyle name="60% - 輔色2 4" xfId="83"/>
    <cellStyle name="60% - 輔色2 5" xfId="84"/>
    <cellStyle name="60% - 輔色3" xfId="85"/>
    <cellStyle name="60% - 輔色3 2" xfId="86"/>
    <cellStyle name="60% - 輔色3 3" xfId="87"/>
    <cellStyle name="60% - 輔色3 4" xfId="88"/>
    <cellStyle name="60% - 輔色3 5" xfId="89"/>
    <cellStyle name="60% - 輔色4" xfId="90"/>
    <cellStyle name="60% - 輔色4 2" xfId="91"/>
    <cellStyle name="60% - 輔色4 3" xfId="92"/>
    <cellStyle name="60% - 輔色4 4" xfId="93"/>
    <cellStyle name="60% - 輔色4 5" xfId="94"/>
    <cellStyle name="60% - 輔色5" xfId="95"/>
    <cellStyle name="60% - 輔色5 2" xfId="96"/>
    <cellStyle name="60% - 輔色5 3" xfId="97"/>
    <cellStyle name="60% - 輔色5 4" xfId="98"/>
    <cellStyle name="60% - 輔色5 5" xfId="99"/>
    <cellStyle name="60% - 輔色6" xfId="100"/>
    <cellStyle name="60% - 輔色6 2" xfId="101"/>
    <cellStyle name="60% - 輔色6 3" xfId="102"/>
    <cellStyle name="60% - 輔色6 4" xfId="103"/>
    <cellStyle name="60% - 輔色6 5" xfId="104"/>
    <cellStyle name="一般 10" xfId="105"/>
    <cellStyle name="一般 2" xfId="106"/>
    <cellStyle name="一般 2 2" xfId="107"/>
    <cellStyle name="一般 3" xfId="108"/>
    <cellStyle name="一般 4" xfId="109"/>
    <cellStyle name="一般 5" xfId="110"/>
    <cellStyle name="一般 6" xfId="111"/>
    <cellStyle name="一般 7" xfId="112"/>
    <cellStyle name="一般 8" xfId="113"/>
    <cellStyle name="一般 9" xfId="114"/>
    <cellStyle name="Comma" xfId="115"/>
    <cellStyle name="千分位 2" xfId="116"/>
    <cellStyle name="千分位 2 2" xfId="117"/>
    <cellStyle name="千分位 3" xfId="118"/>
    <cellStyle name="Comma [0]" xfId="119"/>
    <cellStyle name="千分位[0] 2" xfId="120"/>
    <cellStyle name="千分位[0] 2 2" xfId="121"/>
    <cellStyle name="千分位[0] 3" xfId="122"/>
    <cellStyle name="千分位[0] 4" xfId="123"/>
    <cellStyle name="Followed Hyperlink" xfId="124"/>
    <cellStyle name="中等" xfId="125"/>
    <cellStyle name="中等 2" xfId="126"/>
    <cellStyle name="中等 3" xfId="127"/>
    <cellStyle name="中等 4" xfId="128"/>
    <cellStyle name="中等 5" xfId="129"/>
    <cellStyle name="合計" xfId="130"/>
    <cellStyle name="合計 2" xfId="131"/>
    <cellStyle name="合計 3" xfId="132"/>
    <cellStyle name="合計 4" xfId="133"/>
    <cellStyle name="合計 5" xfId="134"/>
    <cellStyle name="好" xfId="135"/>
    <cellStyle name="好 2" xfId="136"/>
    <cellStyle name="好 3" xfId="137"/>
    <cellStyle name="好 4" xfId="138"/>
    <cellStyle name="好 5" xfId="139"/>
    <cellStyle name="Percent" xfId="140"/>
    <cellStyle name="計算方式" xfId="141"/>
    <cellStyle name="計算方式 2" xfId="142"/>
    <cellStyle name="計算方式 3" xfId="143"/>
    <cellStyle name="計算方式 4" xfId="144"/>
    <cellStyle name="計算方式 5" xfId="145"/>
    <cellStyle name="Currency" xfId="146"/>
    <cellStyle name="Currency [0]" xfId="147"/>
    <cellStyle name="連結的儲存格" xfId="148"/>
    <cellStyle name="連結的儲存格 2" xfId="149"/>
    <cellStyle name="連結的儲存格 3" xfId="150"/>
    <cellStyle name="連結的儲存格 4" xfId="151"/>
    <cellStyle name="連結的儲存格 5" xfId="152"/>
    <cellStyle name="備註" xfId="153"/>
    <cellStyle name="備註 2" xfId="154"/>
    <cellStyle name="備註 3" xfId="155"/>
    <cellStyle name="備註 4" xfId="156"/>
    <cellStyle name="備註 5" xfId="157"/>
    <cellStyle name="Hyperlink" xfId="158"/>
    <cellStyle name="說明文字" xfId="159"/>
    <cellStyle name="說明文字 2" xfId="160"/>
    <cellStyle name="說明文字 3" xfId="161"/>
    <cellStyle name="說明文字 4" xfId="162"/>
    <cellStyle name="說明文字 5" xfId="163"/>
    <cellStyle name="輔色1" xfId="164"/>
    <cellStyle name="輔色1 2" xfId="165"/>
    <cellStyle name="輔色1 3" xfId="166"/>
    <cellStyle name="輔色1 4" xfId="167"/>
    <cellStyle name="輔色1 5" xfId="168"/>
    <cellStyle name="輔色2" xfId="169"/>
    <cellStyle name="輔色2 2" xfId="170"/>
    <cellStyle name="輔色2 3" xfId="171"/>
    <cellStyle name="輔色2 4" xfId="172"/>
    <cellStyle name="輔色2 5" xfId="173"/>
    <cellStyle name="輔色3" xfId="174"/>
    <cellStyle name="輔色3 2" xfId="175"/>
    <cellStyle name="輔色3 3" xfId="176"/>
    <cellStyle name="輔色3 4" xfId="177"/>
    <cellStyle name="輔色3 5" xfId="178"/>
    <cellStyle name="輔色4" xfId="179"/>
    <cellStyle name="輔色4 2" xfId="180"/>
    <cellStyle name="輔色4 3" xfId="181"/>
    <cellStyle name="輔色4 4" xfId="182"/>
    <cellStyle name="輔色4 5" xfId="183"/>
    <cellStyle name="輔色5" xfId="184"/>
    <cellStyle name="輔色5 2" xfId="185"/>
    <cellStyle name="輔色5 3" xfId="186"/>
    <cellStyle name="輔色5 4" xfId="187"/>
    <cellStyle name="輔色5 5" xfId="188"/>
    <cellStyle name="輔色6" xfId="189"/>
    <cellStyle name="輔色6 2" xfId="190"/>
    <cellStyle name="輔色6 3" xfId="191"/>
    <cellStyle name="輔色6 4" xfId="192"/>
    <cellStyle name="輔色6 5" xfId="193"/>
    <cellStyle name="標題" xfId="194"/>
    <cellStyle name="標題 1" xfId="195"/>
    <cellStyle name="標題 1 2" xfId="196"/>
    <cellStyle name="標題 1 3" xfId="197"/>
    <cellStyle name="標題 1 4" xfId="198"/>
    <cellStyle name="標題 1 5" xfId="199"/>
    <cellStyle name="標題 2" xfId="200"/>
    <cellStyle name="標題 2 2" xfId="201"/>
    <cellStyle name="標題 2 3" xfId="202"/>
    <cellStyle name="標題 2 4" xfId="203"/>
    <cellStyle name="標題 2 5" xfId="204"/>
    <cellStyle name="標題 3" xfId="205"/>
    <cellStyle name="標題 3 2" xfId="206"/>
    <cellStyle name="標題 3 2 2" xfId="207"/>
    <cellStyle name="標題 3 2 3" xfId="208"/>
    <cellStyle name="標題 3 3" xfId="209"/>
    <cellStyle name="標題 3 3 2" xfId="210"/>
    <cellStyle name="標題 3 3 3" xfId="211"/>
    <cellStyle name="標題 3 4" xfId="212"/>
    <cellStyle name="標題 3 4 2" xfId="213"/>
    <cellStyle name="標題 3 4 3" xfId="214"/>
    <cellStyle name="標題 3 5" xfId="215"/>
    <cellStyle name="標題 3 5 2" xfId="216"/>
    <cellStyle name="標題 3 5 3" xfId="217"/>
    <cellStyle name="標題 4" xfId="218"/>
    <cellStyle name="標題 4 2" xfId="219"/>
    <cellStyle name="標題 4 3" xfId="220"/>
    <cellStyle name="標題 4 4" xfId="221"/>
    <cellStyle name="標題 4 5" xfId="222"/>
    <cellStyle name="標題 5" xfId="223"/>
    <cellStyle name="標題 6" xfId="224"/>
    <cellStyle name="標題 7" xfId="225"/>
    <cellStyle name="標題 8" xfId="226"/>
    <cellStyle name="輸入" xfId="227"/>
    <cellStyle name="輸入 2" xfId="228"/>
    <cellStyle name="輸入 3" xfId="229"/>
    <cellStyle name="輸入 4" xfId="230"/>
    <cellStyle name="輸入 5" xfId="231"/>
    <cellStyle name="輸出" xfId="232"/>
    <cellStyle name="輸出 2" xfId="233"/>
    <cellStyle name="輸出 3" xfId="234"/>
    <cellStyle name="輸出 4" xfId="235"/>
    <cellStyle name="輸出 5" xfId="236"/>
    <cellStyle name="檢查儲存格" xfId="237"/>
    <cellStyle name="檢查儲存格 2" xfId="238"/>
    <cellStyle name="檢查儲存格 3" xfId="239"/>
    <cellStyle name="檢查儲存格 4" xfId="240"/>
    <cellStyle name="檢查儲存格 5" xfId="241"/>
    <cellStyle name="壞" xfId="242"/>
    <cellStyle name="壞 2" xfId="243"/>
    <cellStyle name="壞 3" xfId="244"/>
    <cellStyle name="壞 4" xfId="245"/>
    <cellStyle name="壞 5" xfId="246"/>
    <cellStyle name="警告文字" xfId="247"/>
    <cellStyle name="警告文字 2" xfId="248"/>
    <cellStyle name="警告文字 3" xfId="249"/>
    <cellStyle name="警告文字 4" xfId="250"/>
    <cellStyle name="警告文字 5" xfId="2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2"/>
  <sheetViews>
    <sheetView view="pageBreakPreview" zoomScale="72" zoomScaleSheetLayoutView="72" zoomScalePageLayoutView="0" workbookViewId="0" topLeftCell="A89">
      <selection activeCell="F114" sqref="F114"/>
    </sheetView>
  </sheetViews>
  <sheetFormatPr defaultColWidth="9.00390625" defaultRowHeight="16.5"/>
  <cols>
    <col min="1" max="1" width="10.375" style="0" customWidth="1"/>
    <col min="4" max="5" width="9.625" style="0" customWidth="1"/>
  </cols>
  <sheetData>
    <row r="1" spans="1:11" ht="19.5" thickBot="1">
      <c r="A1" s="518" t="s">
        <v>409</v>
      </c>
      <c r="B1" s="518"/>
      <c r="C1" s="518"/>
      <c r="D1" s="518"/>
      <c r="E1" s="518"/>
      <c r="F1" s="519"/>
      <c r="G1" s="519"/>
      <c r="H1" s="520"/>
      <c r="I1" s="520"/>
      <c r="J1" s="520"/>
      <c r="K1" s="520"/>
    </row>
    <row r="2" spans="1:11" ht="18" thickBot="1">
      <c r="A2" s="521" t="s">
        <v>349</v>
      </c>
      <c r="B2" s="523">
        <v>91</v>
      </c>
      <c r="C2" s="523"/>
      <c r="D2" s="523">
        <v>92</v>
      </c>
      <c r="E2" s="523"/>
      <c r="F2" s="523">
        <v>93</v>
      </c>
      <c r="G2" s="523"/>
      <c r="H2" s="523">
        <v>94</v>
      </c>
      <c r="I2" s="523"/>
      <c r="J2" s="523">
        <v>95</v>
      </c>
      <c r="K2" s="523"/>
    </row>
    <row r="3" spans="1:11" ht="19.5" thickBot="1">
      <c r="A3" s="522"/>
      <c r="B3" s="329" t="s">
        <v>276</v>
      </c>
      <c r="C3" s="329" t="s">
        <v>298</v>
      </c>
      <c r="D3" s="323" t="s">
        <v>276</v>
      </c>
      <c r="E3" s="323" t="s">
        <v>278</v>
      </c>
      <c r="F3" s="323" t="s">
        <v>276</v>
      </c>
      <c r="G3" s="323" t="s">
        <v>278</v>
      </c>
      <c r="H3" s="323" t="s">
        <v>276</v>
      </c>
      <c r="I3" s="323" t="s">
        <v>278</v>
      </c>
      <c r="J3" s="323" t="s">
        <v>276</v>
      </c>
      <c r="K3" s="323" t="s">
        <v>278</v>
      </c>
    </row>
    <row r="4" spans="1:11" ht="19.5" thickBot="1">
      <c r="A4" s="322" t="s">
        <v>277</v>
      </c>
      <c r="B4" s="324">
        <f aca="true" t="shared" si="0" ref="B4:G4">SUM(B5:B30)</f>
        <v>32670</v>
      </c>
      <c r="C4" s="324">
        <f t="shared" si="0"/>
        <v>108452</v>
      </c>
      <c r="D4" s="324">
        <f t="shared" si="0"/>
        <v>35021</v>
      </c>
      <c r="E4" s="324">
        <f t="shared" si="0"/>
        <v>113535</v>
      </c>
      <c r="F4" s="324">
        <f t="shared" si="0"/>
        <v>37339</v>
      </c>
      <c r="G4" s="324">
        <f t="shared" si="0"/>
        <v>118581</v>
      </c>
      <c r="H4" s="324">
        <f>SUM(H5:H30)</f>
        <v>39277</v>
      </c>
      <c r="I4" s="324">
        <f>SUM(I5:I30)</f>
        <v>122947</v>
      </c>
      <c r="J4" s="324">
        <f>SUM(J5:J30)</f>
        <v>41172</v>
      </c>
      <c r="K4" s="324">
        <f>SUM(K5:K30)</f>
        <v>127765</v>
      </c>
    </row>
    <row r="5" spans="1:11" ht="19.5" thickBot="1">
      <c r="A5" s="325" t="s">
        <v>299</v>
      </c>
      <c r="B5" s="324">
        <v>1284</v>
      </c>
      <c r="C5" s="324">
        <v>4716</v>
      </c>
      <c r="D5" s="324">
        <v>1312</v>
      </c>
      <c r="E5" s="324">
        <v>4698</v>
      </c>
      <c r="F5" s="324">
        <v>1331</v>
      </c>
      <c r="G5" s="324">
        <v>4663</v>
      </c>
      <c r="H5" s="324">
        <v>1432</v>
      </c>
      <c r="I5" s="324">
        <v>4829</v>
      </c>
      <c r="J5" s="326">
        <v>1482</v>
      </c>
      <c r="K5" s="326">
        <v>4979</v>
      </c>
    </row>
    <row r="6" spans="1:11" ht="19.5" thickBot="1">
      <c r="A6" s="325" t="s">
        <v>300</v>
      </c>
      <c r="B6" s="324">
        <v>1372</v>
      </c>
      <c r="C6" s="324">
        <v>4682</v>
      </c>
      <c r="D6" s="324">
        <v>1401</v>
      </c>
      <c r="E6" s="324">
        <v>4768</v>
      </c>
      <c r="F6" s="324">
        <v>1501</v>
      </c>
      <c r="G6" s="324">
        <v>5018</v>
      </c>
      <c r="H6" s="324">
        <v>1801</v>
      </c>
      <c r="I6" s="324">
        <v>5756</v>
      </c>
      <c r="J6" s="326">
        <v>1999</v>
      </c>
      <c r="K6" s="326">
        <v>6385</v>
      </c>
    </row>
    <row r="7" spans="1:11" ht="19.5" thickBot="1">
      <c r="A7" s="325" t="s">
        <v>301</v>
      </c>
      <c r="B7" s="324">
        <v>1200</v>
      </c>
      <c r="C7" s="324">
        <v>4372</v>
      </c>
      <c r="D7" s="324">
        <v>1219</v>
      </c>
      <c r="E7" s="324">
        <v>4435</v>
      </c>
      <c r="F7" s="324">
        <v>1273</v>
      </c>
      <c r="G7" s="324">
        <v>4580</v>
      </c>
      <c r="H7" s="324">
        <v>1305</v>
      </c>
      <c r="I7" s="324">
        <v>4611</v>
      </c>
      <c r="J7" s="326">
        <v>1339</v>
      </c>
      <c r="K7" s="326">
        <v>4670</v>
      </c>
    </row>
    <row r="8" spans="1:11" ht="19.5" thickBot="1">
      <c r="A8" s="325" t="s">
        <v>302</v>
      </c>
      <c r="B8" s="324">
        <v>1261</v>
      </c>
      <c r="C8" s="324">
        <v>4290</v>
      </c>
      <c r="D8" s="324">
        <v>1311</v>
      </c>
      <c r="E8" s="324">
        <v>4421</v>
      </c>
      <c r="F8" s="324">
        <v>1366</v>
      </c>
      <c r="G8" s="324">
        <v>4565</v>
      </c>
      <c r="H8" s="324">
        <v>1395</v>
      </c>
      <c r="I8" s="324">
        <v>4669</v>
      </c>
      <c r="J8" s="326">
        <v>1439</v>
      </c>
      <c r="K8" s="326">
        <v>4821</v>
      </c>
    </row>
    <row r="9" spans="1:11" ht="19.5" thickBot="1">
      <c r="A9" s="325" t="s">
        <v>303</v>
      </c>
      <c r="B9" s="324">
        <v>799</v>
      </c>
      <c r="C9" s="324">
        <v>1997</v>
      </c>
      <c r="D9" s="324">
        <v>791</v>
      </c>
      <c r="E9" s="324">
        <v>1944</v>
      </c>
      <c r="F9" s="324">
        <v>675</v>
      </c>
      <c r="G9" s="324">
        <v>1678</v>
      </c>
      <c r="H9" s="324">
        <v>653</v>
      </c>
      <c r="I9" s="324">
        <v>1569</v>
      </c>
      <c r="J9" s="326">
        <v>388</v>
      </c>
      <c r="K9" s="326">
        <v>976</v>
      </c>
    </row>
    <row r="10" spans="1:11" ht="19.5" thickBot="1">
      <c r="A10" s="325" t="s">
        <v>304</v>
      </c>
      <c r="B10" s="324">
        <v>1015</v>
      </c>
      <c r="C10" s="324">
        <v>3962</v>
      </c>
      <c r="D10" s="324">
        <v>1053</v>
      </c>
      <c r="E10" s="324">
        <v>4001</v>
      </c>
      <c r="F10" s="324">
        <v>1097</v>
      </c>
      <c r="G10" s="324">
        <v>4037</v>
      </c>
      <c r="H10" s="324">
        <v>1125</v>
      </c>
      <c r="I10" s="324">
        <v>4063</v>
      </c>
      <c r="J10" s="326">
        <v>1152</v>
      </c>
      <c r="K10" s="326">
        <v>4131</v>
      </c>
    </row>
    <row r="11" spans="1:11" ht="19.5" thickBot="1">
      <c r="A11" s="325" t="s">
        <v>305</v>
      </c>
      <c r="B11" s="324">
        <v>1165</v>
      </c>
      <c r="C11" s="324">
        <v>3502</v>
      </c>
      <c r="D11" s="324">
        <v>1209</v>
      </c>
      <c r="E11" s="324">
        <v>3588</v>
      </c>
      <c r="F11" s="324">
        <v>1289</v>
      </c>
      <c r="G11" s="324">
        <v>3699</v>
      </c>
      <c r="H11" s="324">
        <v>1342</v>
      </c>
      <c r="I11" s="324">
        <v>3801</v>
      </c>
      <c r="J11" s="326">
        <v>1372</v>
      </c>
      <c r="K11" s="326">
        <v>3836</v>
      </c>
    </row>
    <row r="12" spans="1:11" ht="19.5" thickBot="1">
      <c r="A12" s="325" t="s">
        <v>306</v>
      </c>
      <c r="B12" s="324">
        <v>1394</v>
      </c>
      <c r="C12" s="324">
        <v>4889</v>
      </c>
      <c r="D12" s="324">
        <v>1565</v>
      </c>
      <c r="E12" s="324">
        <v>5149</v>
      </c>
      <c r="F12" s="324">
        <v>1625</v>
      </c>
      <c r="G12" s="324">
        <v>5244</v>
      </c>
      <c r="H12" s="324">
        <v>1679</v>
      </c>
      <c r="I12" s="324">
        <v>5366</v>
      </c>
      <c r="J12" s="326">
        <v>1783</v>
      </c>
      <c r="K12" s="326">
        <v>5555</v>
      </c>
    </row>
    <row r="13" spans="1:11" ht="19.5" thickBot="1">
      <c r="A13" s="325" t="s">
        <v>307</v>
      </c>
      <c r="B13" s="324">
        <v>1910</v>
      </c>
      <c r="C13" s="324">
        <v>5951</v>
      </c>
      <c r="D13" s="324">
        <v>2293</v>
      </c>
      <c r="E13" s="324">
        <v>6988</v>
      </c>
      <c r="F13" s="324">
        <v>2492</v>
      </c>
      <c r="G13" s="324">
        <v>7584</v>
      </c>
      <c r="H13" s="324">
        <v>2583</v>
      </c>
      <c r="I13" s="324">
        <v>7793</v>
      </c>
      <c r="J13" s="326">
        <v>2919</v>
      </c>
      <c r="K13" s="326">
        <v>8567</v>
      </c>
    </row>
    <row r="14" spans="1:11" ht="19.5" thickBot="1">
      <c r="A14" s="325" t="s">
        <v>308</v>
      </c>
      <c r="B14" s="324">
        <v>733</v>
      </c>
      <c r="C14" s="324">
        <v>2786</v>
      </c>
      <c r="D14" s="324">
        <v>742</v>
      </c>
      <c r="E14" s="324">
        <v>2759</v>
      </c>
      <c r="F14" s="324">
        <v>762</v>
      </c>
      <c r="G14" s="324">
        <v>2734</v>
      </c>
      <c r="H14" s="324">
        <v>759</v>
      </c>
      <c r="I14" s="324">
        <v>2690</v>
      </c>
      <c r="J14" s="326">
        <v>769</v>
      </c>
      <c r="K14" s="326">
        <v>2686</v>
      </c>
    </row>
    <row r="15" spans="1:11" ht="19.5" thickBot="1">
      <c r="A15" s="325" t="s">
        <v>309</v>
      </c>
      <c r="B15" s="324">
        <v>533</v>
      </c>
      <c r="C15" s="324">
        <v>2075</v>
      </c>
      <c r="D15" s="324">
        <v>553</v>
      </c>
      <c r="E15" s="324">
        <v>2096</v>
      </c>
      <c r="F15" s="324">
        <v>568</v>
      </c>
      <c r="G15" s="324">
        <v>2112</v>
      </c>
      <c r="H15" s="324">
        <v>568</v>
      </c>
      <c r="I15" s="324">
        <v>2100</v>
      </c>
      <c r="J15" s="326">
        <v>578</v>
      </c>
      <c r="K15" s="326">
        <v>2146</v>
      </c>
    </row>
    <row r="16" spans="1:11" ht="19.5" thickBot="1">
      <c r="A16" s="325" t="s">
        <v>310</v>
      </c>
      <c r="B16" s="324">
        <v>492</v>
      </c>
      <c r="C16" s="324">
        <v>2200</v>
      </c>
      <c r="D16" s="324">
        <v>503</v>
      </c>
      <c r="E16" s="324">
        <v>2196</v>
      </c>
      <c r="F16" s="324">
        <v>513</v>
      </c>
      <c r="G16" s="324">
        <v>2171</v>
      </c>
      <c r="H16" s="324">
        <v>520</v>
      </c>
      <c r="I16" s="324">
        <v>2163</v>
      </c>
      <c r="J16" s="326">
        <v>522</v>
      </c>
      <c r="K16" s="326">
        <v>2164</v>
      </c>
    </row>
    <row r="17" spans="1:11" ht="19.5" thickBot="1">
      <c r="A17" s="325" t="s">
        <v>311</v>
      </c>
      <c r="B17" s="324">
        <v>421</v>
      </c>
      <c r="C17" s="324">
        <v>1776</v>
      </c>
      <c r="D17" s="324">
        <v>417</v>
      </c>
      <c r="E17" s="324">
        <v>1730</v>
      </c>
      <c r="F17" s="324">
        <v>426</v>
      </c>
      <c r="G17" s="324">
        <v>1730</v>
      </c>
      <c r="H17" s="324">
        <v>426</v>
      </c>
      <c r="I17" s="324">
        <v>1744</v>
      </c>
      <c r="J17" s="326">
        <v>431</v>
      </c>
      <c r="K17" s="326">
        <v>1742</v>
      </c>
    </row>
    <row r="18" spans="1:11" ht="19.5" thickBot="1">
      <c r="A18" s="325" t="s">
        <v>312</v>
      </c>
      <c r="B18" s="324">
        <v>1109</v>
      </c>
      <c r="C18" s="324">
        <v>4636</v>
      </c>
      <c r="D18" s="324">
        <v>1113</v>
      </c>
      <c r="E18" s="324">
        <v>4589</v>
      </c>
      <c r="F18" s="324">
        <v>1126</v>
      </c>
      <c r="G18" s="324">
        <v>4565</v>
      </c>
      <c r="H18" s="324">
        <v>1123</v>
      </c>
      <c r="I18" s="324">
        <v>4571</v>
      </c>
      <c r="J18" s="326">
        <v>1126</v>
      </c>
      <c r="K18" s="326">
        <v>4523</v>
      </c>
    </row>
    <row r="19" spans="1:11" ht="19.5" thickBot="1">
      <c r="A19" s="325" t="s">
        <v>313</v>
      </c>
      <c r="B19" s="324">
        <v>774</v>
      </c>
      <c r="C19" s="324">
        <v>3144</v>
      </c>
      <c r="D19" s="324">
        <v>794</v>
      </c>
      <c r="E19" s="324">
        <v>3156</v>
      </c>
      <c r="F19" s="324">
        <v>809</v>
      </c>
      <c r="G19" s="324">
        <v>3160</v>
      </c>
      <c r="H19" s="324">
        <v>828</v>
      </c>
      <c r="I19" s="324">
        <v>3197</v>
      </c>
      <c r="J19" s="326">
        <v>847</v>
      </c>
      <c r="K19" s="326">
        <v>3218</v>
      </c>
    </row>
    <row r="20" spans="1:11" ht="19.5" thickBot="1">
      <c r="A20" s="325" t="s">
        <v>314</v>
      </c>
      <c r="B20" s="324">
        <v>1679</v>
      </c>
      <c r="C20" s="324">
        <v>6083</v>
      </c>
      <c r="D20" s="324">
        <v>1717</v>
      </c>
      <c r="E20" s="324">
        <v>6102</v>
      </c>
      <c r="F20" s="324">
        <v>1777</v>
      </c>
      <c r="G20" s="324">
        <v>6217</v>
      </c>
      <c r="H20" s="324">
        <v>1814</v>
      </c>
      <c r="I20" s="324">
        <v>6231</v>
      </c>
      <c r="J20" s="326">
        <v>1865</v>
      </c>
      <c r="K20" s="326">
        <v>6327</v>
      </c>
    </row>
    <row r="21" spans="1:11" ht="19.5" thickBot="1">
      <c r="A21" s="325" t="s">
        <v>315</v>
      </c>
      <c r="B21" s="324">
        <v>402</v>
      </c>
      <c r="C21" s="324">
        <v>1550</v>
      </c>
      <c r="D21" s="324">
        <v>431</v>
      </c>
      <c r="E21" s="324">
        <v>1600</v>
      </c>
      <c r="F21" s="324">
        <v>442</v>
      </c>
      <c r="G21" s="324">
        <v>1611</v>
      </c>
      <c r="H21" s="324">
        <v>446</v>
      </c>
      <c r="I21" s="324">
        <v>1588</v>
      </c>
      <c r="J21" s="326">
        <v>442</v>
      </c>
      <c r="K21" s="326">
        <v>1573</v>
      </c>
    </row>
    <row r="22" spans="1:11" ht="19.5" thickBot="1">
      <c r="A22" s="325" t="s">
        <v>316</v>
      </c>
      <c r="B22" s="324">
        <v>902</v>
      </c>
      <c r="C22" s="324">
        <v>3294</v>
      </c>
      <c r="D22" s="324">
        <v>935</v>
      </c>
      <c r="E22" s="324">
        <v>3329</v>
      </c>
      <c r="F22" s="324">
        <v>949</v>
      </c>
      <c r="G22" s="324">
        <v>3361</v>
      </c>
      <c r="H22" s="324">
        <v>966</v>
      </c>
      <c r="I22" s="324">
        <v>3361</v>
      </c>
      <c r="J22" s="326">
        <v>987</v>
      </c>
      <c r="K22" s="326">
        <v>3445</v>
      </c>
    </row>
    <row r="23" spans="1:11" ht="19.5" thickBot="1">
      <c r="A23" s="325" t="s">
        <v>317</v>
      </c>
      <c r="B23" s="324">
        <v>860</v>
      </c>
      <c r="C23" s="324">
        <v>3085</v>
      </c>
      <c r="D23" s="324">
        <v>909</v>
      </c>
      <c r="E23" s="324">
        <v>3208</v>
      </c>
      <c r="F23" s="324">
        <v>978</v>
      </c>
      <c r="G23" s="324">
        <v>3286</v>
      </c>
      <c r="H23" s="324">
        <v>970</v>
      </c>
      <c r="I23" s="324">
        <v>3247</v>
      </c>
      <c r="J23" s="326">
        <v>986</v>
      </c>
      <c r="K23" s="326">
        <v>3289</v>
      </c>
    </row>
    <row r="24" spans="1:11" ht="19.5" thickBot="1">
      <c r="A24" s="325" t="s">
        <v>318</v>
      </c>
      <c r="B24" s="324">
        <v>1372</v>
      </c>
      <c r="C24" s="324">
        <v>4194</v>
      </c>
      <c r="D24" s="324">
        <v>1467</v>
      </c>
      <c r="E24" s="324">
        <v>4412</v>
      </c>
      <c r="F24" s="324">
        <v>1686</v>
      </c>
      <c r="G24" s="324">
        <v>4874</v>
      </c>
      <c r="H24" s="324">
        <v>1800</v>
      </c>
      <c r="I24" s="324">
        <v>5150</v>
      </c>
      <c r="J24" s="326">
        <v>1930</v>
      </c>
      <c r="K24" s="326">
        <v>5466</v>
      </c>
    </row>
    <row r="25" spans="1:11" ht="19.5" thickBot="1">
      <c r="A25" s="325" t="s">
        <v>319</v>
      </c>
      <c r="B25" s="324">
        <v>4864</v>
      </c>
      <c r="C25" s="324">
        <v>13863</v>
      </c>
      <c r="D25" s="324">
        <v>5547</v>
      </c>
      <c r="E25" s="324">
        <v>15578</v>
      </c>
      <c r="F25" s="324">
        <v>6152</v>
      </c>
      <c r="G25" s="324">
        <v>17134</v>
      </c>
      <c r="H25" s="324">
        <v>6796</v>
      </c>
      <c r="I25" s="324">
        <v>18714</v>
      </c>
      <c r="J25" s="326">
        <v>7282</v>
      </c>
      <c r="K25" s="326">
        <v>19951</v>
      </c>
    </row>
    <row r="26" spans="1:11" ht="19.5" thickBot="1">
      <c r="A26" s="325" t="s">
        <v>320</v>
      </c>
      <c r="B26" s="324">
        <v>794</v>
      </c>
      <c r="C26" s="324">
        <v>2664</v>
      </c>
      <c r="D26" s="324">
        <v>826</v>
      </c>
      <c r="E26" s="324">
        <v>2707</v>
      </c>
      <c r="F26" s="324">
        <v>865</v>
      </c>
      <c r="G26" s="324">
        <v>2794</v>
      </c>
      <c r="H26" s="324">
        <v>898</v>
      </c>
      <c r="I26" s="324">
        <v>2870</v>
      </c>
      <c r="J26" s="326">
        <v>897</v>
      </c>
      <c r="K26" s="326">
        <v>2854</v>
      </c>
    </row>
    <row r="27" spans="1:11" ht="19.5" thickBot="1">
      <c r="A27" s="325" t="s">
        <v>321</v>
      </c>
      <c r="B27" s="324">
        <v>781</v>
      </c>
      <c r="C27" s="324">
        <v>2746</v>
      </c>
      <c r="D27" s="324">
        <v>782</v>
      </c>
      <c r="E27" s="324">
        <v>2699</v>
      </c>
      <c r="F27" s="324">
        <v>782</v>
      </c>
      <c r="G27" s="324">
        <v>2684</v>
      </c>
      <c r="H27" s="324">
        <v>815</v>
      </c>
      <c r="I27" s="324">
        <v>2708</v>
      </c>
      <c r="J27" s="326">
        <v>1022</v>
      </c>
      <c r="K27" s="326">
        <v>3143</v>
      </c>
    </row>
    <row r="28" spans="1:11" ht="19.5" thickBot="1">
      <c r="A28" s="325" t="s">
        <v>322</v>
      </c>
      <c r="B28" s="324">
        <v>934</v>
      </c>
      <c r="C28" s="324">
        <v>2410</v>
      </c>
      <c r="D28" s="324">
        <v>998</v>
      </c>
      <c r="E28" s="324">
        <v>2581</v>
      </c>
      <c r="F28" s="324">
        <v>1126</v>
      </c>
      <c r="G28" s="324">
        <v>2820</v>
      </c>
      <c r="H28" s="324">
        <v>1169</v>
      </c>
      <c r="I28" s="324">
        <v>2956</v>
      </c>
      <c r="J28" s="326">
        <v>1159</v>
      </c>
      <c r="K28" s="326">
        <v>2986</v>
      </c>
    </row>
    <row r="29" spans="1:11" ht="19.5" thickBot="1">
      <c r="A29" s="325" t="s">
        <v>323</v>
      </c>
      <c r="B29" s="324">
        <v>2717</v>
      </c>
      <c r="C29" s="327">
        <v>7866</v>
      </c>
      <c r="D29" s="324">
        <v>3029</v>
      </c>
      <c r="E29" s="327">
        <v>8560</v>
      </c>
      <c r="F29" s="324">
        <v>3581</v>
      </c>
      <c r="G29" s="327">
        <v>9939</v>
      </c>
      <c r="H29" s="324">
        <v>3848</v>
      </c>
      <c r="I29" s="327">
        <v>10670</v>
      </c>
      <c r="J29" s="326">
        <v>4152</v>
      </c>
      <c r="K29" s="328">
        <v>11562</v>
      </c>
    </row>
    <row r="30" spans="1:11" ht="19.5" thickBot="1">
      <c r="A30" s="325" t="s">
        <v>324</v>
      </c>
      <c r="B30" s="327">
        <v>1903</v>
      </c>
      <c r="C30" s="327">
        <v>5719</v>
      </c>
      <c r="D30" s="327">
        <v>2104</v>
      </c>
      <c r="E30" s="327">
        <v>6241</v>
      </c>
      <c r="F30" s="327">
        <v>2148</v>
      </c>
      <c r="G30" s="327">
        <v>6321</v>
      </c>
      <c r="H30" s="327">
        <v>2216</v>
      </c>
      <c r="I30" s="327">
        <v>6530</v>
      </c>
      <c r="J30" s="328">
        <v>2304</v>
      </c>
      <c r="K30" s="328">
        <v>6770</v>
      </c>
    </row>
    <row r="31" spans="1:11" ht="19.5">
      <c r="A31" s="248" t="s">
        <v>405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19.5" thickBo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9.5" thickBot="1">
      <c r="A33" s="524" t="s">
        <v>350</v>
      </c>
      <c r="B33" s="525"/>
      <c r="C33" s="525"/>
      <c r="D33" s="525"/>
      <c r="E33" s="525"/>
      <c r="F33" s="526"/>
      <c r="G33" s="526"/>
      <c r="H33" s="527"/>
      <c r="I33" s="527"/>
      <c r="J33" s="527"/>
      <c r="K33" s="528"/>
    </row>
    <row r="34" spans="1:11" ht="18" thickBot="1">
      <c r="A34" s="521" t="s">
        <v>349</v>
      </c>
      <c r="B34" s="523">
        <v>96</v>
      </c>
      <c r="C34" s="523"/>
      <c r="D34" s="523">
        <v>97</v>
      </c>
      <c r="E34" s="523"/>
      <c r="F34" s="523">
        <v>98</v>
      </c>
      <c r="G34" s="523"/>
      <c r="H34" s="523">
        <v>99</v>
      </c>
      <c r="I34" s="523"/>
      <c r="J34" s="523">
        <v>100</v>
      </c>
      <c r="K34" s="523"/>
    </row>
    <row r="35" spans="1:11" ht="19.5" thickBot="1">
      <c r="A35" s="529"/>
      <c r="B35" s="323" t="s">
        <v>276</v>
      </c>
      <c r="C35" s="323" t="s">
        <v>278</v>
      </c>
      <c r="D35" s="323" t="s">
        <v>276</v>
      </c>
      <c r="E35" s="323" t="s">
        <v>278</v>
      </c>
      <c r="F35" s="323" t="s">
        <v>276</v>
      </c>
      <c r="G35" s="323" t="s">
        <v>278</v>
      </c>
      <c r="H35" s="323" t="s">
        <v>276</v>
      </c>
      <c r="I35" s="323" t="s">
        <v>278</v>
      </c>
      <c r="J35" s="323" t="s">
        <v>276</v>
      </c>
      <c r="K35" s="323" t="s">
        <v>278</v>
      </c>
    </row>
    <row r="36" spans="1:11" ht="19.5" thickBot="1">
      <c r="A36" s="322" t="s">
        <v>277</v>
      </c>
      <c r="B36" s="330">
        <f aca="true" t="shared" si="1" ref="B36:G36">SUM(B37:B62)</f>
        <v>43059</v>
      </c>
      <c r="C36" s="330">
        <f t="shared" si="1"/>
        <v>131942</v>
      </c>
      <c r="D36" s="331">
        <f t="shared" si="1"/>
        <v>44890</v>
      </c>
      <c r="E36" s="331">
        <f t="shared" si="1"/>
        <v>135768</v>
      </c>
      <c r="F36" s="332">
        <f t="shared" si="1"/>
        <v>46389</v>
      </c>
      <c r="G36" s="333">
        <f t="shared" si="1"/>
        <v>136727</v>
      </c>
      <c r="H36" s="331">
        <f>SUM(H37:H62)</f>
        <v>48225</v>
      </c>
      <c r="I36" s="331">
        <f>SUM(I37:I62)</f>
        <v>142120</v>
      </c>
      <c r="J36" s="332">
        <f>SUM(J37:J62)</f>
        <v>49392</v>
      </c>
      <c r="K36" s="333">
        <f>SUM(K37:K62)</f>
        <v>143886</v>
      </c>
    </row>
    <row r="37" spans="1:11" ht="19.5" thickBot="1">
      <c r="A37" s="325" t="s">
        <v>299</v>
      </c>
      <c r="B37" s="328">
        <v>1513</v>
      </c>
      <c r="C37" s="328">
        <v>4966</v>
      </c>
      <c r="D37" s="328">
        <v>1534</v>
      </c>
      <c r="E37" s="328">
        <v>4970</v>
      </c>
      <c r="F37" s="334">
        <v>1573</v>
      </c>
      <c r="G37" s="334">
        <v>4948</v>
      </c>
      <c r="H37" s="326">
        <v>1610</v>
      </c>
      <c r="I37" s="326">
        <v>5039</v>
      </c>
      <c r="J37" s="328">
        <v>1629</v>
      </c>
      <c r="K37" s="328">
        <v>4994</v>
      </c>
    </row>
    <row r="38" spans="1:11" ht="19.5" thickBot="1">
      <c r="A38" s="325" t="s">
        <v>300</v>
      </c>
      <c r="B38" s="328">
        <v>2259</v>
      </c>
      <c r="C38" s="328">
        <v>7019</v>
      </c>
      <c r="D38" s="328">
        <v>2475</v>
      </c>
      <c r="E38" s="328">
        <v>7524</v>
      </c>
      <c r="F38" s="334">
        <v>2661</v>
      </c>
      <c r="G38" s="334">
        <v>8005</v>
      </c>
      <c r="H38" s="326">
        <v>2890</v>
      </c>
      <c r="I38" s="326">
        <v>8540</v>
      </c>
      <c r="J38" s="328">
        <v>3004</v>
      </c>
      <c r="K38" s="328">
        <v>8886</v>
      </c>
    </row>
    <row r="39" spans="1:11" ht="19.5" thickBot="1">
      <c r="A39" s="325" t="s">
        <v>301</v>
      </c>
      <c r="B39" s="328">
        <v>1443</v>
      </c>
      <c r="C39" s="328">
        <v>4883</v>
      </c>
      <c r="D39" s="328">
        <v>1541</v>
      </c>
      <c r="E39" s="328">
        <v>5069</v>
      </c>
      <c r="F39" s="334">
        <v>1576</v>
      </c>
      <c r="G39" s="334">
        <v>5165</v>
      </c>
      <c r="H39" s="326">
        <v>1601</v>
      </c>
      <c r="I39" s="326">
        <v>5222</v>
      </c>
      <c r="J39" s="328">
        <v>1641</v>
      </c>
      <c r="K39" s="328">
        <v>5335</v>
      </c>
    </row>
    <row r="40" spans="1:11" ht="19.5" thickBot="1">
      <c r="A40" s="325" t="s">
        <v>302</v>
      </c>
      <c r="B40" s="328">
        <v>1475</v>
      </c>
      <c r="C40" s="328">
        <v>4884</v>
      </c>
      <c r="D40" s="328">
        <v>1521</v>
      </c>
      <c r="E40" s="328">
        <v>5024</v>
      </c>
      <c r="F40" s="334">
        <v>1568</v>
      </c>
      <c r="G40" s="334">
        <v>5138</v>
      </c>
      <c r="H40" s="326">
        <v>1619</v>
      </c>
      <c r="I40" s="326">
        <v>5290</v>
      </c>
      <c r="J40" s="328">
        <v>1661</v>
      </c>
      <c r="K40" s="328">
        <v>5375</v>
      </c>
    </row>
    <row r="41" spans="1:11" ht="19.5" thickBot="1">
      <c r="A41" s="325" t="s">
        <v>303</v>
      </c>
      <c r="B41" s="328">
        <v>372</v>
      </c>
      <c r="C41" s="328">
        <v>961</v>
      </c>
      <c r="D41" s="328">
        <v>360</v>
      </c>
      <c r="E41" s="328">
        <v>923</v>
      </c>
      <c r="F41" s="334">
        <v>359</v>
      </c>
      <c r="G41" s="334">
        <v>890</v>
      </c>
      <c r="H41" s="326">
        <v>337</v>
      </c>
      <c r="I41" s="326">
        <v>770</v>
      </c>
      <c r="J41" s="328">
        <v>153</v>
      </c>
      <c r="K41" s="328">
        <v>351</v>
      </c>
    </row>
    <row r="42" spans="1:11" ht="19.5" thickBot="1">
      <c r="A42" s="325" t="s">
        <v>304</v>
      </c>
      <c r="B42" s="328">
        <v>1204</v>
      </c>
      <c r="C42" s="328">
        <v>4285</v>
      </c>
      <c r="D42" s="328">
        <v>1300</v>
      </c>
      <c r="E42" s="328">
        <v>4435</v>
      </c>
      <c r="F42" s="334">
        <v>1362</v>
      </c>
      <c r="G42" s="334">
        <v>4513</v>
      </c>
      <c r="H42" s="326">
        <v>1416</v>
      </c>
      <c r="I42" s="326">
        <v>4614</v>
      </c>
      <c r="J42" s="328">
        <v>1453</v>
      </c>
      <c r="K42" s="328">
        <v>4625</v>
      </c>
    </row>
    <row r="43" spans="1:11" ht="19.5" thickBot="1">
      <c r="A43" s="325" t="s">
        <v>305</v>
      </c>
      <c r="B43" s="328">
        <v>1212</v>
      </c>
      <c r="C43" s="328">
        <v>3599</v>
      </c>
      <c r="D43" s="328">
        <v>1235</v>
      </c>
      <c r="E43" s="328">
        <v>3593</v>
      </c>
      <c r="F43" s="334">
        <v>1264</v>
      </c>
      <c r="G43" s="334">
        <v>3640</v>
      </c>
      <c r="H43" s="326">
        <v>1294</v>
      </c>
      <c r="I43" s="326">
        <v>3650</v>
      </c>
      <c r="J43" s="328">
        <v>1305</v>
      </c>
      <c r="K43" s="328">
        <v>3630</v>
      </c>
    </row>
    <row r="44" spans="1:11" ht="19.5" thickBot="1">
      <c r="A44" s="325" t="s">
        <v>306</v>
      </c>
      <c r="B44" s="328">
        <v>1793</v>
      </c>
      <c r="C44" s="328">
        <v>5587</v>
      </c>
      <c r="D44" s="328">
        <v>1819</v>
      </c>
      <c r="E44" s="328">
        <v>5615</v>
      </c>
      <c r="F44" s="334">
        <v>1860</v>
      </c>
      <c r="G44" s="334">
        <v>5651</v>
      </c>
      <c r="H44" s="326">
        <v>1911</v>
      </c>
      <c r="I44" s="326">
        <v>5757</v>
      </c>
      <c r="J44" s="328">
        <v>1952</v>
      </c>
      <c r="K44" s="328">
        <v>5842</v>
      </c>
    </row>
    <row r="45" spans="1:11" ht="19.5" thickBot="1">
      <c r="A45" s="325" t="s">
        <v>307</v>
      </c>
      <c r="B45" s="328">
        <v>3277</v>
      </c>
      <c r="C45" s="328">
        <v>9440</v>
      </c>
      <c r="D45" s="328">
        <v>3391</v>
      </c>
      <c r="E45" s="328">
        <v>9739</v>
      </c>
      <c r="F45" s="334">
        <v>3415</v>
      </c>
      <c r="G45" s="334">
        <v>9851</v>
      </c>
      <c r="H45" s="326">
        <v>3611</v>
      </c>
      <c r="I45" s="326">
        <v>10207</v>
      </c>
      <c r="J45" s="328">
        <v>3637</v>
      </c>
      <c r="K45" s="328">
        <v>10251</v>
      </c>
    </row>
    <row r="46" spans="1:11" ht="19.5" thickBot="1">
      <c r="A46" s="325" t="s">
        <v>308</v>
      </c>
      <c r="B46" s="328">
        <v>955</v>
      </c>
      <c r="C46" s="328">
        <v>2900</v>
      </c>
      <c r="D46" s="328">
        <v>1003</v>
      </c>
      <c r="E46" s="328">
        <v>2979</v>
      </c>
      <c r="F46" s="334">
        <v>1024</v>
      </c>
      <c r="G46" s="334">
        <v>2971</v>
      </c>
      <c r="H46" s="326">
        <v>1076</v>
      </c>
      <c r="I46" s="326">
        <v>3039</v>
      </c>
      <c r="J46" s="328">
        <v>1089</v>
      </c>
      <c r="K46" s="328">
        <v>2984</v>
      </c>
    </row>
    <row r="47" spans="1:11" ht="19.5" thickBot="1">
      <c r="A47" s="325" t="s">
        <v>309</v>
      </c>
      <c r="B47" s="328">
        <v>599</v>
      </c>
      <c r="C47" s="328">
        <v>2168</v>
      </c>
      <c r="D47" s="328">
        <v>619</v>
      </c>
      <c r="E47" s="328">
        <v>2171</v>
      </c>
      <c r="F47" s="334">
        <v>645</v>
      </c>
      <c r="G47" s="334">
        <v>2158</v>
      </c>
      <c r="H47" s="326">
        <v>669</v>
      </c>
      <c r="I47" s="326">
        <v>2179</v>
      </c>
      <c r="J47" s="328">
        <v>686</v>
      </c>
      <c r="K47" s="328">
        <v>2206</v>
      </c>
    </row>
    <row r="48" spans="1:11" ht="19.5" thickBot="1">
      <c r="A48" s="325" t="s">
        <v>310</v>
      </c>
      <c r="B48" s="328">
        <v>529</v>
      </c>
      <c r="C48" s="328">
        <v>2138</v>
      </c>
      <c r="D48" s="328">
        <v>526</v>
      </c>
      <c r="E48" s="328">
        <v>2170</v>
      </c>
      <c r="F48" s="334">
        <v>547</v>
      </c>
      <c r="G48" s="334">
        <v>2160</v>
      </c>
      <c r="H48" s="326">
        <v>552</v>
      </c>
      <c r="I48" s="326">
        <v>2120</v>
      </c>
      <c r="J48" s="328">
        <v>555</v>
      </c>
      <c r="K48" s="328">
        <v>2073</v>
      </c>
    </row>
    <row r="49" spans="1:11" ht="19.5" thickBot="1">
      <c r="A49" s="325" t="s">
        <v>311</v>
      </c>
      <c r="B49" s="328">
        <v>439</v>
      </c>
      <c r="C49" s="328">
        <v>1747</v>
      </c>
      <c r="D49" s="328">
        <v>450</v>
      </c>
      <c r="E49" s="328">
        <v>1733</v>
      </c>
      <c r="F49" s="334">
        <v>455</v>
      </c>
      <c r="G49" s="334">
        <v>1711</v>
      </c>
      <c r="H49" s="326">
        <v>460</v>
      </c>
      <c r="I49" s="326">
        <v>1691</v>
      </c>
      <c r="J49" s="328">
        <v>469</v>
      </c>
      <c r="K49" s="328">
        <v>1716</v>
      </c>
    </row>
    <row r="50" spans="1:11" ht="19.5" thickBot="1">
      <c r="A50" s="325" t="s">
        <v>312</v>
      </c>
      <c r="B50" s="328">
        <v>1141</v>
      </c>
      <c r="C50" s="328">
        <v>4521</v>
      </c>
      <c r="D50" s="328">
        <v>1139</v>
      </c>
      <c r="E50" s="328">
        <v>4479</v>
      </c>
      <c r="F50" s="334">
        <v>1161</v>
      </c>
      <c r="G50" s="334">
        <v>4488</v>
      </c>
      <c r="H50" s="326">
        <v>1181</v>
      </c>
      <c r="I50" s="326">
        <v>4493</v>
      </c>
      <c r="J50" s="328">
        <v>1179</v>
      </c>
      <c r="K50" s="328">
        <v>4427</v>
      </c>
    </row>
    <row r="51" spans="1:11" ht="19.5" thickBot="1">
      <c r="A51" s="325" t="s">
        <v>313</v>
      </c>
      <c r="B51" s="328">
        <v>855</v>
      </c>
      <c r="C51" s="328">
        <v>3224</v>
      </c>
      <c r="D51" s="328">
        <v>838</v>
      </c>
      <c r="E51" s="328">
        <v>3091</v>
      </c>
      <c r="F51" s="334">
        <v>860</v>
      </c>
      <c r="G51" s="334">
        <v>3086</v>
      </c>
      <c r="H51" s="326">
        <v>873</v>
      </c>
      <c r="I51" s="326">
        <v>3065</v>
      </c>
      <c r="J51" s="328">
        <v>881</v>
      </c>
      <c r="K51" s="328">
        <v>3013</v>
      </c>
    </row>
    <row r="52" spans="1:11" ht="19.5" thickBot="1">
      <c r="A52" s="325" t="s">
        <v>314</v>
      </c>
      <c r="B52" s="328">
        <v>1880</v>
      </c>
      <c r="C52" s="328">
        <v>6282</v>
      </c>
      <c r="D52" s="328">
        <v>1927</v>
      </c>
      <c r="E52" s="328">
        <v>6313</v>
      </c>
      <c r="F52" s="334">
        <v>1946</v>
      </c>
      <c r="G52" s="334">
        <v>6275</v>
      </c>
      <c r="H52" s="326">
        <v>1985</v>
      </c>
      <c r="I52" s="326">
        <v>6331</v>
      </c>
      <c r="J52" s="328">
        <v>2000</v>
      </c>
      <c r="K52" s="328">
        <v>6313</v>
      </c>
    </row>
    <row r="53" spans="1:11" ht="19.5" thickBot="1">
      <c r="A53" s="325" t="s">
        <v>315</v>
      </c>
      <c r="B53" s="328">
        <v>451</v>
      </c>
      <c r="C53" s="328">
        <v>1539</v>
      </c>
      <c r="D53" s="328">
        <v>456</v>
      </c>
      <c r="E53" s="328">
        <v>1533</v>
      </c>
      <c r="F53" s="334">
        <v>455</v>
      </c>
      <c r="G53" s="334">
        <v>1487</v>
      </c>
      <c r="H53" s="326">
        <v>472</v>
      </c>
      <c r="I53" s="326">
        <v>1501</v>
      </c>
      <c r="J53" s="328">
        <v>487</v>
      </c>
      <c r="K53" s="328">
        <v>1491</v>
      </c>
    </row>
    <row r="54" spans="1:11" ht="19.5" thickBot="1">
      <c r="A54" s="325" t="s">
        <v>316</v>
      </c>
      <c r="B54" s="328">
        <v>1000</v>
      </c>
      <c r="C54" s="328">
        <v>3480</v>
      </c>
      <c r="D54" s="328">
        <v>1061</v>
      </c>
      <c r="E54" s="328">
        <v>3585</v>
      </c>
      <c r="F54" s="334">
        <v>1106</v>
      </c>
      <c r="G54" s="334">
        <v>3681</v>
      </c>
      <c r="H54" s="326">
        <v>1176</v>
      </c>
      <c r="I54" s="326">
        <v>3776</v>
      </c>
      <c r="J54" s="328">
        <v>1201</v>
      </c>
      <c r="K54" s="328">
        <v>3819</v>
      </c>
    </row>
    <row r="55" spans="1:11" ht="19.5" thickBot="1">
      <c r="A55" s="325" t="s">
        <v>317</v>
      </c>
      <c r="B55" s="328">
        <v>993</v>
      </c>
      <c r="C55" s="328">
        <v>3308</v>
      </c>
      <c r="D55" s="328">
        <v>1030</v>
      </c>
      <c r="E55" s="328">
        <v>3283</v>
      </c>
      <c r="F55" s="334">
        <v>1067</v>
      </c>
      <c r="G55" s="334">
        <v>3381</v>
      </c>
      <c r="H55" s="326">
        <v>1086</v>
      </c>
      <c r="I55" s="326">
        <v>3362</v>
      </c>
      <c r="J55" s="328">
        <v>1100</v>
      </c>
      <c r="K55" s="328">
        <v>3375</v>
      </c>
    </row>
    <row r="56" spans="1:11" ht="19.5" thickBot="1">
      <c r="A56" s="325" t="s">
        <v>318</v>
      </c>
      <c r="B56" s="328">
        <v>1991</v>
      </c>
      <c r="C56" s="328">
        <v>5664</v>
      </c>
      <c r="D56" s="328">
        <v>2073</v>
      </c>
      <c r="E56" s="328">
        <v>5842</v>
      </c>
      <c r="F56" s="334">
        <v>2089</v>
      </c>
      <c r="G56" s="334">
        <v>3935</v>
      </c>
      <c r="H56" s="326">
        <v>2105</v>
      </c>
      <c r="I56" s="326">
        <v>5890</v>
      </c>
      <c r="J56" s="328">
        <v>2129</v>
      </c>
      <c r="K56" s="328">
        <v>5865</v>
      </c>
    </row>
    <row r="57" spans="1:11" ht="19.5" thickBot="1">
      <c r="A57" s="325" t="s">
        <v>319</v>
      </c>
      <c r="B57" s="328">
        <v>7764</v>
      </c>
      <c r="C57" s="328">
        <v>21070</v>
      </c>
      <c r="D57" s="328">
        <v>8362</v>
      </c>
      <c r="E57" s="328">
        <v>22507</v>
      </c>
      <c r="F57" s="334">
        <v>8727</v>
      </c>
      <c r="G57" s="334">
        <v>23405</v>
      </c>
      <c r="H57" s="326">
        <v>9152</v>
      </c>
      <c r="I57" s="326">
        <v>24393</v>
      </c>
      <c r="J57" s="328">
        <v>9507</v>
      </c>
      <c r="K57" s="328">
        <v>25104</v>
      </c>
    </row>
    <row r="58" spans="1:11" ht="19.5" thickBot="1">
      <c r="A58" s="325" t="s">
        <v>320</v>
      </c>
      <c r="B58" s="328">
        <v>911</v>
      </c>
      <c r="C58" s="328">
        <v>2856</v>
      </c>
      <c r="D58" s="328">
        <v>919</v>
      </c>
      <c r="E58" s="328">
        <v>2840</v>
      </c>
      <c r="F58" s="334">
        <v>954</v>
      </c>
      <c r="G58" s="334">
        <v>2891</v>
      </c>
      <c r="H58" s="326">
        <v>1019</v>
      </c>
      <c r="I58" s="326">
        <v>2996</v>
      </c>
      <c r="J58" s="328">
        <v>1063</v>
      </c>
      <c r="K58" s="328">
        <v>3065</v>
      </c>
    </row>
    <row r="59" spans="1:11" ht="19.5" thickBot="1">
      <c r="A59" s="325" t="s">
        <v>321</v>
      </c>
      <c r="B59" s="328">
        <v>1078</v>
      </c>
      <c r="C59" s="328">
        <v>3234</v>
      </c>
      <c r="D59" s="328">
        <v>1088</v>
      </c>
      <c r="E59" s="328">
        <v>3290</v>
      </c>
      <c r="F59" s="334">
        <v>1108</v>
      </c>
      <c r="G59" s="334">
        <v>3285</v>
      </c>
      <c r="H59" s="326">
        <v>1216</v>
      </c>
      <c r="I59" s="326">
        <v>3444</v>
      </c>
      <c r="J59" s="328">
        <v>1278</v>
      </c>
      <c r="K59" s="328">
        <v>3579</v>
      </c>
    </row>
    <row r="60" spans="1:11" ht="19.5" thickBot="1">
      <c r="A60" s="325" t="s">
        <v>322</v>
      </c>
      <c r="B60" s="328">
        <v>1173</v>
      </c>
      <c r="C60" s="328">
        <v>3091</v>
      </c>
      <c r="D60" s="328">
        <v>1192</v>
      </c>
      <c r="E60" s="328">
        <v>3122</v>
      </c>
      <c r="F60" s="334">
        <v>1216</v>
      </c>
      <c r="G60" s="334">
        <v>3176</v>
      </c>
      <c r="H60" s="326">
        <v>1237</v>
      </c>
      <c r="I60" s="326">
        <v>3257</v>
      </c>
      <c r="J60" s="328">
        <v>1254</v>
      </c>
      <c r="K60" s="328">
        <v>3251</v>
      </c>
    </row>
    <row r="61" spans="1:11" ht="19.5" thickBot="1">
      <c r="A61" s="325" t="s">
        <v>323</v>
      </c>
      <c r="B61" s="328">
        <v>4381</v>
      </c>
      <c r="C61" s="328">
        <v>12130</v>
      </c>
      <c r="D61" s="328">
        <v>4633</v>
      </c>
      <c r="E61" s="328">
        <v>12854</v>
      </c>
      <c r="F61" s="334">
        <v>4907</v>
      </c>
      <c r="G61" s="335">
        <v>13540</v>
      </c>
      <c r="H61" s="326">
        <v>5145</v>
      </c>
      <c r="I61" s="328">
        <v>14119</v>
      </c>
      <c r="J61" s="328">
        <v>5322</v>
      </c>
      <c r="K61" s="328">
        <v>14548</v>
      </c>
    </row>
    <row r="62" spans="1:11" ht="19.5" thickBot="1">
      <c r="A62" s="325" t="s">
        <v>324</v>
      </c>
      <c r="B62" s="328">
        <v>2371</v>
      </c>
      <c r="C62" s="328">
        <v>6966</v>
      </c>
      <c r="D62" s="328">
        <v>2398</v>
      </c>
      <c r="E62" s="328">
        <v>7084</v>
      </c>
      <c r="F62" s="335">
        <v>2484</v>
      </c>
      <c r="G62" s="335">
        <v>7296</v>
      </c>
      <c r="H62" s="328">
        <v>2532</v>
      </c>
      <c r="I62" s="328">
        <v>7375</v>
      </c>
      <c r="J62" s="328">
        <v>2757</v>
      </c>
      <c r="K62" s="328">
        <v>7768</v>
      </c>
    </row>
    <row r="63" spans="1:11" ht="19.5">
      <c r="A63" s="219"/>
      <c r="B63" s="59"/>
      <c r="C63" s="59"/>
      <c r="D63" s="58"/>
      <c r="E63" s="58"/>
      <c r="F63" s="58"/>
      <c r="G63" s="58"/>
      <c r="H63" s="58"/>
      <c r="I63" s="58"/>
      <c r="J63" s="58"/>
      <c r="K63" s="58"/>
    </row>
    <row r="64" spans="1:11" ht="19.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 ht="19.5" thickBot="1">
      <c r="A65" s="532" t="s">
        <v>452</v>
      </c>
      <c r="B65" s="504"/>
      <c r="C65" s="504"/>
      <c r="D65" s="504"/>
      <c r="E65" s="504"/>
      <c r="F65" s="504"/>
      <c r="G65" s="504"/>
      <c r="H65" s="504"/>
      <c r="I65" s="505"/>
      <c r="J65" s="505"/>
      <c r="K65" s="505"/>
    </row>
    <row r="66" spans="1:11" ht="18">
      <c r="A66" s="533" t="s">
        <v>349</v>
      </c>
      <c r="B66" s="535">
        <v>101</v>
      </c>
      <c r="C66" s="536"/>
      <c r="D66" s="537">
        <v>102</v>
      </c>
      <c r="E66" s="538"/>
      <c r="F66" s="539">
        <v>103</v>
      </c>
      <c r="G66" s="540"/>
      <c r="H66" s="541">
        <v>104</v>
      </c>
      <c r="I66" s="542"/>
      <c r="J66" s="535">
        <v>105</v>
      </c>
      <c r="K66" s="540"/>
    </row>
    <row r="67" spans="1:11" ht="19.5" thickBot="1">
      <c r="A67" s="534"/>
      <c r="B67" s="338" t="s">
        <v>59</v>
      </c>
      <c r="C67" s="408" t="s">
        <v>60</v>
      </c>
      <c r="D67" s="338" t="s">
        <v>59</v>
      </c>
      <c r="E67" s="56" t="s">
        <v>60</v>
      </c>
      <c r="F67" s="56" t="s">
        <v>59</v>
      </c>
      <c r="G67" s="57" t="s">
        <v>60</v>
      </c>
      <c r="H67" s="56" t="s">
        <v>59</v>
      </c>
      <c r="I67" s="408" t="s">
        <v>60</v>
      </c>
      <c r="J67" s="338" t="s">
        <v>59</v>
      </c>
      <c r="K67" s="57" t="s">
        <v>60</v>
      </c>
    </row>
    <row r="68" spans="1:11" ht="19.5">
      <c r="A68" s="342" t="s">
        <v>58</v>
      </c>
      <c r="B68" s="339">
        <f aca="true" t="shared" si="2" ref="B68:K68">SUM(B69:B106)</f>
        <v>50991</v>
      </c>
      <c r="C68" s="409">
        <f t="shared" si="2"/>
        <v>146779</v>
      </c>
      <c r="D68" s="339">
        <f t="shared" si="2"/>
        <v>52750</v>
      </c>
      <c r="E68" s="110">
        <f t="shared" si="2"/>
        <v>149852</v>
      </c>
      <c r="F68" s="109">
        <f t="shared" si="2"/>
        <v>54073</v>
      </c>
      <c r="G68" s="110">
        <f t="shared" si="2"/>
        <v>151354</v>
      </c>
      <c r="H68" s="109">
        <f t="shared" si="2"/>
        <v>55315</v>
      </c>
      <c r="I68" s="409">
        <f t="shared" si="2"/>
        <v>155403</v>
      </c>
      <c r="J68" s="339">
        <f t="shared" si="2"/>
        <v>56821</v>
      </c>
      <c r="K68" s="110">
        <f t="shared" si="2"/>
        <v>158802</v>
      </c>
    </row>
    <row r="69" spans="1:11" ht="19.5">
      <c r="A69" s="343" t="s">
        <v>299</v>
      </c>
      <c r="B69" s="293">
        <v>1662</v>
      </c>
      <c r="C69" s="410">
        <v>5042</v>
      </c>
      <c r="D69" s="340">
        <v>1703</v>
      </c>
      <c r="E69" s="113">
        <v>5138</v>
      </c>
      <c r="F69" s="111">
        <v>1177</v>
      </c>
      <c r="G69" s="111">
        <v>3445</v>
      </c>
      <c r="H69" s="112">
        <v>1189</v>
      </c>
      <c r="I69" s="411">
        <v>3458</v>
      </c>
      <c r="J69" s="412">
        <v>1195</v>
      </c>
      <c r="K69" s="336">
        <v>3458</v>
      </c>
    </row>
    <row r="70" spans="1:11" ht="19.5">
      <c r="A70" s="343" t="s">
        <v>300</v>
      </c>
      <c r="B70" s="293">
        <v>3112</v>
      </c>
      <c r="C70" s="410">
        <v>9245</v>
      </c>
      <c r="D70" s="340">
        <v>3314</v>
      </c>
      <c r="E70" s="113">
        <v>9637</v>
      </c>
      <c r="F70" s="111">
        <v>1331</v>
      </c>
      <c r="G70" s="111">
        <v>4165</v>
      </c>
      <c r="H70" s="112">
        <v>1363</v>
      </c>
      <c r="I70" s="411">
        <v>4263</v>
      </c>
      <c r="J70" s="412">
        <v>1422</v>
      </c>
      <c r="K70" s="336">
        <v>4405</v>
      </c>
    </row>
    <row r="71" spans="1:11" ht="19.5">
      <c r="A71" s="343" t="s">
        <v>301</v>
      </c>
      <c r="B71" s="293">
        <v>1676</v>
      </c>
      <c r="C71" s="410">
        <v>5354</v>
      </c>
      <c r="D71" s="340">
        <v>1712</v>
      </c>
      <c r="E71" s="113">
        <v>5399</v>
      </c>
      <c r="F71" s="111">
        <v>1739</v>
      </c>
      <c r="G71" s="111">
        <v>5376</v>
      </c>
      <c r="H71" s="112">
        <v>1772</v>
      </c>
      <c r="I71" s="411">
        <v>5482</v>
      </c>
      <c r="J71" s="412">
        <v>1845</v>
      </c>
      <c r="K71" s="336">
        <v>5573</v>
      </c>
    </row>
    <row r="72" spans="1:11" ht="19.5">
      <c r="A72" s="343" t="s">
        <v>302</v>
      </c>
      <c r="B72" s="293">
        <v>1699</v>
      </c>
      <c r="C72" s="410">
        <v>5446</v>
      </c>
      <c r="D72" s="340">
        <v>1762</v>
      </c>
      <c r="E72" s="113">
        <v>5605</v>
      </c>
      <c r="F72" s="111">
        <v>1587</v>
      </c>
      <c r="G72" s="111">
        <v>4976</v>
      </c>
      <c r="H72" s="112">
        <v>1668</v>
      </c>
      <c r="I72" s="411">
        <v>5184</v>
      </c>
      <c r="J72" s="412">
        <v>1761</v>
      </c>
      <c r="K72" s="336">
        <v>5371</v>
      </c>
    </row>
    <row r="73" spans="1:11" ht="19.5">
      <c r="A73" s="343" t="s">
        <v>303</v>
      </c>
      <c r="B73" s="293">
        <v>96</v>
      </c>
      <c r="C73" s="410">
        <v>193</v>
      </c>
      <c r="D73" s="340">
        <v>59</v>
      </c>
      <c r="E73" s="113">
        <v>108</v>
      </c>
      <c r="F73" s="111" t="s">
        <v>84</v>
      </c>
      <c r="G73" s="111" t="s">
        <v>84</v>
      </c>
      <c r="H73" s="111" t="s">
        <v>84</v>
      </c>
      <c r="I73" s="410" t="s">
        <v>84</v>
      </c>
      <c r="J73" s="293" t="s">
        <v>398</v>
      </c>
      <c r="K73" s="261" t="s">
        <v>84</v>
      </c>
    </row>
    <row r="74" spans="1:11" ht="19.5">
      <c r="A74" s="343" t="s">
        <v>304</v>
      </c>
      <c r="B74" s="293">
        <v>1494</v>
      </c>
      <c r="C74" s="410">
        <v>4651</v>
      </c>
      <c r="D74" s="340">
        <v>1579</v>
      </c>
      <c r="E74" s="113">
        <v>4736</v>
      </c>
      <c r="F74" s="111">
        <v>1580</v>
      </c>
      <c r="G74" s="111">
        <v>4677</v>
      </c>
      <c r="H74" s="112">
        <v>1618</v>
      </c>
      <c r="I74" s="411">
        <v>4812</v>
      </c>
      <c r="J74" s="412">
        <v>1638</v>
      </c>
      <c r="K74" s="336">
        <v>4858</v>
      </c>
    </row>
    <row r="75" spans="1:11" ht="19.5">
      <c r="A75" s="343" t="s">
        <v>305</v>
      </c>
      <c r="B75" s="293">
        <v>1335</v>
      </c>
      <c r="C75" s="410">
        <v>3633</v>
      </c>
      <c r="D75" s="340">
        <v>1387</v>
      </c>
      <c r="E75" s="113">
        <v>3715</v>
      </c>
      <c r="F75" s="111">
        <v>1486</v>
      </c>
      <c r="G75" s="111">
        <v>3821</v>
      </c>
      <c r="H75" s="112">
        <v>1547</v>
      </c>
      <c r="I75" s="411">
        <v>3998</v>
      </c>
      <c r="J75" s="412">
        <v>1655</v>
      </c>
      <c r="K75" s="336">
        <v>4170</v>
      </c>
    </row>
    <row r="76" spans="1:11" ht="19.5">
      <c r="A76" s="343" t="s">
        <v>306</v>
      </c>
      <c r="B76" s="293">
        <v>1984</v>
      </c>
      <c r="C76" s="410">
        <v>5879</v>
      </c>
      <c r="D76" s="340">
        <v>2003</v>
      </c>
      <c r="E76" s="113">
        <v>5947</v>
      </c>
      <c r="F76" s="111">
        <v>1518</v>
      </c>
      <c r="G76" s="111">
        <v>4617</v>
      </c>
      <c r="H76" s="112">
        <v>1540</v>
      </c>
      <c r="I76" s="411">
        <v>4672</v>
      </c>
      <c r="J76" s="412">
        <v>1559</v>
      </c>
      <c r="K76" s="336">
        <v>4743</v>
      </c>
    </row>
    <row r="77" spans="1:11" ht="19.5">
      <c r="A77" s="343" t="s">
        <v>307</v>
      </c>
      <c r="B77" s="293">
        <v>3681</v>
      </c>
      <c r="C77" s="410">
        <v>10363</v>
      </c>
      <c r="D77" s="340">
        <v>3725</v>
      </c>
      <c r="E77" s="113">
        <v>10489</v>
      </c>
      <c r="F77" s="111">
        <v>1029</v>
      </c>
      <c r="G77" s="111">
        <v>2935</v>
      </c>
      <c r="H77" s="112">
        <v>1033</v>
      </c>
      <c r="I77" s="411">
        <v>2983</v>
      </c>
      <c r="J77" s="412">
        <v>1053</v>
      </c>
      <c r="K77" s="336">
        <v>3054</v>
      </c>
    </row>
    <row r="78" spans="1:11" ht="19.5">
      <c r="A78" s="343" t="s">
        <v>308</v>
      </c>
      <c r="B78" s="293">
        <v>1150</v>
      </c>
      <c r="C78" s="410">
        <v>3083</v>
      </c>
      <c r="D78" s="340">
        <v>1264</v>
      </c>
      <c r="E78" s="113">
        <v>3271</v>
      </c>
      <c r="F78" s="111">
        <v>1170</v>
      </c>
      <c r="G78" s="111">
        <v>2985</v>
      </c>
      <c r="H78" s="112">
        <v>1195</v>
      </c>
      <c r="I78" s="411">
        <v>3001</v>
      </c>
      <c r="J78" s="412">
        <v>1241</v>
      </c>
      <c r="K78" s="336">
        <v>3055</v>
      </c>
    </row>
    <row r="79" spans="1:11" ht="19.5">
      <c r="A79" s="343" t="s">
        <v>309</v>
      </c>
      <c r="B79" s="293">
        <v>703</v>
      </c>
      <c r="C79" s="410">
        <v>2251</v>
      </c>
      <c r="D79" s="340">
        <v>712</v>
      </c>
      <c r="E79" s="113">
        <v>2213</v>
      </c>
      <c r="F79" s="111">
        <v>713</v>
      </c>
      <c r="G79" s="111">
        <v>2201</v>
      </c>
      <c r="H79" s="112">
        <v>720</v>
      </c>
      <c r="I79" s="411">
        <v>2220</v>
      </c>
      <c r="J79" s="412">
        <v>715</v>
      </c>
      <c r="K79" s="336">
        <v>2201</v>
      </c>
    </row>
    <row r="80" spans="1:11" ht="19.5">
      <c r="A80" s="343" t="s">
        <v>310</v>
      </c>
      <c r="B80" s="293">
        <v>562</v>
      </c>
      <c r="C80" s="410">
        <v>2062</v>
      </c>
      <c r="D80" s="340">
        <v>559</v>
      </c>
      <c r="E80" s="113">
        <v>2022</v>
      </c>
      <c r="F80" s="111">
        <v>561</v>
      </c>
      <c r="G80" s="111">
        <v>1973</v>
      </c>
      <c r="H80" s="112">
        <v>574</v>
      </c>
      <c r="I80" s="411">
        <v>1980</v>
      </c>
      <c r="J80" s="412">
        <v>575</v>
      </c>
      <c r="K80" s="336">
        <v>1962</v>
      </c>
    </row>
    <row r="81" spans="1:11" ht="19.5">
      <c r="A81" s="343" t="s">
        <v>311</v>
      </c>
      <c r="B81" s="293">
        <v>471</v>
      </c>
      <c r="C81" s="410">
        <v>1726</v>
      </c>
      <c r="D81" s="340">
        <v>490</v>
      </c>
      <c r="E81" s="113">
        <v>1709</v>
      </c>
      <c r="F81" s="111">
        <v>490</v>
      </c>
      <c r="G81" s="111">
        <v>1697</v>
      </c>
      <c r="H81" s="112">
        <v>494</v>
      </c>
      <c r="I81" s="411">
        <v>1718</v>
      </c>
      <c r="J81" s="412">
        <v>500</v>
      </c>
      <c r="K81" s="336">
        <v>1728</v>
      </c>
    </row>
    <row r="82" spans="1:11" ht="19.5">
      <c r="A82" s="343" t="s">
        <v>312</v>
      </c>
      <c r="B82" s="293">
        <v>1182</v>
      </c>
      <c r="C82" s="410">
        <v>4380</v>
      </c>
      <c r="D82" s="340">
        <v>1204</v>
      </c>
      <c r="E82" s="113">
        <v>4338</v>
      </c>
      <c r="F82" s="111">
        <v>1219</v>
      </c>
      <c r="G82" s="111">
        <v>4331</v>
      </c>
      <c r="H82" s="112">
        <v>1232</v>
      </c>
      <c r="I82" s="411">
        <v>4372</v>
      </c>
      <c r="J82" s="412">
        <v>1247</v>
      </c>
      <c r="K82" s="336">
        <v>4350</v>
      </c>
    </row>
    <row r="83" spans="1:11" ht="19.5">
      <c r="A83" s="343" t="s">
        <v>313</v>
      </c>
      <c r="B83" s="293">
        <v>896</v>
      </c>
      <c r="C83" s="410">
        <v>3009</v>
      </c>
      <c r="D83" s="340">
        <v>899</v>
      </c>
      <c r="E83" s="113">
        <v>2911</v>
      </c>
      <c r="F83" s="111">
        <v>930</v>
      </c>
      <c r="G83" s="111">
        <v>2908</v>
      </c>
      <c r="H83" s="112">
        <v>941</v>
      </c>
      <c r="I83" s="411">
        <v>2916</v>
      </c>
      <c r="J83" s="412">
        <v>983</v>
      </c>
      <c r="K83" s="336">
        <v>2968</v>
      </c>
    </row>
    <row r="84" spans="1:11" ht="19.5">
      <c r="A84" s="343" t="s">
        <v>314</v>
      </c>
      <c r="B84" s="293">
        <v>2039</v>
      </c>
      <c r="C84" s="410">
        <v>6384</v>
      </c>
      <c r="D84" s="340">
        <v>2034</v>
      </c>
      <c r="E84" s="113">
        <v>6393</v>
      </c>
      <c r="F84" s="111">
        <v>2160</v>
      </c>
      <c r="G84" s="111">
        <v>6411</v>
      </c>
      <c r="H84" s="112">
        <v>2198</v>
      </c>
      <c r="I84" s="411">
        <v>6461</v>
      </c>
      <c r="J84" s="412">
        <v>2226</v>
      </c>
      <c r="K84" s="336">
        <v>6514</v>
      </c>
    </row>
    <row r="85" spans="1:11" ht="19.5">
      <c r="A85" s="343" t="s">
        <v>315</v>
      </c>
      <c r="B85" s="293">
        <v>494</v>
      </c>
      <c r="C85" s="410">
        <v>1532</v>
      </c>
      <c r="D85" s="340">
        <v>513</v>
      </c>
      <c r="E85" s="113">
        <v>1555</v>
      </c>
      <c r="F85" s="111">
        <v>520</v>
      </c>
      <c r="G85" s="111">
        <v>1555</v>
      </c>
      <c r="H85" s="112">
        <v>525</v>
      </c>
      <c r="I85" s="411">
        <v>1567</v>
      </c>
      <c r="J85" s="412">
        <v>540</v>
      </c>
      <c r="K85" s="336">
        <v>1562</v>
      </c>
    </row>
    <row r="86" spans="1:11" ht="19.5">
      <c r="A86" s="343" t="s">
        <v>316</v>
      </c>
      <c r="B86" s="293">
        <v>1230</v>
      </c>
      <c r="C86" s="410">
        <v>3880</v>
      </c>
      <c r="D86" s="340">
        <v>1312</v>
      </c>
      <c r="E86" s="113">
        <v>4048</v>
      </c>
      <c r="F86" s="111">
        <v>1324</v>
      </c>
      <c r="G86" s="111">
        <v>4040</v>
      </c>
      <c r="H86" s="112">
        <v>1352</v>
      </c>
      <c r="I86" s="411">
        <v>4150</v>
      </c>
      <c r="J86" s="412">
        <v>1385</v>
      </c>
      <c r="K86" s="336">
        <v>4227</v>
      </c>
    </row>
    <row r="87" spans="1:11" ht="19.5">
      <c r="A87" s="343" t="s">
        <v>317</v>
      </c>
      <c r="B87" s="293">
        <v>1161</v>
      </c>
      <c r="C87" s="410">
        <v>3466</v>
      </c>
      <c r="D87" s="340">
        <v>1175</v>
      </c>
      <c r="E87" s="113">
        <v>3495</v>
      </c>
      <c r="F87" s="111">
        <v>1225</v>
      </c>
      <c r="G87" s="111">
        <v>3589</v>
      </c>
      <c r="H87" s="112">
        <v>1213</v>
      </c>
      <c r="I87" s="411">
        <v>3582</v>
      </c>
      <c r="J87" s="412">
        <v>1226</v>
      </c>
      <c r="K87" s="336">
        <v>3607</v>
      </c>
    </row>
    <row r="88" spans="1:11" ht="19.5">
      <c r="A88" s="343" t="s">
        <v>318</v>
      </c>
      <c r="B88" s="293">
        <v>2146</v>
      </c>
      <c r="C88" s="410">
        <v>5904</v>
      </c>
      <c r="D88" s="340">
        <v>2172</v>
      </c>
      <c r="E88" s="113">
        <v>5851</v>
      </c>
      <c r="F88" s="111">
        <v>1425</v>
      </c>
      <c r="G88" s="111">
        <v>3655</v>
      </c>
      <c r="H88" s="112">
        <v>1471</v>
      </c>
      <c r="I88" s="411">
        <v>3781</v>
      </c>
      <c r="J88" s="412">
        <v>1495</v>
      </c>
      <c r="K88" s="336">
        <v>3821</v>
      </c>
    </row>
    <row r="89" spans="1:11" ht="19.5">
      <c r="A89" s="343" t="s">
        <v>319</v>
      </c>
      <c r="B89" s="293">
        <v>10018</v>
      </c>
      <c r="C89" s="410">
        <v>25989</v>
      </c>
      <c r="D89" s="340">
        <v>10467</v>
      </c>
      <c r="E89" s="113">
        <v>26884</v>
      </c>
      <c r="F89" s="111">
        <v>2355</v>
      </c>
      <c r="G89" s="111">
        <v>5887</v>
      </c>
      <c r="H89" s="112">
        <v>2404</v>
      </c>
      <c r="I89" s="411">
        <v>6142</v>
      </c>
      <c r="J89" s="412">
        <v>2500</v>
      </c>
      <c r="K89" s="336">
        <v>6378</v>
      </c>
    </row>
    <row r="90" spans="1:11" ht="19.5">
      <c r="A90" s="343" t="s">
        <v>320</v>
      </c>
      <c r="B90" s="293">
        <v>1092</v>
      </c>
      <c r="C90" s="410">
        <v>3125</v>
      </c>
      <c r="D90" s="340">
        <v>1115</v>
      </c>
      <c r="E90" s="113">
        <v>3138</v>
      </c>
      <c r="F90" s="111">
        <v>1113</v>
      </c>
      <c r="G90" s="111">
        <v>3099</v>
      </c>
      <c r="H90" s="112">
        <v>1143</v>
      </c>
      <c r="I90" s="411">
        <v>3176</v>
      </c>
      <c r="J90" s="412">
        <v>1146</v>
      </c>
      <c r="K90" s="336">
        <v>3180</v>
      </c>
    </row>
    <row r="91" spans="1:11" ht="19.5">
      <c r="A91" s="343" t="s">
        <v>321</v>
      </c>
      <c r="B91" s="293">
        <v>1303</v>
      </c>
      <c r="C91" s="410">
        <v>3577</v>
      </c>
      <c r="D91" s="340">
        <v>1398</v>
      </c>
      <c r="E91" s="113">
        <v>3701</v>
      </c>
      <c r="F91" s="111">
        <v>1421</v>
      </c>
      <c r="G91" s="111">
        <v>3687</v>
      </c>
      <c r="H91" s="112">
        <v>1447</v>
      </c>
      <c r="I91" s="411">
        <v>3758</v>
      </c>
      <c r="J91" s="412">
        <v>1475</v>
      </c>
      <c r="K91" s="336">
        <v>3823</v>
      </c>
    </row>
    <row r="92" spans="1:11" ht="19.5">
      <c r="A92" s="343" t="s">
        <v>322</v>
      </c>
      <c r="B92" s="293">
        <v>1295</v>
      </c>
      <c r="C92" s="410">
        <v>3335</v>
      </c>
      <c r="D92" s="340">
        <v>1325</v>
      </c>
      <c r="E92" s="113">
        <v>3434</v>
      </c>
      <c r="F92" s="111">
        <v>1345</v>
      </c>
      <c r="G92" s="111">
        <v>3457</v>
      </c>
      <c r="H92" s="112">
        <v>1385</v>
      </c>
      <c r="I92" s="411">
        <v>3544</v>
      </c>
      <c r="J92" s="412">
        <v>1548</v>
      </c>
      <c r="K92" s="336">
        <v>3816</v>
      </c>
    </row>
    <row r="93" spans="1:11" ht="19.5">
      <c r="A93" s="343" t="s">
        <v>323</v>
      </c>
      <c r="B93" s="293">
        <v>5506</v>
      </c>
      <c r="C93" s="411">
        <v>15036</v>
      </c>
      <c r="D93" s="340">
        <v>5710</v>
      </c>
      <c r="E93" s="113">
        <v>15511</v>
      </c>
      <c r="F93" s="111">
        <v>1931</v>
      </c>
      <c r="G93" s="112">
        <v>5179</v>
      </c>
      <c r="H93" s="112">
        <v>1966</v>
      </c>
      <c r="I93" s="411">
        <v>5388</v>
      </c>
      <c r="J93" s="412">
        <v>1994</v>
      </c>
      <c r="K93" s="336">
        <v>5509</v>
      </c>
    </row>
    <row r="94" spans="1:11" ht="19.5">
      <c r="A94" s="343" t="s">
        <v>324</v>
      </c>
      <c r="B94" s="340">
        <v>3004</v>
      </c>
      <c r="C94" s="411">
        <v>8234</v>
      </c>
      <c r="D94" s="340">
        <v>3157</v>
      </c>
      <c r="E94" s="113">
        <v>8604</v>
      </c>
      <c r="F94" s="112">
        <v>1970</v>
      </c>
      <c r="G94" s="112">
        <v>5345</v>
      </c>
      <c r="H94" s="112">
        <v>2009</v>
      </c>
      <c r="I94" s="411">
        <v>5531</v>
      </c>
      <c r="J94" s="412">
        <v>2042</v>
      </c>
      <c r="K94" s="336">
        <v>5605</v>
      </c>
    </row>
    <row r="95" spans="1:11" ht="19.5" customHeight="1">
      <c r="A95" s="343" t="s">
        <v>325</v>
      </c>
      <c r="B95" s="514" t="s">
        <v>351</v>
      </c>
      <c r="C95" s="543" t="s">
        <v>351</v>
      </c>
      <c r="D95" s="514" t="s">
        <v>351</v>
      </c>
      <c r="E95" s="516" t="s">
        <v>351</v>
      </c>
      <c r="F95" s="111">
        <v>1667</v>
      </c>
      <c r="G95" s="111">
        <v>3841</v>
      </c>
      <c r="H95" s="112">
        <v>1770</v>
      </c>
      <c r="I95" s="411">
        <v>4120</v>
      </c>
      <c r="J95" s="412">
        <v>1842</v>
      </c>
      <c r="K95" s="336">
        <v>4393</v>
      </c>
    </row>
    <row r="96" spans="1:11" ht="19.5">
      <c r="A96" s="343" t="s">
        <v>326</v>
      </c>
      <c r="B96" s="514"/>
      <c r="C96" s="543"/>
      <c r="D96" s="514"/>
      <c r="E96" s="516"/>
      <c r="F96" s="111">
        <v>2414</v>
      </c>
      <c r="G96" s="111">
        <v>6108</v>
      </c>
      <c r="H96" s="112">
        <v>2457</v>
      </c>
      <c r="I96" s="411">
        <v>6297</v>
      </c>
      <c r="J96" s="412">
        <v>2489</v>
      </c>
      <c r="K96" s="336">
        <v>6389</v>
      </c>
    </row>
    <row r="97" spans="1:11" ht="19.5">
      <c r="A97" s="343" t="s">
        <v>327</v>
      </c>
      <c r="B97" s="514"/>
      <c r="C97" s="543"/>
      <c r="D97" s="514"/>
      <c r="E97" s="516"/>
      <c r="F97" s="111">
        <v>3625</v>
      </c>
      <c r="G97" s="111">
        <v>9379</v>
      </c>
      <c r="H97" s="112">
        <v>3686</v>
      </c>
      <c r="I97" s="411">
        <v>9706</v>
      </c>
      <c r="J97" s="412">
        <v>3748</v>
      </c>
      <c r="K97" s="336">
        <v>9896</v>
      </c>
    </row>
    <row r="98" spans="1:11" ht="19.5">
      <c r="A98" s="343" t="s">
        <v>328</v>
      </c>
      <c r="B98" s="514"/>
      <c r="C98" s="543"/>
      <c r="D98" s="514"/>
      <c r="E98" s="516"/>
      <c r="F98" s="111">
        <v>632</v>
      </c>
      <c r="G98" s="111">
        <v>2088</v>
      </c>
      <c r="H98" s="112">
        <v>626</v>
      </c>
      <c r="I98" s="411">
        <v>2062</v>
      </c>
      <c r="J98" s="412">
        <v>626</v>
      </c>
      <c r="K98" s="336">
        <v>2063</v>
      </c>
    </row>
    <row r="99" spans="1:11" ht="19.5">
      <c r="A99" s="343" t="s">
        <v>329</v>
      </c>
      <c r="B99" s="514"/>
      <c r="C99" s="543"/>
      <c r="D99" s="514"/>
      <c r="E99" s="516"/>
      <c r="F99" s="111">
        <v>2403</v>
      </c>
      <c r="G99" s="111">
        <v>6765</v>
      </c>
      <c r="H99" s="112">
        <v>2453</v>
      </c>
      <c r="I99" s="411">
        <v>6896</v>
      </c>
      <c r="J99" s="412">
        <v>2499</v>
      </c>
      <c r="K99" s="336">
        <v>7021</v>
      </c>
    </row>
    <row r="100" spans="1:11" ht="19.5">
      <c r="A100" s="343" t="s">
        <v>330</v>
      </c>
      <c r="B100" s="514"/>
      <c r="C100" s="543"/>
      <c r="D100" s="514"/>
      <c r="E100" s="516"/>
      <c r="F100" s="111">
        <v>1630</v>
      </c>
      <c r="G100" s="111">
        <v>4162</v>
      </c>
      <c r="H100" s="112">
        <v>1685</v>
      </c>
      <c r="I100" s="411">
        <v>4327</v>
      </c>
      <c r="J100" s="412">
        <v>1738</v>
      </c>
      <c r="K100" s="336">
        <v>4487</v>
      </c>
    </row>
    <row r="101" spans="1:11" ht="19.5">
      <c r="A101" s="343" t="s">
        <v>331</v>
      </c>
      <c r="B101" s="514"/>
      <c r="C101" s="543"/>
      <c r="D101" s="514"/>
      <c r="E101" s="516"/>
      <c r="F101" s="111">
        <v>1294</v>
      </c>
      <c r="G101" s="111">
        <v>3562</v>
      </c>
      <c r="H101" s="112">
        <v>1314</v>
      </c>
      <c r="I101" s="411">
        <v>3676</v>
      </c>
      <c r="J101" s="412">
        <v>1372</v>
      </c>
      <c r="K101" s="336">
        <v>3820</v>
      </c>
    </row>
    <row r="102" spans="1:11" ht="19.5">
      <c r="A102" s="343" t="s">
        <v>332</v>
      </c>
      <c r="B102" s="514"/>
      <c r="C102" s="543"/>
      <c r="D102" s="514"/>
      <c r="E102" s="516"/>
      <c r="F102" s="111">
        <v>1338</v>
      </c>
      <c r="G102" s="111">
        <v>3845</v>
      </c>
      <c r="H102" s="112">
        <v>1361</v>
      </c>
      <c r="I102" s="411">
        <v>3909</v>
      </c>
      <c r="J102" s="412">
        <v>1393</v>
      </c>
      <c r="K102" s="336">
        <v>4007</v>
      </c>
    </row>
    <row r="103" spans="1:11" ht="19.5">
      <c r="A103" s="343" t="s">
        <v>333</v>
      </c>
      <c r="B103" s="514"/>
      <c r="C103" s="543"/>
      <c r="D103" s="514"/>
      <c r="E103" s="516"/>
      <c r="F103" s="111">
        <v>1256</v>
      </c>
      <c r="G103" s="111">
        <v>3422</v>
      </c>
      <c r="H103" s="112">
        <v>1253</v>
      </c>
      <c r="I103" s="411">
        <v>3409</v>
      </c>
      <c r="J103" s="412">
        <v>1278</v>
      </c>
      <c r="K103" s="336">
        <v>3461</v>
      </c>
    </row>
    <row r="104" spans="1:11" ht="19.5">
      <c r="A104" s="343" t="s">
        <v>334</v>
      </c>
      <c r="B104" s="514"/>
      <c r="C104" s="543"/>
      <c r="D104" s="514"/>
      <c r="E104" s="516"/>
      <c r="F104" s="111">
        <v>1832</v>
      </c>
      <c r="G104" s="111">
        <v>4803</v>
      </c>
      <c r="H104" s="112">
        <v>1947</v>
      </c>
      <c r="I104" s="411">
        <v>5187</v>
      </c>
      <c r="J104" s="412">
        <v>2045</v>
      </c>
      <c r="K104" s="336">
        <v>5453</v>
      </c>
    </row>
    <row r="105" spans="1:11" ht="19.5">
      <c r="A105" s="343" t="s">
        <v>335</v>
      </c>
      <c r="B105" s="514"/>
      <c r="C105" s="543"/>
      <c r="D105" s="514"/>
      <c r="E105" s="516"/>
      <c r="F105" s="111">
        <v>1288</v>
      </c>
      <c r="G105" s="111">
        <v>3692</v>
      </c>
      <c r="H105" s="112">
        <v>1369</v>
      </c>
      <c r="I105" s="411">
        <v>3875</v>
      </c>
      <c r="J105" s="412">
        <v>1408</v>
      </c>
      <c r="K105" s="336">
        <v>3985</v>
      </c>
    </row>
    <row r="106" spans="1:11" ht="19.5" thickBot="1">
      <c r="A106" s="341" t="s">
        <v>336</v>
      </c>
      <c r="B106" s="515"/>
      <c r="C106" s="544"/>
      <c r="D106" s="515"/>
      <c r="E106" s="517"/>
      <c r="F106" s="220">
        <v>1375</v>
      </c>
      <c r="G106" s="220">
        <v>3676</v>
      </c>
      <c r="H106" s="220">
        <v>1395</v>
      </c>
      <c r="I106" s="414">
        <v>3800</v>
      </c>
      <c r="J106" s="413">
        <v>1417</v>
      </c>
      <c r="K106" s="337">
        <v>3889</v>
      </c>
    </row>
    <row r="107" spans="1:6" ht="19.5">
      <c r="A107" s="530"/>
      <c r="B107" s="531"/>
      <c r="C107" s="531"/>
      <c r="D107" s="531"/>
      <c r="E107" s="531"/>
      <c r="F107" s="531"/>
    </row>
    <row r="109" spans="1:11" ht="19.5" thickBot="1">
      <c r="A109" s="503" t="s">
        <v>453</v>
      </c>
      <c r="B109" s="504"/>
      <c r="C109" s="504"/>
      <c r="D109" s="504"/>
      <c r="E109" s="504"/>
      <c r="F109" s="504"/>
      <c r="G109" s="504"/>
      <c r="H109" s="504"/>
      <c r="I109" s="505"/>
      <c r="J109" s="505"/>
      <c r="K109" s="505"/>
    </row>
    <row r="110" spans="1:11" ht="18" customHeight="1">
      <c r="A110" s="506" t="s">
        <v>349</v>
      </c>
      <c r="B110" s="508">
        <v>106</v>
      </c>
      <c r="C110" s="509"/>
      <c r="D110" s="510">
        <v>107</v>
      </c>
      <c r="E110" s="756"/>
      <c r="F110" s="510">
        <v>108</v>
      </c>
      <c r="G110" s="511"/>
      <c r="H110" s="512"/>
      <c r="I110" s="511"/>
      <c r="J110" s="508"/>
      <c r="K110" s="513"/>
    </row>
    <row r="111" spans="1:11" ht="19.5">
      <c r="A111" s="507"/>
      <c r="B111" s="338" t="s">
        <v>59</v>
      </c>
      <c r="C111" s="408" t="s">
        <v>60</v>
      </c>
      <c r="D111" s="338" t="s">
        <v>59</v>
      </c>
      <c r="E111" s="408" t="s">
        <v>60</v>
      </c>
      <c r="F111" s="338" t="s">
        <v>59</v>
      </c>
      <c r="G111" s="57" t="s">
        <v>60</v>
      </c>
      <c r="H111" s="56"/>
      <c r="I111" s="56"/>
      <c r="J111" s="56"/>
      <c r="K111" s="57"/>
    </row>
    <row r="112" spans="1:11" ht="19.5">
      <c r="A112" s="54" t="s">
        <v>58</v>
      </c>
      <c r="B112" s="339">
        <f>SUM(B113:B150)</f>
        <v>58227</v>
      </c>
      <c r="C112" s="409">
        <f>SUM(C113:C150)</f>
        <v>161912</v>
      </c>
      <c r="D112" s="339">
        <v>59426</v>
      </c>
      <c r="E112" s="409">
        <v>164384</v>
      </c>
      <c r="F112" s="755">
        <f>SUM(F113:F152)</f>
        <v>60330</v>
      </c>
      <c r="G112" s="430">
        <f>SUM(G113:G152)</f>
        <v>166406</v>
      </c>
      <c r="H112" s="339"/>
      <c r="I112" s="109"/>
      <c r="J112" s="109"/>
      <c r="K112" s="110"/>
    </row>
    <row r="113" spans="1:11" ht="19.5">
      <c r="A113" s="54" t="s">
        <v>299</v>
      </c>
      <c r="B113" s="293">
        <v>1195</v>
      </c>
      <c r="C113" s="410">
        <v>3424</v>
      </c>
      <c r="D113" s="340">
        <v>1194</v>
      </c>
      <c r="E113" s="411">
        <v>3383</v>
      </c>
      <c r="F113" s="755">
        <v>1224</v>
      </c>
      <c r="G113" s="431">
        <v>3396</v>
      </c>
      <c r="H113" s="112"/>
      <c r="I113" s="113"/>
      <c r="J113" s="233"/>
      <c r="K113" s="260"/>
    </row>
    <row r="114" spans="1:11" ht="19.5">
      <c r="A114" s="54" t="s">
        <v>300</v>
      </c>
      <c r="B114" s="293">
        <v>1496</v>
      </c>
      <c r="C114" s="410">
        <v>4545</v>
      </c>
      <c r="D114" s="340">
        <v>1554</v>
      </c>
      <c r="E114" s="411">
        <v>4683</v>
      </c>
      <c r="F114" s="293">
        <v>1648</v>
      </c>
      <c r="G114" s="111">
        <v>4892</v>
      </c>
      <c r="H114" s="112"/>
      <c r="I114" s="113"/>
      <c r="J114" s="233"/>
      <c r="K114" s="260"/>
    </row>
    <row r="115" spans="1:11" ht="19.5">
      <c r="A115" s="54" t="s">
        <v>301</v>
      </c>
      <c r="B115" s="293">
        <v>1920</v>
      </c>
      <c r="C115" s="410">
        <v>5699</v>
      </c>
      <c r="D115" s="340">
        <v>2016</v>
      </c>
      <c r="E115" s="411">
        <v>5928</v>
      </c>
      <c r="F115" s="293">
        <v>2077</v>
      </c>
      <c r="G115" s="111">
        <v>6043</v>
      </c>
      <c r="H115" s="112"/>
      <c r="I115" s="113"/>
      <c r="J115" s="233"/>
      <c r="K115" s="260"/>
    </row>
    <row r="116" spans="1:11" ht="19.5">
      <c r="A116" s="54" t="s">
        <v>302</v>
      </c>
      <c r="B116" s="293">
        <v>1912</v>
      </c>
      <c r="C116" s="410">
        <v>5675</v>
      </c>
      <c r="D116" s="340">
        <v>2086</v>
      </c>
      <c r="E116" s="411">
        <v>6033</v>
      </c>
      <c r="F116" s="293">
        <v>2153</v>
      </c>
      <c r="G116" s="111">
        <v>6199</v>
      </c>
      <c r="H116" s="112"/>
      <c r="I116" s="113"/>
      <c r="J116" s="233"/>
      <c r="K116" s="260"/>
    </row>
    <row r="117" spans="1:11" ht="19.5">
      <c r="A117" s="54" t="s">
        <v>303</v>
      </c>
      <c r="B117" s="293">
        <v>0</v>
      </c>
      <c r="C117" s="410">
        <v>0</v>
      </c>
      <c r="D117" s="293">
        <v>0</v>
      </c>
      <c r="E117" s="410">
        <v>0</v>
      </c>
      <c r="F117" s="293">
        <v>0</v>
      </c>
      <c r="G117" s="111">
        <v>0</v>
      </c>
      <c r="H117" s="111"/>
      <c r="I117" s="111"/>
      <c r="J117" s="111"/>
      <c r="K117" s="261"/>
    </row>
    <row r="118" spans="1:11" ht="19.5">
      <c r="A118" s="54" t="s">
        <v>304</v>
      </c>
      <c r="B118" s="293">
        <v>1645</v>
      </c>
      <c r="C118" s="410">
        <v>4859</v>
      </c>
      <c r="D118" s="340">
        <v>1650</v>
      </c>
      <c r="E118" s="411">
        <v>4827</v>
      </c>
      <c r="F118" s="293">
        <v>1643</v>
      </c>
      <c r="G118" s="111">
        <v>4838</v>
      </c>
      <c r="H118" s="112"/>
      <c r="I118" s="113"/>
      <c r="J118" s="233"/>
      <c r="K118" s="260"/>
    </row>
    <row r="119" spans="1:11" ht="19.5">
      <c r="A119" s="54" t="s">
        <v>305</v>
      </c>
      <c r="B119" s="293">
        <v>1715</v>
      </c>
      <c r="C119" s="410">
        <v>4277</v>
      </c>
      <c r="D119" s="340">
        <v>1747</v>
      </c>
      <c r="E119" s="411">
        <v>4330</v>
      </c>
      <c r="F119" s="293">
        <v>1766</v>
      </c>
      <c r="G119" s="111">
        <v>4394</v>
      </c>
      <c r="H119" s="112"/>
      <c r="I119" s="113"/>
      <c r="J119" s="233"/>
      <c r="K119" s="260"/>
    </row>
    <row r="120" spans="1:11" ht="19.5">
      <c r="A120" s="54" t="s">
        <v>306</v>
      </c>
      <c r="B120" s="293">
        <v>1580</v>
      </c>
      <c r="C120" s="410">
        <v>4772</v>
      </c>
      <c r="D120" s="340">
        <v>1595</v>
      </c>
      <c r="E120" s="411">
        <v>4774</v>
      </c>
      <c r="F120" s="293">
        <v>1622</v>
      </c>
      <c r="G120" s="111">
        <v>4891</v>
      </c>
      <c r="H120" s="112"/>
      <c r="I120" s="113"/>
      <c r="J120" s="233"/>
      <c r="K120" s="260"/>
    </row>
    <row r="121" spans="1:11" ht="19.5">
      <c r="A121" s="54" t="s">
        <v>307</v>
      </c>
      <c r="B121" s="293">
        <v>1054</v>
      </c>
      <c r="C121" s="410">
        <v>3017</v>
      </c>
      <c r="D121" s="340">
        <v>1060</v>
      </c>
      <c r="E121" s="411">
        <v>3035</v>
      </c>
      <c r="F121" s="293">
        <v>1066</v>
      </c>
      <c r="G121" s="111">
        <v>3038</v>
      </c>
      <c r="H121" s="112"/>
      <c r="I121" s="113"/>
      <c r="J121" s="233"/>
      <c r="K121" s="260"/>
    </row>
    <row r="122" spans="1:11" ht="19.5">
      <c r="A122" s="54" t="s">
        <v>308</v>
      </c>
      <c r="B122" s="293">
        <v>1229</v>
      </c>
      <c r="C122" s="410">
        <v>2994</v>
      </c>
      <c r="D122" s="340">
        <v>1241</v>
      </c>
      <c r="E122" s="411">
        <v>2990</v>
      </c>
      <c r="F122" s="293">
        <v>1256</v>
      </c>
      <c r="G122" s="111">
        <v>2995</v>
      </c>
      <c r="H122" s="112"/>
      <c r="I122" s="113"/>
      <c r="J122" s="233"/>
      <c r="K122" s="260"/>
    </row>
    <row r="123" spans="1:11" ht="19.5">
      <c r="A123" s="54" t="s">
        <v>309</v>
      </c>
      <c r="B123" s="293">
        <v>659</v>
      </c>
      <c r="C123" s="410">
        <v>2038</v>
      </c>
      <c r="D123" s="340">
        <v>679</v>
      </c>
      <c r="E123" s="411">
        <v>2071</v>
      </c>
      <c r="F123" s="293">
        <v>683</v>
      </c>
      <c r="G123" s="111">
        <v>2040</v>
      </c>
      <c r="H123" s="112"/>
      <c r="I123" s="113"/>
      <c r="J123" s="233"/>
      <c r="K123" s="260"/>
    </row>
    <row r="124" spans="1:11" ht="19.5">
      <c r="A124" s="54" t="s">
        <v>310</v>
      </c>
      <c r="B124" s="293">
        <v>581</v>
      </c>
      <c r="C124" s="410">
        <v>1960</v>
      </c>
      <c r="D124" s="340">
        <v>580</v>
      </c>
      <c r="E124" s="411">
        <v>1961</v>
      </c>
      <c r="F124" s="293">
        <v>587</v>
      </c>
      <c r="G124" s="111">
        <v>1934</v>
      </c>
      <c r="H124" s="112"/>
      <c r="I124" s="113"/>
      <c r="J124" s="233"/>
      <c r="K124" s="260"/>
    </row>
    <row r="125" spans="1:11" ht="19.5">
      <c r="A125" s="54" t="s">
        <v>311</v>
      </c>
      <c r="B125" s="293">
        <v>510</v>
      </c>
      <c r="C125" s="410">
        <v>1758</v>
      </c>
      <c r="D125" s="340">
        <v>527</v>
      </c>
      <c r="E125" s="411">
        <v>1777</v>
      </c>
      <c r="F125" s="293">
        <v>532</v>
      </c>
      <c r="G125" s="111">
        <v>1777</v>
      </c>
      <c r="H125" s="112"/>
      <c r="I125" s="113"/>
      <c r="J125" s="233"/>
      <c r="K125" s="260"/>
    </row>
    <row r="126" spans="1:11" ht="19.5">
      <c r="A126" s="54" t="s">
        <v>312</v>
      </c>
      <c r="B126" s="293">
        <v>1282</v>
      </c>
      <c r="C126" s="410">
        <v>4371</v>
      </c>
      <c r="D126" s="340">
        <v>1287</v>
      </c>
      <c r="E126" s="411">
        <v>4311</v>
      </c>
      <c r="F126" s="293">
        <v>1289</v>
      </c>
      <c r="G126" s="111">
        <v>4294</v>
      </c>
      <c r="H126" s="112"/>
      <c r="I126" s="113"/>
      <c r="J126" s="233"/>
      <c r="K126" s="260"/>
    </row>
    <row r="127" spans="1:11" ht="19.5">
      <c r="A127" s="54" t="s">
        <v>313</v>
      </c>
      <c r="B127" s="293">
        <v>1000</v>
      </c>
      <c r="C127" s="410">
        <v>2996</v>
      </c>
      <c r="D127" s="340">
        <v>1027</v>
      </c>
      <c r="E127" s="411">
        <v>3001</v>
      </c>
      <c r="F127" s="293">
        <v>1041</v>
      </c>
      <c r="G127" s="111">
        <v>3037</v>
      </c>
      <c r="H127" s="112"/>
      <c r="I127" s="113"/>
      <c r="J127" s="233"/>
      <c r="K127" s="260"/>
    </row>
    <row r="128" spans="1:11" ht="19.5">
      <c r="A128" s="54" t="s">
        <v>314</v>
      </c>
      <c r="B128" s="293">
        <v>2281</v>
      </c>
      <c r="C128" s="410">
        <v>6597</v>
      </c>
      <c r="D128" s="340">
        <v>1213</v>
      </c>
      <c r="E128" s="411">
        <v>3616</v>
      </c>
      <c r="F128" s="293">
        <v>1233</v>
      </c>
      <c r="G128" s="111">
        <v>3632</v>
      </c>
      <c r="H128" s="112"/>
      <c r="I128" s="113"/>
      <c r="J128" s="233"/>
      <c r="K128" s="260"/>
    </row>
    <row r="129" spans="1:11" ht="19.5">
      <c r="A129" s="54" t="s">
        <v>315</v>
      </c>
      <c r="B129" s="293">
        <v>535</v>
      </c>
      <c r="C129" s="410">
        <v>1573</v>
      </c>
      <c r="D129" s="340">
        <v>541</v>
      </c>
      <c r="E129" s="411">
        <v>1588</v>
      </c>
      <c r="F129" s="293">
        <v>534</v>
      </c>
      <c r="G129" s="111">
        <v>1559</v>
      </c>
      <c r="H129" s="112"/>
      <c r="I129" s="113"/>
      <c r="J129" s="233"/>
      <c r="K129" s="260"/>
    </row>
    <row r="130" spans="1:11" ht="19.5">
      <c r="A130" s="54" t="s">
        <v>316</v>
      </c>
      <c r="B130" s="293">
        <v>1403</v>
      </c>
      <c r="C130" s="410">
        <v>4251</v>
      </c>
      <c r="D130" s="340">
        <v>1445</v>
      </c>
      <c r="E130" s="411">
        <v>4364</v>
      </c>
      <c r="F130" s="293">
        <v>1470</v>
      </c>
      <c r="G130" s="111">
        <v>4386</v>
      </c>
      <c r="H130" s="112"/>
      <c r="I130" s="113"/>
      <c r="J130" s="233"/>
      <c r="K130" s="260"/>
    </row>
    <row r="131" spans="1:11" ht="19.5">
      <c r="A131" s="54" t="s">
        <v>317</v>
      </c>
      <c r="B131" s="293">
        <v>1216</v>
      </c>
      <c r="C131" s="410">
        <v>3594</v>
      </c>
      <c r="D131" s="340">
        <v>1229</v>
      </c>
      <c r="E131" s="411">
        <v>3615</v>
      </c>
      <c r="F131" s="293">
        <v>1239</v>
      </c>
      <c r="G131" s="111">
        <v>3610</v>
      </c>
      <c r="H131" s="112"/>
      <c r="I131" s="113"/>
      <c r="J131" s="233"/>
      <c r="K131" s="260"/>
    </row>
    <row r="132" spans="1:11" ht="19.5">
      <c r="A132" s="54" t="s">
        <v>318</v>
      </c>
      <c r="B132" s="293">
        <v>1505</v>
      </c>
      <c r="C132" s="410">
        <v>3871</v>
      </c>
      <c r="D132" s="340">
        <v>1523</v>
      </c>
      <c r="E132" s="411">
        <v>3912</v>
      </c>
      <c r="F132" s="293">
        <v>1587</v>
      </c>
      <c r="G132" s="111">
        <v>4067</v>
      </c>
      <c r="H132" s="112"/>
      <c r="I132" s="113"/>
      <c r="J132" s="233"/>
      <c r="K132" s="260"/>
    </row>
    <row r="133" spans="1:11" ht="19.5">
      <c r="A133" s="54" t="s">
        <v>319</v>
      </c>
      <c r="B133" s="293">
        <v>2606</v>
      </c>
      <c r="C133" s="410">
        <v>6622</v>
      </c>
      <c r="D133" s="340">
        <v>2661</v>
      </c>
      <c r="E133" s="411">
        <v>6733</v>
      </c>
      <c r="F133" s="293">
        <v>2683</v>
      </c>
      <c r="G133" s="111">
        <v>6746</v>
      </c>
      <c r="H133" s="112"/>
      <c r="I133" s="113"/>
      <c r="J133" s="233"/>
      <c r="K133" s="260"/>
    </row>
    <row r="134" spans="1:11" ht="19.5">
      <c r="A134" s="54" t="s">
        <v>320</v>
      </c>
      <c r="B134" s="293">
        <v>1163</v>
      </c>
      <c r="C134" s="410">
        <v>3158</v>
      </c>
      <c r="D134" s="340">
        <v>1162</v>
      </c>
      <c r="E134" s="411">
        <v>3186</v>
      </c>
      <c r="F134" s="293">
        <v>1164</v>
      </c>
      <c r="G134" s="111">
        <v>3177</v>
      </c>
      <c r="H134" s="112"/>
      <c r="I134" s="113"/>
      <c r="J134" s="233"/>
      <c r="K134" s="260"/>
    </row>
    <row r="135" spans="1:11" ht="19.5">
      <c r="A135" s="54" t="s">
        <v>321</v>
      </c>
      <c r="B135" s="293">
        <v>1499</v>
      </c>
      <c r="C135" s="410">
        <v>3895</v>
      </c>
      <c r="D135" s="340">
        <v>1531</v>
      </c>
      <c r="E135" s="411">
        <v>3950</v>
      </c>
      <c r="F135" s="293">
        <v>1523</v>
      </c>
      <c r="G135" s="111">
        <v>3943</v>
      </c>
      <c r="H135" s="112"/>
      <c r="I135" s="113"/>
      <c r="J135" s="233"/>
      <c r="K135" s="260"/>
    </row>
    <row r="136" spans="1:11" ht="19.5">
      <c r="A136" s="54" t="s">
        <v>322</v>
      </c>
      <c r="B136" s="293">
        <v>1625</v>
      </c>
      <c r="C136" s="410">
        <v>3928</v>
      </c>
      <c r="D136" s="340">
        <v>1665</v>
      </c>
      <c r="E136" s="411">
        <v>3999</v>
      </c>
      <c r="F136" s="293">
        <v>1728</v>
      </c>
      <c r="G136" s="111">
        <v>4134</v>
      </c>
      <c r="H136" s="112"/>
      <c r="I136" s="113"/>
      <c r="J136" s="233"/>
      <c r="K136" s="260"/>
    </row>
    <row r="137" spans="1:11" ht="19.5">
      <c r="A137" s="54" t="s">
        <v>323</v>
      </c>
      <c r="B137" s="293">
        <v>2051</v>
      </c>
      <c r="C137" s="411">
        <v>5649</v>
      </c>
      <c r="D137" s="340">
        <v>2071</v>
      </c>
      <c r="E137" s="411">
        <v>5754</v>
      </c>
      <c r="F137" s="293">
        <v>2100</v>
      </c>
      <c r="G137" s="112">
        <v>5845</v>
      </c>
      <c r="H137" s="112"/>
      <c r="I137" s="113"/>
      <c r="J137" s="233"/>
      <c r="K137" s="260"/>
    </row>
    <row r="138" spans="1:11" ht="19.5">
      <c r="A138" s="54" t="s">
        <v>324</v>
      </c>
      <c r="B138" s="340">
        <v>2103</v>
      </c>
      <c r="C138" s="411">
        <v>5781</v>
      </c>
      <c r="D138" s="340">
        <v>2175</v>
      </c>
      <c r="E138" s="411">
        <v>5946</v>
      </c>
      <c r="F138" s="340">
        <v>2221</v>
      </c>
      <c r="G138" s="112">
        <v>6052</v>
      </c>
      <c r="H138" s="112"/>
      <c r="I138" s="113"/>
      <c r="J138" s="233"/>
      <c r="K138" s="260"/>
    </row>
    <row r="139" spans="1:10" ht="19.5">
      <c r="A139" s="54" t="s">
        <v>325</v>
      </c>
      <c r="B139" s="293">
        <v>1902</v>
      </c>
      <c r="C139" s="411">
        <v>4595</v>
      </c>
      <c r="D139" s="415">
        <v>1955</v>
      </c>
      <c r="E139" s="411">
        <v>4752</v>
      </c>
      <c r="F139" s="293">
        <v>1991</v>
      </c>
      <c r="G139" s="112">
        <v>4877</v>
      </c>
      <c r="H139" s="113"/>
      <c r="I139" s="233"/>
      <c r="J139" s="233"/>
    </row>
    <row r="140" spans="1:10" ht="19.5">
      <c r="A140" s="54" t="s">
        <v>326</v>
      </c>
      <c r="B140" s="293">
        <v>2549</v>
      </c>
      <c r="C140" s="411">
        <v>6566</v>
      </c>
      <c r="D140" s="415">
        <v>2534</v>
      </c>
      <c r="E140" s="411">
        <v>6532</v>
      </c>
      <c r="F140" s="293">
        <v>2552</v>
      </c>
      <c r="G140" s="112">
        <v>6542</v>
      </c>
      <c r="H140" s="113"/>
      <c r="I140" s="233"/>
      <c r="J140" s="233"/>
    </row>
    <row r="141" spans="1:10" ht="19.5">
      <c r="A141" s="54" t="s">
        <v>327</v>
      </c>
      <c r="B141" s="293">
        <v>3785</v>
      </c>
      <c r="C141" s="411">
        <v>9982</v>
      </c>
      <c r="D141" s="415">
        <v>1854</v>
      </c>
      <c r="E141" s="411">
        <v>4589</v>
      </c>
      <c r="F141" s="293">
        <v>1864</v>
      </c>
      <c r="G141" s="112">
        <v>4646</v>
      </c>
      <c r="H141" s="113"/>
      <c r="I141" s="233"/>
      <c r="J141" s="233"/>
    </row>
    <row r="142" spans="1:10" ht="19.5">
      <c r="A142" s="54" t="s">
        <v>328</v>
      </c>
      <c r="B142" s="293">
        <v>637</v>
      </c>
      <c r="C142" s="411">
        <v>2083</v>
      </c>
      <c r="D142" s="415">
        <v>639</v>
      </c>
      <c r="E142" s="411">
        <v>2033</v>
      </c>
      <c r="F142" s="293">
        <v>653</v>
      </c>
      <c r="G142" s="112">
        <v>2048</v>
      </c>
      <c r="H142" s="113"/>
      <c r="I142" s="233"/>
      <c r="J142" s="233"/>
    </row>
    <row r="143" spans="1:10" ht="19.5">
      <c r="A143" s="54" t="s">
        <v>329</v>
      </c>
      <c r="B143" s="293">
        <v>2559</v>
      </c>
      <c r="C143" s="411">
        <v>7132</v>
      </c>
      <c r="D143" s="415">
        <v>2587</v>
      </c>
      <c r="E143" s="411">
        <v>7151</v>
      </c>
      <c r="F143" s="293">
        <v>2589</v>
      </c>
      <c r="G143" s="112">
        <v>7179</v>
      </c>
      <c r="H143" s="113"/>
      <c r="I143" s="233"/>
      <c r="J143" s="233"/>
    </row>
    <row r="144" spans="1:10" ht="19.5">
      <c r="A144" s="54" t="s">
        <v>330</v>
      </c>
      <c r="B144" s="293">
        <v>1773</v>
      </c>
      <c r="C144" s="411">
        <v>4608</v>
      </c>
      <c r="D144" s="415">
        <v>1778</v>
      </c>
      <c r="E144" s="411">
        <v>4668</v>
      </c>
      <c r="F144" s="293">
        <v>1796</v>
      </c>
      <c r="G144" s="112">
        <v>4729</v>
      </c>
      <c r="H144" s="113"/>
      <c r="I144" s="233"/>
      <c r="J144" s="233"/>
    </row>
    <row r="145" spans="1:10" ht="19.5">
      <c r="A145" s="54" t="s">
        <v>331</v>
      </c>
      <c r="B145" s="293">
        <v>1425</v>
      </c>
      <c r="C145" s="411">
        <v>3967</v>
      </c>
      <c r="D145" s="415">
        <v>1477</v>
      </c>
      <c r="E145" s="411">
        <v>4104</v>
      </c>
      <c r="F145" s="293">
        <v>1517</v>
      </c>
      <c r="G145" s="112">
        <v>4191</v>
      </c>
      <c r="H145" s="113"/>
      <c r="I145" s="233"/>
      <c r="J145" s="233"/>
    </row>
    <row r="146" spans="1:10" ht="19.5">
      <c r="A146" s="54" t="s">
        <v>332</v>
      </c>
      <c r="B146" s="293">
        <v>1417</v>
      </c>
      <c r="C146" s="411">
        <v>4127</v>
      </c>
      <c r="D146" s="415">
        <v>1423</v>
      </c>
      <c r="E146" s="411">
        <v>4147</v>
      </c>
      <c r="F146" s="293">
        <v>1429</v>
      </c>
      <c r="G146" s="112">
        <v>4145</v>
      </c>
      <c r="H146" s="113"/>
      <c r="I146" s="233"/>
      <c r="J146" s="233"/>
    </row>
    <row r="147" spans="1:10" ht="19.5">
      <c r="A147" s="54" t="s">
        <v>333</v>
      </c>
      <c r="B147" s="293">
        <v>1301</v>
      </c>
      <c r="C147" s="411">
        <v>3535</v>
      </c>
      <c r="D147" s="415">
        <v>1316</v>
      </c>
      <c r="E147" s="411">
        <v>3558</v>
      </c>
      <c r="F147" s="293">
        <v>1322</v>
      </c>
      <c r="G147" s="112">
        <v>3584</v>
      </c>
      <c r="H147" s="113"/>
      <c r="I147" s="233"/>
      <c r="J147" s="233"/>
    </row>
    <row r="148" spans="1:10" ht="19.5">
      <c r="A148" s="54" t="s">
        <v>334</v>
      </c>
      <c r="B148" s="293">
        <v>2218</v>
      </c>
      <c r="C148" s="411">
        <v>5913</v>
      </c>
      <c r="D148" s="415">
        <v>2373</v>
      </c>
      <c r="E148" s="411">
        <v>6260</v>
      </c>
      <c r="F148" s="293">
        <v>2462</v>
      </c>
      <c r="G148" s="112">
        <v>6539</v>
      </c>
      <c r="H148" s="113"/>
      <c r="I148" s="233"/>
      <c r="J148" s="233"/>
    </row>
    <row r="149" spans="1:10" ht="19.5">
      <c r="A149" s="54" t="s">
        <v>335</v>
      </c>
      <c r="B149" s="293">
        <v>1443</v>
      </c>
      <c r="C149" s="411">
        <v>4084</v>
      </c>
      <c r="D149" s="415">
        <v>1466</v>
      </c>
      <c r="E149" s="411">
        <v>4126</v>
      </c>
      <c r="F149" s="293">
        <v>1485</v>
      </c>
      <c r="G149" s="112">
        <v>4163</v>
      </c>
      <c r="H149" s="113"/>
      <c r="I149" s="233"/>
      <c r="J149" s="233"/>
    </row>
    <row r="150" spans="1:10" ht="19.5">
      <c r="A150" s="54" t="s">
        <v>336</v>
      </c>
      <c r="B150" s="293">
        <v>1453</v>
      </c>
      <c r="C150" s="411">
        <v>4016</v>
      </c>
      <c r="D150" s="415">
        <v>1494</v>
      </c>
      <c r="E150" s="411">
        <v>4119</v>
      </c>
      <c r="F150" s="293">
        <v>1522</v>
      </c>
      <c r="G150" s="112">
        <v>4214</v>
      </c>
      <c r="H150" s="112"/>
      <c r="I150" s="295"/>
      <c r="J150" s="233"/>
    </row>
    <row r="151" spans="1:10" ht="19.5">
      <c r="A151" s="303" t="s">
        <v>436</v>
      </c>
      <c r="B151" s="293">
        <v>0</v>
      </c>
      <c r="C151" s="410">
        <v>0</v>
      </c>
      <c r="D151" s="415">
        <v>1979</v>
      </c>
      <c r="E151" s="757">
        <v>5548</v>
      </c>
      <c r="F151" s="293">
        <v>1997</v>
      </c>
      <c r="G151" s="112">
        <v>5599</v>
      </c>
      <c r="H151" s="112"/>
      <c r="I151" s="294"/>
      <c r="J151" s="344"/>
    </row>
    <row r="152" spans="1:11" ht="19.5" thickBot="1">
      <c r="A152" s="304" t="s">
        <v>435</v>
      </c>
      <c r="B152" s="305">
        <v>0</v>
      </c>
      <c r="C152" s="417">
        <v>0</v>
      </c>
      <c r="D152" s="416">
        <v>1083</v>
      </c>
      <c r="E152" s="758">
        <v>3030</v>
      </c>
      <c r="F152" s="305">
        <v>1082</v>
      </c>
      <c r="G152" s="220">
        <v>3031</v>
      </c>
      <c r="H152" s="220"/>
      <c r="I152" s="306"/>
      <c r="J152" s="345"/>
      <c r="K152" s="346"/>
    </row>
  </sheetData>
  <sheetProtection/>
  <mergeCells count="33">
    <mergeCell ref="A107:F107"/>
    <mergeCell ref="A65:K65"/>
    <mergeCell ref="A66:A67"/>
    <mergeCell ref="B66:C66"/>
    <mergeCell ref="D66:E66"/>
    <mergeCell ref="F66:G66"/>
    <mergeCell ref="H66:I66"/>
    <mergeCell ref="J66:K66"/>
    <mergeCell ref="B95:B106"/>
    <mergeCell ref="C95:C106"/>
    <mergeCell ref="A34:A35"/>
    <mergeCell ref="B34:C34"/>
    <mergeCell ref="D34:E34"/>
    <mergeCell ref="F34:G34"/>
    <mergeCell ref="H34:I34"/>
    <mergeCell ref="J34:K34"/>
    <mergeCell ref="D95:D106"/>
    <mergeCell ref="E95:E106"/>
    <mergeCell ref="A1:K1"/>
    <mergeCell ref="A2:A3"/>
    <mergeCell ref="B2:C2"/>
    <mergeCell ref="D2:E2"/>
    <mergeCell ref="F2:G2"/>
    <mergeCell ref="H2:I2"/>
    <mergeCell ref="J2:K2"/>
    <mergeCell ref="A33:K33"/>
    <mergeCell ref="A109:K109"/>
    <mergeCell ref="A110:A111"/>
    <mergeCell ref="B110:C110"/>
    <mergeCell ref="D110:E110"/>
    <mergeCell ref="F110:G110"/>
    <mergeCell ref="H110:I110"/>
    <mergeCell ref="J110:K110"/>
  </mergeCells>
  <printOptions/>
  <pageMargins left="0.7" right="0.7" top="0.75" bottom="0.75" header="0.3" footer="0.3"/>
  <pageSetup horizontalDpi="600" verticalDpi="600" orientation="portrait" paperSize="9" scale="83" r:id="rId1"/>
  <rowBreaks count="3" manualBreakCount="3">
    <brk id="32" max="255" man="1"/>
    <brk id="64" max="255" man="1"/>
    <brk id="10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24"/>
  <sheetViews>
    <sheetView showGridLines="0" view="pageBreakPreview" zoomScaleNormal="120" zoomScaleSheetLayoutView="100" workbookViewId="0" topLeftCell="A16">
      <selection activeCell="A22" sqref="A22"/>
    </sheetView>
  </sheetViews>
  <sheetFormatPr defaultColWidth="10.625" defaultRowHeight="21.75" customHeight="1"/>
  <cols>
    <col min="1" max="1" width="20.50390625" style="2" customWidth="1"/>
    <col min="2" max="2" width="9.125" style="3" customWidth="1"/>
    <col min="3" max="3" width="9.125" style="1" customWidth="1"/>
    <col min="4" max="4" width="10.125" style="4" customWidth="1"/>
    <col min="5" max="5" width="15.875" style="4" customWidth="1"/>
    <col min="6" max="6" width="10.125" style="4" customWidth="1"/>
    <col min="7" max="8" width="9.125" style="4" customWidth="1"/>
    <col min="9" max="11" width="15.625" style="5" customWidth="1"/>
    <col min="12" max="16384" width="10.625" style="1" customWidth="1"/>
  </cols>
  <sheetData>
    <row r="1" spans="1:11" s="20" customFormat="1" ht="18" customHeight="1">
      <c r="A1" s="253" t="s">
        <v>16</v>
      </c>
      <c r="B1" s="19"/>
      <c r="D1" s="21"/>
      <c r="E1" s="21"/>
      <c r="F1" s="21"/>
      <c r="G1" s="21"/>
      <c r="H1" s="21"/>
      <c r="I1" s="22"/>
      <c r="J1" s="22"/>
      <c r="K1" s="252" t="s">
        <v>29</v>
      </c>
    </row>
    <row r="2" spans="1:12" s="24" customFormat="1" ht="18" customHeight="1">
      <c r="A2" s="565" t="s">
        <v>413</v>
      </c>
      <c r="B2" s="566"/>
      <c r="C2" s="566"/>
      <c r="D2" s="566"/>
      <c r="E2" s="566"/>
      <c r="F2" s="566"/>
      <c r="G2" s="556" t="s">
        <v>414</v>
      </c>
      <c r="H2" s="557"/>
      <c r="I2" s="557"/>
      <c r="J2" s="557"/>
      <c r="K2" s="557"/>
      <c r="L2" s="23"/>
    </row>
    <row r="3" spans="1:11" s="12" customFormat="1" ht="18" customHeight="1" thickBot="1">
      <c r="A3" s="7"/>
      <c r="B3" s="8"/>
      <c r="C3" s="9"/>
      <c r="D3" s="10"/>
      <c r="E3" s="10"/>
      <c r="F3" s="249"/>
      <c r="G3" s="10"/>
      <c r="H3" s="10"/>
      <c r="I3" s="11"/>
      <c r="J3" s="11"/>
      <c r="K3" s="251"/>
    </row>
    <row r="4" spans="1:11" s="12" customFormat="1" ht="18" customHeight="1" thickBot="1">
      <c r="A4" s="559" t="s">
        <v>61</v>
      </c>
      <c r="B4" s="41" t="s">
        <v>49</v>
      </c>
      <c r="C4" s="42" t="s">
        <v>50</v>
      </c>
      <c r="D4" s="349" t="s">
        <v>51</v>
      </c>
      <c r="E4" s="553" t="s">
        <v>54</v>
      </c>
      <c r="F4" s="547"/>
      <c r="G4" s="547" t="s">
        <v>22</v>
      </c>
      <c r="H4" s="548"/>
      <c r="I4" s="554" t="s">
        <v>52</v>
      </c>
      <c r="J4" s="44" t="s">
        <v>53</v>
      </c>
      <c r="K4" s="45" t="s">
        <v>446</v>
      </c>
    </row>
    <row r="5" spans="1:11" s="12" customFormat="1" ht="39" customHeight="1">
      <c r="A5" s="560"/>
      <c r="B5" s="14" t="s">
        <v>55</v>
      </c>
      <c r="C5" s="561" t="s">
        <v>28</v>
      </c>
      <c r="D5" s="563" t="s">
        <v>444</v>
      </c>
      <c r="E5" s="43" t="s">
        <v>56</v>
      </c>
      <c r="F5" s="350" t="s">
        <v>72</v>
      </c>
      <c r="G5" s="545" t="s">
        <v>456</v>
      </c>
      <c r="H5" s="546"/>
      <c r="I5" s="555"/>
      <c r="J5" s="44" t="s">
        <v>21</v>
      </c>
      <c r="K5" s="15" t="s">
        <v>57</v>
      </c>
    </row>
    <row r="6" spans="1:11" s="12" customFormat="1" ht="39" customHeight="1" thickBot="1">
      <c r="A6" s="319" t="s">
        <v>62</v>
      </c>
      <c r="B6" s="39" t="s">
        <v>23</v>
      </c>
      <c r="C6" s="562"/>
      <c r="D6" s="564"/>
      <c r="E6" s="34" t="s">
        <v>18</v>
      </c>
      <c r="F6" s="265" t="s">
        <v>46</v>
      </c>
      <c r="G6" s="262" t="s">
        <v>47</v>
      </c>
      <c r="H6" s="46" t="s">
        <v>48</v>
      </c>
      <c r="I6" s="40" t="s">
        <v>19</v>
      </c>
      <c r="J6" s="16" t="s">
        <v>445</v>
      </c>
      <c r="K6" s="17" t="s">
        <v>20</v>
      </c>
    </row>
    <row r="7" spans="1:11" s="66" customFormat="1" ht="36" customHeight="1">
      <c r="A7" s="114" t="s">
        <v>134</v>
      </c>
      <c r="B7" s="115">
        <v>75.5025</v>
      </c>
      <c r="C7" s="116">
        <v>26</v>
      </c>
      <c r="D7" s="351">
        <v>443</v>
      </c>
      <c r="E7" s="347">
        <v>37339</v>
      </c>
      <c r="F7" s="266">
        <f>G7+H7</f>
        <v>118581</v>
      </c>
      <c r="G7" s="263">
        <v>60114</v>
      </c>
      <c r="H7" s="125">
        <v>58467</v>
      </c>
      <c r="I7" s="118">
        <f>F7/E7</f>
        <v>3.1757947454404243</v>
      </c>
      <c r="J7" s="118">
        <f>F7/B7</f>
        <v>1570.557266315685</v>
      </c>
      <c r="K7" s="119">
        <f>G7/H7*100</f>
        <v>102.81697367745907</v>
      </c>
    </row>
    <row r="8" spans="1:11" s="66" customFormat="1" ht="36" customHeight="1">
      <c r="A8" s="114" t="s">
        <v>135</v>
      </c>
      <c r="B8" s="115">
        <v>75.5025</v>
      </c>
      <c r="C8" s="116">
        <v>26</v>
      </c>
      <c r="D8" s="348">
        <v>443</v>
      </c>
      <c r="E8" s="347">
        <v>39277</v>
      </c>
      <c r="F8" s="266">
        <f>G8+H8</f>
        <v>122947</v>
      </c>
      <c r="G8" s="264">
        <v>62325</v>
      </c>
      <c r="H8" s="117">
        <v>60622</v>
      </c>
      <c r="I8" s="118">
        <f aca="true" t="shared" si="0" ref="I8:I21">F8/E8</f>
        <v>3.130254347327953</v>
      </c>
      <c r="J8" s="118">
        <f aca="true" t="shared" si="1" ref="J8:J21">F8/B8</f>
        <v>1628.3831661203271</v>
      </c>
      <c r="K8" s="119">
        <f aca="true" t="shared" si="2" ref="K8:K21">G8/H8*100</f>
        <v>102.80921117746034</v>
      </c>
    </row>
    <row r="9" spans="1:11" s="66" customFormat="1" ht="36" customHeight="1">
      <c r="A9" s="114" t="s">
        <v>136</v>
      </c>
      <c r="B9" s="115">
        <v>75.5025</v>
      </c>
      <c r="C9" s="116">
        <v>26</v>
      </c>
      <c r="D9" s="348">
        <v>523</v>
      </c>
      <c r="E9" s="347">
        <v>41172</v>
      </c>
      <c r="F9" s="266">
        <f>G9+H9</f>
        <v>127765</v>
      </c>
      <c r="G9" s="264">
        <v>64590</v>
      </c>
      <c r="H9" s="117">
        <v>63175</v>
      </c>
      <c r="I9" s="118">
        <f t="shared" si="0"/>
        <v>3.103201204702225</v>
      </c>
      <c r="J9" s="118">
        <f t="shared" si="1"/>
        <v>1692.1956226615014</v>
      </c>
      <c r="K9" s="119">
        <f t="shared" si="2"/>
        <v>102.23981005144441</v>
      </c>
    </row>
    <row r="10" spans="1:11" s="66" customFormat="1" ht="36" customHeight="1">
      <c r="A10" s="114" t="s">
        <v>137</v>
      </c>
      <c r="B10" s="115">
        <v>75.5025</v>
      </c>
      <c r="C10" s="116">
        <v>26</v>
      </c>
      <c r="D10" s="348">
        <v>556</v>
      </c>
      <c r="E10" s="347">
        <v>43059</v>
      </c>
      <c r="F10" s="266">
        <f>G10+H10</f>
        <v>131942</v>
      </c>
      <c r="G10" s="264">
        <v>66593</v>
      </c>
      <c r="H10" s="117">
        <v>65349</v>
      </c>
      <c r="I10" s="118">
        <f t="shared" si="0"/>
        <v>3.0642142177012937</v>
      </c>
      <c r="J10" s="118">
        <f t="shared" si="1"/>
        <v>1747.518294096222</v>
      </c>
      <c r="K10" s="119">
        <f t="shared" si="2"/>
        <v>101.90362515111173</v>
      </c>
    </row>
    <row r="11" spans="1:11" s="66" customFormat="1" ht="36" customHeight="1">
      <c r="A11" s="114" t="s">
        <v>138</v>
      </c>
      <c r="B11" s="115">
        <v>75.5025</v>
      </c>
      <c r="C11" s="116">
        <v>26</v>
      </c>
      <c r="D11" s="348">
        <v>556</v>
      </c>
      <c r="E11" s="347">
        <v>44890</v>
      </c>
      <c r="F11" s="266">
        <f>G11+H11</f>
        <v>135768</v>
      </c>
      <c r="G11" s="264">
        <v>68384</v>
      </c>
      <c r="H11" s="117">
        <v>67384</v>
      </c>
      <c r="I11" s="118">
        <f t="shared" si="0"/>
        <v>3.0244597905992427</v>
      </c>
      <c r="J11" s="118">
        <f t="shared" si="1"/>
        <v>1798.1921128439456</v>
      </c>
      <c r="K11" s="119">
        <f t="shared" si="2"/>
        <v>101.48403181764216</v>
      </c>
    </row>
    <row r="12" spans="1:11" s="66" customFormat="1" ht="36" customHeight="1">
      <c r="A12" s="114" t="s">
        <v>139</v>
      </c>
      <c r="B12" s="120">
        <v>75.5025</v>
      </c>
      <c r="C12" s="116">
        <v>26</v>
      </c>
      <c r="D12" s="348">
        <v>556</v>
      </c>
      <c r="E12" s="347">
        <v>46389</v>
      </c>
      <c r="F12" s="267">
        <f>SUM(G12:H12)</f>
        <v>138727</v>
      </c>
      <c r="G12" s="264">
        <v>69656</v>
      </c>
      <c r="H12" s="117">
        <v>69071</v>
      </c>
      <c r="I12" s="118">
        <f t="shared" si="0"/>
        <v>2.9905149927784604</v>
      </c>
      <c r="J12" s="118">
        <f t="shared" si="1"/>
        <v>1837.3828681169498</v>
      </c>
      <c r="K12" s="119">
        <f t="shared" si="2"/>
        <v>100.84695458296535</v>
      </c>
    </row>
    <row r="13" spans="1:11" s="66" customFormat="1" ht="36" customHeight="1">
      <c r="A13" s="114" t="s">
        <v>140</v>
      </c>
      <c r="B13" s="115">
        <v>75.5025</v>
      </c>
      <c r="C13" s="116">
        <v>26</v>
      </c>
      <c r="D13" s="348">
        <v>556</v>
      </c>
      <c r="E13" s="347">
        <v>48225</v>
      </c>
      <c r="F13" s="267">
        <f aca="true" t="shared" si="3" ref="F13:F18">SUM(G13:H13)</f>
        <v>142120</v>
      </c>
      <c r="G13" s="264">
        <v>71248</v>
      </c>
      <c r="H13" s="117">
        <v>70872</v>
      </c>
      <c r="I13" s="118">
        <f t="shared" si="0"/>
        <v>2.9470191809227577</v>
      </c>
      <c r="J13" s="118">
        <f t="shared" si="1"/>
        <v>1882.3217774245886</v>
      </c>
      <c r="K13" s="119">
        <f t="shared" si="2"/>
        <v>100.53053392030704</v>
      </c>
    </row>
    <row r="14" spans="1:11" s="66" customFormat="1" ht="36" customHeight="1">
      <c r="A14" s="114" t="s">
        <v>141</v>
      </c>
      <c r="B14" s="115">
        <v>75.5025</v>
      </c>
      <c r="C14" s="116">
        <v>26</v>
      </c>
      <c r="D14" s="348">
        <v>556</v>
      </c>
      <c r="E14" s="347">
        <v>49392</v>
      </c>
      <c r="F14" s="267">
        <f t="shared" si="3"/>
        <v>143886</v>
      </c>
      <c r="G14" s="264">
        <v>72040</v>
      </c>
      <c r="H14" s="117">
        <v>71846</v>
      </c>
      <c r="I14" s="118">
        <f t="shared" si="0"/>
        <v>2.9131438289601554</v>
      </c>
      <c r="J14" s="118">
        <f t="shared" si="1"/>
        <v>1905.7117313996225</v>
      </c>
      <c r="K14" s="119">
        <f t="shared" si="2"/>
        <v>100.27002199148178</v>
      </c>
    </row>
    <row r="15" spans="1:11" s="66" customFormat="1" ht="36" customHeight="1">
      <c r="A15" s="114" t="s">
        <v>142</v>
      </c>
      <c r="B15" s="120">
        <v>75.5025</v>
      </c>
      <c r="C15" s="122">
        <v>26</v>
      </c>
      <c r="D15" s="352">
        <v>556</v>
      </c>
      <c r="E15" s="122">
        <v>50991</v>
      </c>
      <c r="F15" s="267">
        <f t="shared" si="3"/>
        <v>146779</v>
      </c>
      <c r="G15" s="122">
        <v>73405</v>
      </c>
      <c r="H15" s="121">
        <v>73374</v>
      </c>
      <c r="I15" s="123">
        <f t="shared" si="0"/>
        <v>2.8785275832990136</v>
      </c>
      <c r="J15" s="123">
        <f t="shared" si="1"/>
        <v>1944.0283434323367</v>
      </c>
      <c r="K15" s="124">
        <f t="shared" si="2"/>
        <v>100.04224929811649</v>
      </c>
    </row>
    <row r="16" spans="1:11" s="66" customFormat="1" ht="36" customHeight="1">
      <c r="A16" s="114" t="s">
        <v>143</v>
      </c>
      <c r="B16" s="120">
        <v>75.5025</v>
      </c>
      <c r="C16" s="122">
        <v>26</v>
      </c>
      <c r="D16" s="352">
        <v>556</v>
      </c>
      <c r="E16" s="122">
        <v>52750</v>
      </c>
      <c r="F16" s="267">
        <f t="shared" si="3"/>
        <v>148338</v>
      </c>
      <c r="G16" s="122">
        <v>74964</v>
      </c>
      <c r="H16" s="121">
        <v>73374</v>
      </c>
      <c r="I16" s="123">
        <f>F16/E16</f>
        <v>2.812094786729858</v>
      </c>
      <c r="J16" s="123">
        <f>F16/B16</f>
        <v>1964.6766663355518</v>
      </c>
      <c r="K16" s="124">
        <f>G16/H16*100</f>
        <v>102.1669801292011</v>
      </c>
    </row>
    <row r="17" spans="1:11" s="66" customFormat="1" ht="36" customHeight="1">
      <c r="A17" s="114" t="s">
        <v>337</v>
      </c>
      <c r="B17" s="120">
        <v>75.5025</v>
      </c>
      <c r="C17" s="122">
        <v>37</v>
      </c>
      <c r="D17" s="352">
        <v>653</v>
      </c>
      <c r="E17" s="122">
        <v>54073</v>
      </c>
      <c r="F17" s="267">
        <f t="shared" si="3"/>
        <v>151354</v>
      </c>
      <c r="G17" s="122">
        <v>75637</v>
      </c>
      <c r="H17" s="121">
        <v>75717</v>
      </c>
      <c r="I17" s="123">
        <f>F17/E17</f>
        <v>2.7990679266916945</v>
      </c>
      <c r="J17" s="123">
        <f>F17/B17</f>
        <v>2004.6223634978974</v>
      </c>
      <c r="K17" s="124">
        <f>G17/H17*100</f>
        <v>99.89434341033058</v>
      </c>
    </row>
    <row r="18" spans="1:11" s="66" customFormat="1" ht="36" customHeight="1">
      <c r="A18" s="114" t="s">
        <v>348</v>
      </c>
      <c r="B18" s="120">
        <v>75.5025</v>
      </c>
      <c r="C18" s="122">
        <v>37</v>
      </c>
      <c r="D18" s="352">
        <v>653</v>
      </c>
      <c r="E18" s="122">
        <v>55315</v>
      </c>
      <c r="F18" s="267">
        <f t="shared" si="3"/>
        <v>155403</v>
      </c>
      <c r="G18" s="122">
        <v>77458</v>
      </c>
      <c r="H18" s="121">
        <v>77945</v>
      </c>
      <c r="I18" s="123">
        <f>F18/E18</f>
        <v>2.809418783331827</v>
      </c>
      <c r="J18" s="123">
        <f>F18/B18</f>
        <v>2058.2497268302373</v>
      </c>
      <c r="K18" s="124">
        <f>G18/H18*100</f>
        <v>99.37520046186414</v>
      </c>
    </row>
    <row r="19" spans="1:11" s="66" customFormat="1" ht="36" customHeight="1">
      <c r="A19" s="114" t="s">
        <v>399</v>
      </c>
      <c r="B19" s="120">
        <v>75.5025</v>
      </c>
      <c r="C19" s="122">
        <v>37</v>
      </c>
      <c r="D19" s="352">
        <v>663</v>
      </c>
      <c r="E19" s="122">
        <v>56821</v>
      </c>
      <c r="F19" s="267">
        <f>SUM(G19:H19)</f>
        <v>158802</v>
      </c>
      <c r="G19" s="122">
        <v>78988</v>
      </c>
      <c r="H19" s="121">
        <v>79814</v>
      </c>
      <c r="I19" s="123">
        <f>F19/E19</f>
        <v>2.7947765790816774</v>
      </c>
      <c r="J19" s="123">
        <f>F19/B19</f>
        <v>2103.2681037051752</v>
      </c>
      <c r="K19" s="124">
        <f>G19/H19*100</f>
        <v>98.9650938431854</v>
      </c>
    </row>
    <row r="20" spans="1:11" s="66" customFormat="1" ht="36" customHeight="1">
      <c r="A20" s="114" t="s">
        <v>437</v>
      </c>
      <c r="B20" s="120">
        <v>75.5025</v>
      </c>
      <c r="C20" s="121">
        <v>37</v>
      </c>
      <c r="D20" s="352">
        <v>663</v>
      </c>
      <c r="E20" s="122">
        <v>58227</v>
      </c>
      <c r="F20" s="121">
        <v>161912</v>
      </c>
      <c r="G20" s="121">
        <v>80416</v>
      </c>
      <c r="H20" s="121">
        <v>81496</v>
      </c>
      <c r="I20" s="432">
        <f>F20/E20</f>
        <v>2.7807031102409536</v>
      </c>
      <c r="J20" s="432">
        <f>F20/B20</f>
        <v>2144.458792755207</v>
      </c>
      <c r="K20" s="432">
        <f>G20/H20*100</f>
        <v>98.67478158437224</v>
      </c>
    </row>
    <row r="21" spans="1:11" s="66" customFormat="1" ht="36" customHeight="1">
      <c r="A21" s="114" t="s">
        <v>438</v>
      </c>
      <c r="B21" s="120">
        <v>75.5025</v>
      </c>
      <c r="C21" s="121">
        <v>39</v>
      </c>
      <c r="D21" s="352">
        <v>680</v>
      </c>
      <c r="E21" s="122">
        <v>59426</v>
      </c>
      <c r="F21" s="121">
        <v>164384</v>
      </c>
      <c r="G21" s="121">
        <v>81577</v>
      </c>
      <c r="H21" s="121">
        <v>82807</v>
      </c>
      <c r="I21" s="432">
        <f t="shared" si="0"/>
        <v>2.7661966142765793</v>
      </c>
      <c r="J21" s="432">
        <f t="shared" si="1"/>
        <v>2177.1994304824343</v>
      </c>
      <c r="K21" s="432">
        <f t="shared" si="2"/>
        <v>98.51461832936829</v>
      </c>
    </row>
    <row r="22" spans="1:11" s="66" customFormat="1" ht="36" customHeight="1" thickBot="1">
      <c r="A22" s="433" t="s">
        <v>457</v>
      </c>
      <c r="B22" s="434">
        <v>75.5025</v>
      </c>
      <c r="C22" s="435">
        <v>39</v>
      </c>
      <c r="D22" s="436">
        <v>683</v>
      </c>
      <c r="E22" s="437">
        <v>60330</v>
      </c>
      <c r="F22" s="435">
        <v>166406</v>
      </c>
      <c r="G22" s="435">
        <v>82465</v>
      </c>
      <c r="H22" s="435">
        <v>83941</v>
      </c>
      <c r="I22" s="438">
        <v>2.7582628874523456</v>
      </c>
      <c r="J22" s="438">
        <v>2203.98000066223</v>
      </c>
      <c r="K22" s="438">
        <v>98.24162209170727</v>
      </c>
    </row>
    <row r="23" spans="1:11" ht="18" customHeight="1">
      <c r="A23" s="551" t="s">
        <v>458</v>
      </c>
      <c r="B23" s="552"/>
      <c r="C23" s="552"/>
      <c r="D23" s="552"/>
      <c r="E23" s="552"/>
      <c r="F23" s="552"/>
      <c r="G23" s="549" t="s">
        <v>461</v>
      </c>
      <c r="H23" s="550"/>
      <c r="I23" s="550"/>
      <c r="J23" s="550"/>
      <c r="K23" s="550"/>
    </row>
    <row r="24" spans="1:9" ht="21.75" customHeight="1">
      <c r="A24" s="558"/>
      <c r="B24" s="558"/>
      <c r="C24" s="558"/>
      <c r="D24" s="558"/>
      <c r="E24" s="558"/>
      <c r="F24" s="558"/>
      <c r="G24" s="558"/>
      <c r="H24" s="558"/>
      <c r="I24" s="558"/>
    </row>
  </sheetData>
  <sheetProtection/>
  <mergeCells count="12">
    <mergeCell ref="G2:K2"/>
    <mergeCell ref="A24:I24"/>
    <mergeCell ref="A4:A5"/>
    <mergeCell ref="C5:C6"/>
    <mergeCell ref="D5:D6"/>
    <mergeCell ref="A2:F2"/>
    <mergeCell ref="G5:H5"/>
    <mergeCell ref="G4:H4"/>
    <mergeCell ref="G23:K23"/>
    <mergeCell ref="A23:F23"/>
    <mergeCell ref="E4:F4"/>
    <mergeCell ref="I4:I5"/>
  </mergeCells>
  <printOptions/>
  <pageMargins left="0.7874015748031497" right="0.7874015748031497" top="1.5748031496062993" bottom="1.5748031496062993" header="0.5118110236220472" footer="0.9055118110236221"/>
  <pageSetup horizontalDpi="600" verticalDpi="600" orientation="portrait" paperSize="9" scale="90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B24"/>
  <sheetViews>
    <sheetView showGridLines="0" view="pageBreakPreview" zoomScaleSheetLayoutView="100" workbookViewId="0" topLeftCell="A4">
      <pane xSplit="1" ySplit="4" topLeftCell="G20" activePane="bottomRight" state="frozen"/>
      <selection pane="topLeft" activeCell="A4" sqref="A4"/>
      <selection pane="topRight" activeCell="B4" sqref="B4"/>
      <selection pane="bottomLeft" activeCell="A8" sqref="A8"/>
      <selection pane="bottomRight" activeCell="A23" sqref="A23"/>
    </sheetView>
  </sheetViews>
  <sheetFormatPr defaultColWidth="9.00390625" defaultRowHeight="16.5"/>
  <cols>
    <col min="1" max="1" width="16.50390625" style="0" customWidth="1"/>
    <col min="2" max="2" width="5.875" style="0" customWidth="1"/>
    <col min="3" max="3" width="8.50390625" style="0" customWidth="1"/>
    <col min="4" max="11" width="6.625" style="0" bestFit="1" customWidth="1"/>
    <col min="12" max="13" width="8.50390625" style="0" bestFit="1" customWidth="1"/>
    <col min="14" max="14" width="9.125" style="0" customWidth="1"/>
    <col min="15" max="15" width="5.50390625" style="0" bestFit="1" customWidth="1"/>
    <col min="16" max="16" width="8.375" style="0" bestFit="1" customWidth="1"/>
    <col min="17" max="17" width="7.875" style="0" customWidth="1"/>
    <col min="18" max="25" width="6.625" style="0" bestFit="1" customWidth="1"/>
  </cols>
  <sheetData>
    <row r="1" spans="1:26" s="20" customFormat="1" ht="15.75" customHeight="1">
      <c r="A1" s="126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128"/>
      <c r="N1" s="127"/>
      <c r="O1" s="127"/>
      <c r="P1" s="127"/>
      <c r="Q1" s="127"/>
      <c r="R1" s="127"/>
      <c r="S1" s="129"/>
      <c r="T1" s="130"/>
      <c r="U1" s="130"/>
      <c r="W1" s="127"/>
      <c r="X1" s="130"/>
      <c r="Y1" s="252" t="s">
        <v>0</v>
      </c>
      <c r="Z1" s="130"/>
    </row>
    <row r="2" spans="1:26" s="24" customFormat="1" ht="15.75" customHeight="1">
      <c r="A2" s="567" t="s">
        <v>428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9" t="s">
        <v>415</v>
      </c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136"/>
    </row>
    <row r="3" spans="1:26" s="29" customFormat="1" ht="15.75" customHeight="1" thickBot="1">
      <c r="A3" s="131"/>
      <c r="B3" s="132"/>
      <c r="C3" s="132"/>
      <c r="D3" s="132"/>
      <c r="E3" s="132"/>
      <c r="F3" s="132"/>
      <c r="G3" s="132"/>
      <c r="H3" s="132"/>
      <c r="I3" s="580" t="s">
        <v>418</v>
      </c>
      <c r="J3" s="581"/>
      <c r="K3" s="581"/>
      <c r="L3" s="581"/>
      <c r="M3" s="133"/>
      <c r="N3" s="132"/>
      <c r="O3" s="132"/>
      <c r="P3" s="132"/>
      <c r="Q3" s="132"/>
      <c r="R3" s="132"/>
      <c r="S3" s="134"/>
      <c r="T3" s="135"/>
      <c r="U3" s="570" t="s">
        <v>416</v>
      </c>
      <c r="V3" s="571"/>
      <c r="W3" s="571"/>
      <c r="X3" s="571"/>
      <c r="Y3" s="571"/>
      <c r="Z3" s="135"/>
    </row>
    <row r="4" spans="1:25" s="12" customFormat="1" ht="18" customHeight="1">
      <c r="A4" s="593" t="s">
        <v>133</v>
      </c>
      <c r="B4" s="576" t="s">
        <v>77</v>
      </c>
      <c r="C4" s="577"/>
      <c r="D4" s="577"/>
      <c r="E4" s="577"/>
      <c r="F4" s="577"/>
      <c r="G4" s="577"/>
      <c r="H4" s="577"/>
      <c r="I4" s="577"/>
      <c r="J4" s="577"/>
      <c r="K4" s="578"/>
      <c r="L4" s="258"/>
      <c r="M4" s="577" t="s">
        <v>359</v>
      </c>
      <c r="N4" s="577"/>
      <c r="O4" s="579"/>
      <c r="P4" s="576" t="s">
        <v>360</v>
      </c>
      <c r="Q4" s="577"/>
      <c r="R4" s="577"/>
      <c r="S4" s="577"/>
      <c r="T4" s="577"/>
      <c r="U4" s="577"/>
      <c r="V4" s="577"/>
      <c r="W4" s="577"/>
      <c r="X4" s="577"/>
      <c r="Y4" s="72"/>
    </row>
    <row r="5" spans="1:25" s="12" customFormat="1" ht="27.75" customHeight="1">
      <c r="A5" s="594"/>
      <c r="B5" s="43" t="s">
        <v>45</v>
      </c>
      <c r="C5" s="43" t="s">
        <v>338</v>
      </c>
      <c r="D5" s="588" t="s">
        <v>85</v>
      </c>
      <c r="E5" s="589"/>
      <c r="F5" s="589"/>
      <c r="G5" s="589"/>
      <c r="H5" s="589"/>
      <c r="I5" s="589"/>
      <c r="J5" s="590"/>
      <c r="K5" s="88" t="s">
        <v>357</v>
      </c>
      <c r="L5" s="97" t="s">
        <v>361</v>
      </c>
      <c r="M5" s="268" t="s">
        <v>448</v>
      </c>
      <c r="N5" s="43" t="s">
        <v>78</v>
      </c>
      <c r="O5" s="43" t="s">
        <v>79</v>
      </c>
      <c r="P5" s="91" t="s">
        <v>45</v>
      </c>
      <c r="Q5" s="43" t="s">
        <v>340</v>
      </c>
      <c r="R5" s="588" t="s">
        <v>86</v>
      </c>
      <c r="S5" s="589"/>
      <c r="T5" s="589"/>
      <c r="U5" s="589"/>
      <c r="V5" s="589"/>
      <c r="W5" s="589"/>
      <c r="X5" s="589"/>
      <c r="Y5" s="88" t="s">
        <v>357</v>
      </c>
    </row>
    <row r="6" spans="1:25" s="12" customFormat="1" ht="23.25" customHeight="1">
      <c r="A6" s="595" t="s">
        <v>132</v>
      </c>
      <c r="B6" s="72"/>
      <c r="C6" s="561" t="s">
        <v>80</v>
      </c>
      <c r="D6" s="89" t="s">
        <v>87</v>
      </c>
      <c r="E6" s="89" t="s">
        <v>364</v>
      </c>
      <c r="F6" s="353" t="s">
        <v>354</v>
      </c>
      <c r="G6" s="353" t="s">
        <v>355</v>
      </c>
      <c r="H6" s="89" t="s">
        <v>81</v>
      </c>
      <c r="I6" s="89" t="s">
        <v>356</v>
      </c>
      <c r="J6" s="89" t="s">
        <v>82</v>
      </c>
      <c r="K6" s="572" t="s">
        <v>358</v>
      </c>
      <c r="L6" s="586" t="s">
        <v>363</v>
      </c>
      <c r="M6" s="574" t="s">
        <v>362</v>
      </c>
      <c r="N6" s="72"/>
      <c r="O6" s="72"/>
      <c r="P6" s="87"/>
      <c r="Q6" s="561" t="s">
        <v>26</v>
      </c>
      <c r="R6" s="92" t="s">
        <v>88</v>
      </c>
      <c r="S6" s="92" t="s">
        <v>353</v>
      </c>
      <c r="T6" s="92" t="s">
        <v>354</v>
      </c>
      <c r="U6" s="92" t="s">
        <v>355</v>
      </c>
      <c r="V6" s="92" t="s">
        <v>89</v>
      </c>
      <c r="W6" s="89" t="s">
        <v>356</v>
      </c>
      <c r="X6" s="97" t="s">
        <v>90</v>
      </c>
      <c r="Y6" s="572" t="s">
        <v>358</v>
      </c>
    </row>
    <row r="7" spans="1:25" s="85" customFormat="1" ht="42" customHeight="1" thickBot="1">
      <c r="A7" s="596"/>
      <c r="B7" s="318" t="s">
        <v>14</v>
      </c>
      <c r="C7" s="562"/>
      <c r="D7" s="86" t="s">
        <v>73</v>
      </c>
      <c r="E7" s="34" t="s">
        <v>24</v>
      </c>
      <c r="F7" s="86" t="s">
        <v>74</v>
      </c>
      <c r="G7" s="86" t="s">
        <v>75</v>
      </c>
      <c r="H7" s="34" t="s">
        <v>91</v>
      </c>
      <c r="I7" s="34" t="s">
        <v>449</v>
      </c>
      <c r="J7" s="34" t="s">
        <v>76</v>
      </c>
      <c r="K7" s="573"/>
      <c r="L7" s="587"/>
      <c r="M7" s="575"/>
      <c r="N7" s="90" t="s">
        <v>25</v>
      </c>
      <c r="O7" s="90" t="s">
        <v>15</v>
      </c>
      <c r="P7" s="84" t="s">
        <v>14</v>
      </c>
      <c r="Q7" s="562"/>
      <c r="R7" s="86" t="s">
        <v>73</v>
      </c>
      <c r="S7" s="86" t="s">
        <v>24</v>
      </c>
      <c r="T7" s="86" t="s">
        <v>74</v>
      </c>
      <c r="U7" s="86" t="s">
        <v>75</v>
      </c>
      <c r="V7" s="86" t="s">
        <v>91</v>
      </c>
      <c r="W7" s="34" t="s">
        <v>447</v>
      </c>
      <c r="X7" s="98" t="s">
        <v>76</v>
      </c>
      <c r="Y7" s="573"/>
    </row>
    <row r="8" spans="1:25" s="142" customFormat="1" ht="36" customHeight="1">
      <c r="A8" s="94" t="s">
        <v>144</v>
      </c>
      <c r="B8" s="137">
        <v>9818</v>
      </c>
      <c r="C8" s="138">
        <v>161</v>
      </c>
      <c r="D8" s="230" t="s">
        <v>83</v>
      </c>
      <c r="E8" s="140">
        <v>1629</v>
      </c>
      <c r="F8" s="230" t="s">
        <v>83</v>
      </c>
      <c r="G8" s="230" t="s">
        <v>83</v>
      </c>
      <c r="H8" s="140">
        <v>171</v>
      </c>
      <c r="I8" s="230" t="s">
        <v>236</v>
      </c>
      <c r="J8" s="140">
        <v>12</v>
      </c>
      <c r="K8" s="230" t="s">
        <v>83</v>
      </c>
      <c r="L8" s="141">
        <v>4490</v>
      </c>
      <c r="M8" s="269">
        <v>3249</v>
      </c>
      <c r="N8" s="140">
        <v>105</v>
      </c>
      <c r="O8" s="140">
        <v>1</v>
      </c>
      <c r="P8" s="139">
        <v>100745</v>
      </c>
      <c r="Q8" s="138">
        <v>186</v>
      </c>
      <c r="R8" s="320" t="s">
        <v>83</v>
      </c>
      <c r="S8" s="139">
        <v>654</v>
      </c>
      <c r="T8" s="320" t="s">
        <v>236</v>
      </c>
      <c r="U8" s="320" t="s">
        <v>83</v>
      </c>
      <c r="V8" s="139">
        <v>80</v>
      </c>
      <c r="W8" s="320" t="s">
        <v>236</v>
      </c>
      <c r="X8" s="141">
        <v>13</v>
      </c>
      <c r="Y8" s="230" t="s">
        <v>236</v>
      </c>
    </row>
    <row r="9" spans="1:25" s="142" customFormat="1" ht="36" customHeight="1">
      <c r="A9" s="96" t="s">
        <v>145</v>
      </c>
      <c r="B9" s="143">
        <v>9570</v>
      </c>
      <c r="C9" s="143">
        <v>165</v>
      </c>
      <c r="D9" s="230" t="s">
        <v>83</v>
      </c>
      <c r="E9" s="143">
        <v>1439</v>
      </c>
      <c r="F9" s="230" t="s">
        <v>83</v>
      </c>
      <c r="G9" s="230" t="s">
        <v>83</v>
      </c>
      <c r="H9" s="143">
        <v>195</v>
      </c>
      <c r="I9" s="230" t="s">
        <v>83</v>
      </c>
      <c r="J9" s="143">
        <v>15</v>
      </c>
      <c r="K9" s="230" t="s">
        <v>83</v>
      </c>
      <c r="L9" s="144">
        <v>4077</v>
      </c>
      <c r="M9" s="270">
        <v>3535</v>
      </c>
      <c r="N9" s="143">
        <v>144</v>
      </c>
      <c r="O9" s="320" t="s">
        <v>83</v>
      </c>
      <c r="P9" s="143">
        <v>6302</v>
      </c>
      <c r="Q9" s="143">
        <v>181</v>
      </c>
      <c r="R9" s="320" t="s">
        <v>83</v>
      </c>
      <c r="S9" s="143">
        <v>704</v>
      </c>
      <c r="T9" s="320" t="s">
        <v>236</v>
      </c>
      <c r="U9" s="320" t="s">
        <v>83</v>
      </c>
      <c r="V9" s="143">
        <v>111</v>
      </c>
      <c r="W9" s="320" t="s">
        <v>236</v>
      </c>
      <c r="X9" s="144">
        <v>49</v>
      </c>
      <c r="Y9" s="230" t="s">
        <v>83</v>
      </c>
    </row>
    <row r="10" spans="1:25" s="142" customFormat="1" ht="36" customHeight="1">
      <c r="A10" s="96" t="s">
        <v>146</v>
      </c>
      <c r="B10" s="143">
        <v>10934</v>
      </c>
      <c r="C10" s="143">
        <v>259</v>
      </c>
      <c r="D10" s="230" t="s">
        <v>83</v>
      </c>
      <c r="E10" s="143">
        <v>1457</v>
      </c>
      <c r="F10" s="230" t="s">
        <v>83</v>
      </c>
      <c r="G10" s="230" t="s">
        <v>83</v>
      </c>
      <c r="H10" s="143">
        <v>211</v>
      </c>
      <c r="I10" s="230" t="s">
        <v>83</v>
      </c>
      <c r="J10" s="143">
        <v>44</v>
      </c>
      <c r="K10" s="230" t="s">
        <v>83</v>
      </c>
      <c r="L10" s="144">
        <v>4612</v>
      </c>
      <c r="M10" s="270">
        <v>4169</v>
      </c>
      <c r="N10" s="143">
        <v>182</v>
      </c>
      <c r="O10" s="320" t="s">
        <v>83</v>
      </c>
      <c r="P10" s="143">
        <v>7228</v>
      </c>
      <c r="Q10" s="143">
        <v>223</v>
      </c>
      <c r="R10" s="320" t="s">
        <v>83</v>
      </c>
      <c r="S10" s="143">
        <v>722</v>
      </c>
      <c r="T10" s="320" t="s">
        <v>236</v>
      </c>
      <c r="U10" s="320" t="s">
        <v>83</v>
      </c>
      <c r="V10" s="143">
        <v>86</v>
      </c>
      <c r="W10" s="320" t="s">
        <v>236</v>
      </c>
      <c r="X10" s="144">
        <v>54</v>
      </c>
      <c r="Y10" s="230" t="s">
        <v>83</v>
      </c>
    </row>
    <row r="11" spans="1:25" s="142" customFormat="1" ht="36" customHeight="1">
      <c r="A11" s="96" t="s">
        <v>147</v>
      </c>
      <c r="B11" s="143">
        <v>8922</v>
      </c>
      <c r="C11" s="143">
        <v>277</v>
      </c>
      <c r="D11" s="230" t="s">
        <v>83</v>
      </c>
      <c r="E11" s="143">
        <v>1274</v>
      </c>
      <c r="F11" s="230" t="s">
        <v>83</v>
      </c>
      <c r="G11" s="230" t="s">
        <v>83</v>
      </c>
      <c r="H11" s="143">
        <v>170</v>
      </c>
      <c r="I11" s="230" t="s">
        <v>83</v>
      </c>
      <c r="J11" s="143">
        <v>18</v>
      </c>
      <c r="K11" s="230" t="s">
        <v>83</v>
      </c>
      <c r="L11" s="144">
        <v>3851</v>
      </c>
      <c r="M11" s="270">
        <v>3119</v>
      </c>
      <c r="N11" s="143">
        <v>213</v>
      </c>
      <c r="O11" s="320" t="s">
        <v>83</v>
      </c>
      <c r="P11" s="143">
        <v>6064</v>
      </c>
      <c r="Q11" s="143">
        <v>262</v>
      </c>
      <c r="R11" s="320" t="s">
        <v>83</v>
      </c>
      <c r="S11" s="143">
        <v>691</v>
      </c>
      <c r="T11" s="230" t="s">
        <v>83</v>
      </c>
      <c r="U11" s="230" t="s">
        <v>83</v>
      </c>
      <c r="V11" s="143">
        <v>82</v>
      </c>
      <c r="W11" s="230" t="s">
        <v>83</v>
      </c>
      <c r="X11" s="144">
        <v>31</v>
      </c>
      <c r="Y11" s="230" t="s">
        <v>83</v>
      </c>
    </row>
    <row r="12" spans="1:25" s="142" customFormat="1" ht="36" customHeight="1">
      <c r="A12" s="96" t="s">
        <v>148</v>
      </c>
      <c r="B12" s="143">
        <v>9199</v>
      </c>
      <c r="C12" s="143">
        <v>262</v>
      </c>
      <c r="D12" s="230" t="s">
        <v>83</v>
      </c>
      <c r="E12" s="143">
        <v>1335</v>
      </c>
      <c r="F12" s="230" t="s">
        <v>83</v>
      </c>
      <c r="G12" s="230" t="s">
        <v>83</v>
      </c>
      <c r="H12" s="143">
        <v>187</v>
      </c>
      <c r="I12" s="230" t="s">
        <v>83</v>
      </c>
      <c r="J12" s="143">
        <v>19</v>
      </c>
      <c r="K12" s="230" t="s">
        <v>83</v>
      </c>
      <c r="L12" s="144">
        <v>3796</v>
      </c>
      <c r="M12" s="270">
        <v>3404</v>
      </c>
      <c r="N12" s="143">
        <v>196</v>
      </c>
      <c r="O12" s="320" t="s">
        <v>83</v>
      </c>
      <c r="P12" s="143">
        <v>6510</v>
      </c>
      <c r="Q12" s="143">
        <v>295</v>
      </c>
      <c r="R12" s="320" t="s">
        <v>83</v>
      </c>
      <c r="S12" s="143">
        <v>723</v>
      </c>
      <c r="T12" s="230" t="s">
        <v>83</v>
      </c>
      <c r="U12" s="230" t="s">
        <v>83</v>
      </c>
      <c r="V12" s="143">
        <v>98</v>
      </c>
      <c r="W12" s="230" t="s">
        <v>83</v>
      </c>
      <c r="X12" s="144">
        <v>36</v>
      </c>
      <c r="Y12" s="230" t="s">
        <v>83</v>
      </c>
    </row>
    <row r="13" spans="1:25" s="142" customFormat="1" ht="36" customHeight="1">
      <c r="A13" s="96" t="s">
        <v>149</v>
      </c>
      <c r="B13" s="143">
        <v>8482</v>
      </c>
      <c r="C13" s="143">
        <v>303</v>
      </c>
      <c r="D13" s="230" t="s">
        <v>83</v>
      </c>
      <c r="E13" s="143">
        <v>1223</v>
      </c>
      <c r="F13" s="230" t="s">
        <v>83</v>
      </c>
      <c r="G13" s="230" t="s">
        <v>83</v>
      </c>
      <c r="H13" s="143">
        <v>143</v>
      </c>
      <c r="I13" s="230" t="s">
        <v>83</v>
      </c>
      <c r="J13" s="143">
        <v>15</v>
      </c>
      <c r="K13" s="230" t="s">
        <v>83</v>
      </c>
      <c r="L13" s="144">
        <v>3410</v>
      </c>
      <c r="M13" s="270">
        <v>3029</v>
      </c>
      <c r="N13" s="143">
        <v>359</v>
      </c>
      <c r="O13" s="320" t="s">
        <v>83</v>
      </c>
      <c r="P13" s="143">
        <v>6671</v>
      </c>
      <c r="Q13" s="143">
        <v>354</v>
      </c>
      <c r="R13" s="320" t="s">
        <v>83</v>
      </c>
      <c r="S13" s="143">
        <v>696</v>
      </c>
      <c r="T13" s="230" t="s">
        <v>83</v>
      </c>
      <c r="U13" s="230" t="s">
        <v>83</v>
      </c>
      <c r="V13" s="143">
        <v>98</v>
      </c>
      <c r="W13" s="230" t="s">
        <v>83</v>
      </c>
      <c r="X13" s="144">
        <v>108</v>
      </c>
      <c r="Y13" s="230" t="s">
        <v>83</v>
      </c>
    </row>
    <row r="14" spans="1:25" s="142" customFormat="1" ht="36" customHeight="1">
      <c r="A14" s="96" t="s">
        <v>150</v>
      </c>
      <c r="B14" s="143">
        <v>10366</v>
      </c>
      <c r="C14" s="143">
        <v>259</v>
      </c>
      <c r="D14" s="230" t="s">
        <v>83</v>
      </c>
      <c r="E14" s="143">
        <v>1240</v>
      </c>
      <c r="F14" s="230" t="s">
        <v>83</v>
      </c>
      <c r="G14" s="230" t="s">
        <v>83</v>
      </c>
      <c r="H14" s="143">
        <v>214</v>
      </c>
      <c r="I14" s="230" t="s">
        <v>83</v>
      </c>
      <c r="J14" s="143">
        <v>26</v>
      </c>
      <c r="K14" s="230" t="s">
        <v>83</v>
      </c>
      <c r="L14" s="144">
        <v>4851</v>
      </c>
      <c r="M14" s="270">
        <v>3482</v>
      </c>
      <c r="N14" s="143">
        <v>294</v>
      </c>
      <c r="O14" s="320" t="s">
        <v>83</v>
      </c>
      <c r="P14" s="143">
        <v>7758</v>
      </c>
      <c r="Q14" s="143">
        <v>301</v>
      </c>
      <c r="R14" s="320" t="s">
        <v>83</v>
      </c>
      <c r="S14" s="143">
        <v>997</v>
      </c>
      <c r="T14" s="230" t="s">
        <v>83</v>
      </c>
      <c r="U14" s="230" t="s">
        <v>83</v>
      </c>
      <c r="V14" s="143">
        <v>144</v>
      </c>
      <c r="W14" s="230" t="s">
        <v>83</v>
      </c>
      <c r="X14" s="144">
        <v>51</v>
      </c>
      <c r="Y14" s="230" t="s">
        <v>83</v>
      </c>
    </row>
    <row r="15" spans="1:25" s="146" customFormat="1" ht="36" customHeight="1">
      <c r="A15" s="96" t="s">
        <v>151</v>
      </c>
      <c r="B15" s="143">
        <v>8378</v>
      </c>
      <c r="C15" s="143">
        <v>300</v>
      </c>
      <c r="D15" s="143">
        <v>1437</v>
      </c>
      <c r="E15" s="143">
        <v>1075</v>
      </c>
      <c r="F15" s="143">
        <v>218</v>
      </c>
      <c r="G15" s="143">
        <v>155</v>
      </c>
      <c r="H15" s="143">
        <v>242</v>
      </c>
      <c r="I15" s="230" t="s">
        <v>83</v>
      </c>
      <c r="J15" s="143">
        <v>22</v>
      </c>
      <c r="K15" s="230" t="s">
        <v>83</v>
      </c>
      <c r="L15" s="144">
        <v>1428</v>
      </c>
      <c r="M15" s="270">
        <v>3231</v>
      </c>
      <c r="N15" s="143">
        <v>270</v>
      </c>
      <c r="O15" s="320" t="s">
        <v>83</v>
      </c>
      <c r="P15" s="143">
        <v>7591</v>
      </c>
      <c r="Q15" s="143">
        <v>351</v>
      </c>
      <c r="R15" s="143">
        <v>1101</v>
      </c>
      <c r="S15" s="143">
        <v>1048</v>
      </c>
      <c r="T15" s="143">
        <v>200</v>
      </c>
      <c r="U15" s="143">
        <v>122</v>
      </c>
      <c r="V15" s="145">
        <v>213</v>
      </c>
      <c r="W15" s="230" t="s">
        <v>83</v>
      </c>
      <c r="X15" s="144">
        <v>74</v>
      </c>
      <c r="Y15" s="230" t="s">
        <v>83</v>
      </c>
    </row>
    <row r="16" spans="1:25" s="146" customFormat="1" ht="36" customHeight="1">
      <c r="A16" s="96" t="s">
        <v>152</v>
      </c>
      <c r="B16" s="147">
        <v>9008</v>
      </c>
      <c r="C16" s="147">
        <v>295</v>
      </c>
      <c r="D16" s="147">
        <v>1512</v>
      </c>
      <c r="E16" s="147">
        <v>1089</v>
      </c>
      <c r="F16" s="147">
        <v>280</v>
      </c>
      <c r="G16" s="147">
        <v>169</v>
      </c>
      <c r="H16" s="147">
        <v>286</v>
      </c>
      <c r="I16" s="230" t="s">
        <v>83</v>
      </c>
      <c r="J16" s="147">
        <v>29</v>
      </c>
      <c r="K16" s="230" t="s">
        <v>83</v>
      </c>
      <c r="L16" s="149">
        <v>1532</v>
      </c>
      <c r="M16" s="271">
        <v>3600</v>
      </c>
      <c r="N16" s="147">
        <v>216</v>
      </c>
      <c r="O16" s="320" t="s">
        <v>83</v>
      </c>
      <c r="P16" s="147">
        <v>7137</v>
      </c>
      <c r="Q16" s="147">
        <v>320</v>
      </c>
      <c r="R16" s="147">
        <v>1011</v>
      </c>
      <c r="S16" s="147">
        <v>873</v>
      </c>
      <c r="T16" s="147">
        <v>213</v>
      </c>
      <c r="U16" s="147">
        <v>122</v>
      </c>
      <c r="V16" s="148">
        <v>219</v>
      </c>
      <c r="W16" s="230" t="s">
        <v>83</v>
      </c>
      <c r="X16" s="149">
        <v>114</v>
      </c>
      <c r="Y16" s="230" t="s">
        <v>83</v>
      </c>
    </row>
    <row r="17" spans="1:25" s="146" customFormat="1" ht="36" customHeight="1">
      <c r="A17" s="96" t="s">
        <v>153</v>
      </c>
      <c r="B17" s="147">
        <v>9658</v>
      </c>
      <c r="C17" s="147">
        <v>243</v>
      </c>
      <c r="D17" s="147">
        <v>1561</v>
      </c>
      <c r="E17" s="147">
        <v>1172</v>
      </c>
      <c r="F17" s="147">
        <v>338</v>
      </c>
      <c r="G17" s="147">
        <v>179</v>
      </c>
      <c r="H17" s="147">
        <v>333</v>
      </c>
      <c r="I17" s="230" t="s">
        <v>83</v>
      </c>
      <c r="J17" s="147">
        <v>33</v>
      </c>
      <c r="K17" s="230" t="s">
        <v>83</v>
      </c>
      <c r="L17" s="149">
        <v>1458</v>
      </c>
      <c r="M17" s="271">
        <v>4093</v>
      </c>
      <c r="N17" s="147">
        <v>248</v>
      </c>
      <c r="O17" s="320" t="s">
        <v>83</v>
      </c>
      <c r="P17" s="147">
        <v>7373</v>
      </c>
      <c r="Q17" s="147">
        <v>327</v>
      </c>
      <c r="R17" s="147">
        <v>998</v>
      </c>
      <c r="S17" s="147">
        <v>728</v>
      </c>
      <c r="T17" s="147">
        <v>209</v>
      </c>
      <c r="U17" s="147">
        <v>139</v>
      </c>
      <c r="V17" s="148">
        <v>200</v>
      </c>
      <c r="W17" s="230" t="s">
        <v>83</v>
      </c>
      <c r="X17" s="149">
        <v>100</v>
      </c>
      <c r="Y17" s="230" t="s">
        <v>83</v>
      </c>
    </row>
    <row r="18" spans="1:25" s="146" customFormat="1" ht="36" customHeight="1">
      <c r="A18" s="96" t="s">
        <v>339</v>
      </c>
      <c r="B18" s="147">
        <v>8121</v>
      </c>
      <c r="C18" s="147">
        <v>260</v>
      </c>
      <c r="D18" s="147">
        <v>1298</v>
      </c>
      <c r="E18" s="147">
        <v>1011</v>
      </c>
      <c r="F18" s="147">
        <v>275</v>
      </c>
      <c r="G18" s="147">
        <v>143</v>
      </c>
      <c r="H18" s="147">
        <v>260</v>
      </c>
      <c r="I18" s="230" t="s">
        <v>83</v>
      </c>
      <c r="J18" s="147">
        <v>47</v>
      </c>
      <c r="K18" s="230" t="s">
        <v>83</v>
      </c>
      <c r="L18" s="149">
        <v>1259</v>
      </c>
      <c r="M18" s="271">
        <v>3354</v>
      </c>
      <c r="N18" s="147">
        <v>195</v>
      </c>
      <c r="O18" s="147">
        <v>19</v>
      </c>
      <c r="P18" s="147">
        <v>7391</v>
      </c>
      <c r="Q18" s="147">
        <v>315</v>
      </c>
      <c r="R18" s="147">
        <v>872</v>
      </c>
      <c r="S18" s="147">
        <v>776</v>
      </c>
      <c r="T18" s="147">
        <v>262</v>
      </c>
      <c r="U18" s="147">
        <v>100</v>
      </c>
      <c r="V18" s="148">
        <v>181</v>
      </c>
      <c r="W18" s="230" t="s">
        <v>83</v>
      </c>
      <c r="X18" s="149">
        <v>79</v>
      </c>
      <c r="Y18" s="230" t="s">
        <v>83</v>
      </c>
    </row>
    <row r="19" spans="1:25" s="146" customFormat="1" ht="36" customHeight="1">
      <c r="A19" s="96" t="s">
        <v>352</v>
      </c>
      <c r="B19" s="147">
        <v>8974</v>
      </c>
      <c r="C19" s="147">
        <v>256</v>
      </c>
      <c r="D19" s="147">
        <v>1729</v>
      </c>
      <c r="E19" s="147">
        <v>1208</v>
      </c>
      <c r="F19" s="147">
        <v>325</v>
      </c>
      <c r="G19" s="147">
        <v>201</v>
      </c>
      <c r="H19" s="147">
        <v>322</v>
      </c>
      <c r="I19" s="147">
        <v>1694</v>
      </c>
      <c r="J19" s="147">
        <v>73</v>
      </c>
      <c r="K19" s="230" t="s">
        <v>83</v>
      </c>
      <c r="L19" s="272" t="s">
        <v>83</v>
      </c>
      <c r="M19" s="271">
        <v>2995</v>
      </c>
      <c r="N19" s="147">
        <v>170</v>
      </c>
      <c r="O19" s="147">
        <v>1</v>
      </c>
      <c r="P19" s="147">
        <v>6117</v>
      </c>
      <c r="Q19" s="147">
        <v>323</v>
      </c>
      <c r="R19" s="147">
        <v>707</v>
      </c>
      <c r="S19" s="147">
        <v>583</v>
      </c>
      <c r="T19" s="147">
        <v>168</v>
      </c>
      <c r="U19" s="147">
        <v>81</v>
      </c>
      <c r="V19" s="148">
        <v>154</v>
      </c>
      <c r="W19" s="147">
        <v>803</v>
      </c>
      <c r="X19" s="149">
        <v>60</v>
      </c>
      <c r="Y19" s="230" t="s">
        <v>83</v>
      </c>
    </row>
    <row r="20" spans="1:25" s="146" customFormat="1" ht="36" customHeight="1">
      <c r="A20" s="96" t="s">
        <v>404</v>
      </c>
      <c r="B20" s="147">
        <v>8321</v>
      </c>
      <c r="C20" s="147">
        <v>279</v>
      </c>
      <c r="D20" s="147">
        <v>1425</v>
      </c>
      <c r="E20" s="147">
        <v>1167</v>
      </c>
      <c r="F20" s="147">
        <v>287</v>
      </c>
      <c r="G20" s="147">
        <v>173</v>
      </c>
      <c r="H20" s="147">
        <v>277</v>
      </c>
      <c r="I20" s="147">
        <v>1398</v>
      </c>
      <c r="J20" s="147">
        <v>61</v>
      </c>
      <c r="K20" s="230" t="s">
        <v>83</v>
      </c>
      <c r="L20" s="272" t="s">
        <v>83</v>
      </c>
      <c r="M20" s="271">
        <v>3076</v>
      </c>
      <c r="N20" s="147">
        <v>177</v>
      </c>
      <c r="O20" s="147">
        <v>1</v>
      </c>
      <c r="P20" s="147">
        <v>6089</v>
      </c>
      <c r="Q20" s="147">
        <v>279</v>
      </c>
      <c r="R20" s="147">
        <v>741</v>
      </c>
      <c r="S20" s="147">
        <v>488</v>
      </c>
      <c r="T20" s="147">
        <v>181</v>
      </c>
      <c r="U20" s="147">
        <v>105</v>
      </c>
      <c r="V20" s="148">
        <v>180</v>
      </c>
      <c r="W20" s="147">
        <v>788</v>
      </c>
      <c r="X20" s="149">
        <v>41</v>
      </c>
      <c r="Y20" s="230" t="s">
        <v>83</v>
      </c>
    </row>
    <row r="21" spans="1:25" s="146" customFormat="1" ht="36" customHeight="1">
      <c r="A21" s="96" t="s">
        <v>430</v>
      </c>
      <c r="B21" s="147">
        <v>8101</v>
      </c>
      <c r="C21" s="147">
        <v>257</v>
      </c>
      <c r="D21" s="147">
        <v>1381</v>
      </c>
      <c r="E21" s="147">
        <v>1158</v>
      </c>
      <c r="F21" s="147">
        <v>290</v>
      </c>
      <c r="G21" s="147">
        <v>175</v>
      </c>
      <c r="H21" s="147">
        <v>286</v>
      </c>
      <c r="I21" s="147">
        <v>1389</v>
      </c>
      <c r="J21" s="147">
        <v>59</v>
      </c>
      <c r="K21" s="230" t="s">
        <v>83</v>
      </c>
      <c r="L21" s="272" t="s">
        <v>83</v>
      </c>
      <c r="M21" s="271">
        <v>2947</v>
      </c>
      <c r="N21" s="147">
        <v>159</v>
      </c>
      <c r="O21" s="230" t="s">
        <v>83</v>
      </c>
      <c r="P21" s="147">
        <v>6012</v>
      </c>
      <c r="Q21" s="147">
        <v>295</v>
      </c>
      <c r="R21" s="147">
        <v>693</v>
      </c>
      <c r="S21" s="147">
        <v>469</v>
      </c>
      <c r="T21" s="147">
        <v>158</v>
      </c>
      <c r="U21" s="147">
        <v>103</v>
      </c>
      <c r="V21" s="148">
        <v>143</v>
      </c>
      <c r="W21" s="147">
        <v>778</v>
      </c>
      <c r="X21" s="147">
        <v>62</v>
      </c>
      <c r="Y21" s="230" t="s">
        <v>83</v>
      </c>
    </row>
    <row r="22" spans="1:25" s="146" customFormat="1" ht="36" customHeight="1">
      <c r="A22" s="96" t="s">
        <v>439</v>
      </c>
      <c r="B22" s="147">
        <v>8120</v>
      </c>
      <c r="C22" s="147">
        <v>252</v>
      </c>
      <c r="D22" s="147">
        <v>1262</v>
      </c>
      <c r="E22" s="147">
        <v>1184</v>
      </c>
      <c r="F22" s="147">
        <v>267</v>
      </c>
      <c r="G22" s="271">
        <v>193</v>
      </c>
      <c r="H22" s="147">
        <v>236</v>
      </c>
      <c r="I22" s="147">
        <v>1238</v>
      </c>
      <c r="J22" s="271">
        <v>58</v>
      </c>
      <c r="K22" s="230" t="s">
        <v>83</v>
      </c>
      <c r="L22" s="272" t="s">
        <v>83</v>
      </c>
      <c r="M22" s="271">
        <v>3254</v>
      </c>
      <c r="N22" s="147">
        <v>176</v>
      </c>
      <c r="O22" s="447" t="s">
        <v>83</v>
      </c>
      <c r="P22" s="147">
        <v>6557</v>
      </c>
      <c r="Q22" s="271">
        <v>333</v>
      </c>
      <c r="R22" s="147">
        <v>801</v>
      </c>
      <c r="S22" s="147">
        <v>540</v>
      </c>
      <c r="T22" s="147">
        <v>171</v>
      </c>
      <c r="U22" s="147">
        <v>128</v>
      </c>
      <c r="V22" s="148">
        <v>186</v>
      </c>
      <c r="W22" s="271">
        <v>864</v>
      </c>
      <c r="X22" s="147">
        <v>51</v>
      </c>
      <c r="Y22" s="447" t="s">
        <v>83</v>
      </c>
    </row>
    <row r="23" spans="1:28" s="146" customFormat="1" ht="36" customHeight="1">
      <c r="A23" s="439" t="s">
        <v>459</v>
      </c>
      <c r="B23" s="441">
        <v>7696</v>
      </c>
      <c r="C23" s="443">
        <v>294</v>
      </c>
      <c r="D23" s="443">
        <v>1214</v>
      </c>
      <c r="E23" s="442">
        <v>989</v>
      </c>
      <c r="F23" s="443">
        <v>263</v>
      </c>
      <c r="G23" s="443">
        <v>185</v>
      </c>
      <c r="H23" s="443">
        <v>209</v>
      </c>
      <c r="I23" s="443">
        <v>1144</v>
      </c>
      <c r="J23" s="440">
        <v>64</v>
      </c>
      <c r="K23" s="230" t="s">
        <v>83</v>
      </c>
      <c r="L23" s="230" t="s">
        <v>83</v>
      </c>
      <c r="M23" s="441">
        <v>3148</v>
      </c>
      <c r="N23" s="443">
        <v>183</v>
      </c>
      <c r="O23" s="443">
        <v>3</v>
      </c>
      <c r="P23" s="443">
        <v>6614</v>
      </c>
      <c r="Q23" s="443">
        <v>325</v>
      </c>
      <c r="R23" s="443">
        <v>787</v>
      </c>
      <c r="S23" s="443">
        <v>466</v>
      </c>
      <c r="T23" s="443">
        <v>196</v>
      </c>
      <c r="U23" s="443">
        <v>90</v>
      </c>
      <c r="V23" s="443">
        <v>168</v>
      </c>
      <c r="W23" s="443">
        <v>754</v>
      </c>
      <c r="X23" s="443">
        <v>48</v>
      </c>
      <c r="Y23" s="447" t="s">
        <v>83</v>
      </c>
      <c r="Z23" s="440"/>
      <c r="AA23" s="440"/>
      <c r="AB23" s="440"/>
    </row>
    <row r="24" spans="1:25" ht="16.5">
      <c r="A24" s="591" t="s">
        <v>460</v>
      </c>
      <c r="B24" s="592"/>
      <c r="C24" s="592"/>
      <c r="D24" s="592"/>
      <c r="E24" s="307"/>
      <c r="F24" s="445"/>
      <c r="G24" s="445"/>
      <c r="H24" s="445"/>
      <c r="I24" s="445"/>
      <c r="J24" s="445"/>
      <c r="K24" s="445"/>
      <c r="L24" s="445"/>
      <c r="M24" s="582" t="s">
        <v>461</v>
      </c>
      <c r="N24" s="583"/>
      <c r="O24" s="583"/>
      <c r="P24" s="583"/>
      <c r="Q24" s="583"/>
      <c r="R24" s="584"/>
      <c r="S24" s="585"/>
      <c r="T24" s="444"/>
      <c r="U24" s="445"/>
      <c r="V24" s="445"/>
      <c r="W24" s="445"/>
      <c r="X24" s="445"/>
      <c r="Y24" s="446"/>
    </row>
    <row r="25" ht="31.5" customHeight="1"/>
  </sheetData>
  <sheetProtection/>
  <mergeCells count="19">
    <mergeCell ref="I3:L3"/>
    <mergeCell ref="M24:S24"/>
    <mergeCell ref="P4:X4"/>
    <mergeCell ref="L6:L7"/>
    <mergeCell ref="D5:J5"/>
    <mergeCell ref="R5:X5"/>
    <mergeCell ref="A24:D24"/>
    <mergeCell ref="A4:A5"/>
    <mergeCell ref="A6:A7"/>
    <mergeCell ref="A2:L2"/>
    <mergeCell ref="M2:Y2"/>
    <mergeCell ref="U3:Y3"/>
    <mergeCell ref="K6:K7"/>
    <mergeCell ref="M6:M7"/>
    <mergeCell ref="Q6:Q7"/>
    <mergeCell ref="C6:C7"/>
    <mergeCell ref="Y6:Y7"/>
    <mergeCell ref="B4:K4"/>
    <mergeCell ref="M4:O4"/>
  </mergeCell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DD27"/>
  <sheetViews>
    <sheetView showGridLines="0" tabSelected="1" view="pageBreakPreview" zoomScaleSheetLayoutView="100" zoomScalePageLayoutView="0" workbookViewId="0" topLeftCell="A1">
      <pane xSplit="5" ySplit="7" topLeftCell="F2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23" sqref="A23"/>
    </sheetView>
  </sheetViews>
  <sheetFormatPr defaultColWidth="9.00390625" defaultRowHeight="16.5"/>
  <cols>
    <col min="1" max="1" width="15.625" style="0" customWidth="1"/>
    <col min="5" max="5" width="7.625" style="0" customWidth="1"/>
    <col min="13" max="13" width="7.50390625" style="0" customWidth="1"/>
    <col min="14" max="14" width="8.00390625" style="0" customWidth="1"/>
    <col min="15" max="15" width="9.125" style="0" customWidth="1"/>
  </cols>
  <sheetData>
    <row r="1" spans="1:108" s="20" customFormat="1" ht="15.75" customHeight="1">
      <c r="A1" s="126" t="s">
        <v>424</v>
      </c>
      <c r="B1" s="60"/>
      <c r="C1" s="6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52" t="s">
        <v>425</v>
      </c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</row>
    <row r="2" spans="1:108" s="136" customFormat="1" ht="15.75" customHeight="1">
      <c r="A2" s="567" t="s">
        <v>343</v>
      </c>
      <c r="B2" s="597"/>
      <c r="C2" s="597"/>
      <c r="D2" s="597"/>
      <c r="E2" s="597"/>
      <c r="F2" s="597"/>
      <c r="G2" s="597"/>
      <c r="H2" s="598"/>
      <c r="I2" s="598"/>
      <c r="J2" s="598"/>
      <c r="K2" s="569" t="s">
        <v>417</v>
      </c>
      <c r="L2" s="568"/>
      <c r="M2" s="568"/>
      <c r="N2" s="568"/>
      <c r="O2" s="568"/>
      <c r="P2" s="568"/>
      <c r="Q2" s="568"/>
      <c r="R2" s="568"/>
      <c r="S2" s="568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</row>
    <row r="3" spans="1:108" s="29" customFormat="1" ht="15.75" customHeight="1" thickBot="1">
      <c r="A3" s="26"/>
      <c r="B3" s="61"/>
      <c r="C3" s="61"/>
      <c r="D3" s="27"/>
      <c r="E3" s="30"/>
      <c r="F3" s="27"/>
      <c r="G3" s="28"/>
      <c r="H3" s="599" t="s">
        <v>419</v>
      </c>
      <c r="I3" s="600"/>
      <c r="J3" s="601"/>
      <c r="K3" s="27"/>
      <c r="L3" s="27"/>
      <c r="M3" s="27"/>
      <c r="N3" s="27"/>
      <c r="O3" s="27"/>
      <c r="P3" s="27"/>
      <c r="Q3" s="27"/>
      <c r="R3" s="27"/>
      <c r="S3" s="251" t="s">
        <v>420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23" s="93" customFormat="1" ht="21.75" customHeight="1">
      <c r="A4" s="608" t="s">
        <v>133</v>
      </c>
      <c r="B4" s="610" t="s">
        <v>450</v>
      </c>
      <c r="C4" s="611"/>
      <c r="D4" s="611"/>
      <c r="E4" s="612"/>
      <c r="F4" s="613" t="s">
        <v>342</v>
      </c>
      <c r="G4" s="614"/>
      <c r="H4" s="610" t="s">
        <v>163</v>
      </c>
      <c r="I4" s="611"/>
      <c r="J4" s="611"/>
      <c r="K4" s="619" t="s">
        <v>92</v>
      </c>
      <c r="L4" s="610" t="s">
        <v>164</v>
      </c>
      <c r="M4" s="611"/>
      <c r="N4" s="627"/>
      <c r="O4" s="628" t="s">
        <v>93</v>
      </c>
      <c r="P4" s="602" t="s">
        <v>165</v>
      </c>
      <c r="Q4" s="607"/>
      <c r="R4" s="602" t="s">
        <v>166</v>
      </c>
      <c r="S4" s="603"/>
      <c r="T4" s="12"/>
      <c r="U4" s="12"/>
      <c r="V4" s="12"/>
      <c r="W4" s="12"/>
    </row>
    <row r="5" spans="1:19" s="12" customFormat="1" ht="30.75" customHeight="1">
      <c r="A5" s="609"/>
      <c r="B5" s="159" t="s">
        <v>167</v>
      </c>
      <c r="C5" s="159" t="s">
        <v>341</v>
      </c>
      <c r="D5" s="160" t="s">
        <v>168</v>
      </c>
      <c r="E5" s="420" t="s">
        <v>169</v>
      </c>
      <c r="F5" s="615"/>
      <c r="G5" s="616"/>
      <c r="H5" s="604" t="s">
        <v>170</v>
      </c>
      <c r="I5" s="604" t="s">
        <v>171</v>
      </c>
      <c r="J5" s="621" t="s">
        <v>172</v>
      </c>
      <c r="K5" s="620"/>
      <c r="L5" s="604" t="s">
        <v>170</v>
      </c>
      <c r="M5" s="623" t="s">
        <v>171</v>
      </c>
      <c r="N5" s="625" t="s">
        <v>172</v>
      </c>
      <c r="O5" s="606"/>
      <c r="P5" s="604" t="s">
        <v>173</v>
      </c>
      <c r="Q5" s="629" t="s">
        <v>174</v>
      </c>
      <c r="R5" s="604" t="s">
        <v>173</v>
      </c>
      <c r="S5" s="632" t="s">
        <v>175</v>
      </c>
    </row>
    <row r="6" spans="1:19" s="12" customFormat="1" ht="21.75" customHeight="1">
      <c r="A6" s="635" t="s">
        <v>162</v>
      </c>
      <c r="B6" s="637" t="s">
        <v>176</v>
      </c>
      <c r="C6" s="630" t="s">
        <v>177</v>
      </c>
      <c r="D6" s="630" t="s">
        <v>178</v>
      </c>
      <c r="E6" s="421"/>
      <c r="F6" s="418" t="s">
        <v>179</v>
      </c>
      <c r="G6" s="161" t="s">
        <v>180</v>
      </c>
      <c r="H6" s="605"/>
      <c r="I6" s="605"/>
      <c r="J6" s="622"/>
      <c r="K6" s="639" t="s">
        <v>181</v>
      </c>
      <c r="L6" s="605"/>
      <c r="M6" s="624"/>
      <c r="N6" s="626"/>
      <c r="O6" s="617" t="s">
        <v>182</v>
      </c>
      <c r="P6" s="606"/>
      <c r="Q6" s="630"/>
      <c r="R6" s="606"/>
      <c r="S6" s="633"/>
    </row>
    <row r="7" spans="1:19" s="12" customFormat="1" ht="21.75" customHeight="1" thickBot="1">
      <c r="A7" s="636"/>
      <c r="B7" s="638"/>
      <c r="C7" s="631"/>
      <c r="D7" s="631"/>
      <c r="E7" s="422" t="s">
        <v>15</v>
      </c>
      <c r="F7" s="163" t="s">
        <v>183</v>
      </c>
      <c r="G7" s="162" t="s">
        <v>184</v>
      </c>
      <c r="H7" s="162" t="s">
        <v>185</v>
      </c>
      <c r="I7" s="162" t="s">
        <v>186</v>
      </c>
      <c r="J7" s="276" t="s">
        <v>187</v>
      </c>
      <c r="K7" s="639"/>
      <c r="L7" s="163" t="s">
        <v>185</v>
      </c>
      <c r="M7" s="425" t="s">
        <v>186</v>
      </c>
      <c r="N7" s="163" t="s">
        <v>187</v>
      </c>
      <c r="O7" s="618"/>
      <c r="P7" s="164" t="s">
        <v>188</v>
      </c>
      <c r="Q7" s="631"/>
      <c r="R7" s="164" t="s">
        <v>188</v>
      </c>
      <c r="S7" s="634"/>
    </row>
    <row r="8" spans="1:19" s="66" customFormat="1" ht="36" customHeight="1">
      <c r="A8" s="150" t="s">
        <v>154</v>
      </c>
      <c r="B8" s="140">
        <v>1965</v>
      </c>
      <c r="C8" s="139">
        <v>2987</v>
      </c>
      <c r="D8" s="139" t="s">
        <v>83</v>
      </c>
      <c r="E8" s="423">
        <v>2</v>
      </c>
      <c r="F8" s="419">
        <v>3217</v>
      </c>
      <c r="G8" s="152">
        <v>3217</v>
      </c>
      <c r="H8" s="152">
        <v>1573</v>
      </c>
      <c r="I8" s="153">
        <v>811</v>
      </c>
      <c r="J8" s="277">
        <v>762</v>
      </c>
      <c r="K8" s="278">
        <v>13.55</v>
      </c>
      <c r="L8" s="154">
        <v>458</v>
      </c>
      <c r="M8" s="426">
        <v>289</v>
      </c>
      <c r="N8" s="154">
        <v>169</v>
      </c>
      <c r="O8" s="138">
        <v>4.18</v>
      </c>
      <c r="P8" s="139">
        <v>884</v>
      </c>
      <c r="Q8" s="221">
        <v>7.62</v>
      </c>
      <c r="R8" s="139">
        <v>359</v>
      </c>
      <c r="S8" s="222">
        <v>3.09</v>
      </c>
    </row>
    <row r="9" spans="1:19" s="66" customFormat="1" ht="36" customHeight="1">
      <c r="A9" s="151" t="s">
        <v>155</v>
      </c>
      <c r="B9" s="140">
        <v>2192</v>
      </c>
      <c r="C9" s="139">
        <v>3063</v>
      </c>
      <c r="D9" s="139" t="s">
        <v>83</v>
      </c>
      <c r="E9" s="423">
        <v>2</v>
      </c>
      <c r="F9" s="419">
        <v>3372</v>
      </c>
      <c r="G9" s="152">
        <v>3372</v>
      </c>
      <c r="H9" s="152">
        <v>1571</v>
      </c>
      <c r="I9" s="153">
        <v>837</v>
      </c>
      <c r="J9" s="277">
        <v>734</v>
      </c>
      <c r="K9" s="273">
        <v>13.01</v>
      </c>
      <c r="L9" s="154">
        <v>473</v>
      </c>
      <c r="M9" s="426">
        <v>308</v>
      </c>
      <c r="N9" s="154">
        <v>165</v>
      </c>
      <c r="O9" s="138">
        <v>3.92</v>
      </c>
      <c r="P9" s="139">
        <v>961</v>
      </c>
      <c r="Q9" s="221">
        <v>7.96</v>
      </c>
      <c r="R9" s="139">
        <v>370</v>
      </c>
      <c r="S9" s="222">
        <v>3.06</v>
      </c>
    </row>
    <row r="10" spans="1:19" s="66" customFormat="1" ht="36" customHeight="1">
      <c r="A10" s="151" t="s">
        <v>156</v>
      </c>
      <c r="B10" s="140">
        <v>2362</v>
      </c>
      <c r="C10" s="139">
        <v>3776</v>
      </c>
      <c r="D10" s="139" t="s">
        <v>83</v>
      </c>
      <c r="E10" s="423">
        <v>5</v>
      </c>
      <c r="F10" s="419">
        <v>3775</v>
      </c>
      <c r="G10" s="152">
        <v>3775</v>
      </c>
      <c r="H10" s="152">
        <v>1601</v>
      </c>
      <c r="I10" s="153">
        <v>839</v>
      </c>
      <c r="J10" s="277">
        <v>762</v>
      </c>
      <c r="K10" s="274">
        <v>12.771626407990045</v>
      </c>
      <c r="L10" s="154">
        <v>489</v>
      </c>
      <c r="M10" s="426">
        <v>324</v>
      </c>
      <c r="N10" s="154">
        <v>165</v>
      </c>
      <c r="O10" s="155">
        <v>3.900890264526628</v>
      </c>
      <c r="P10" s="139">
        <v>965</v>
      </c>
      <c r="Q10" s="221">
        <v>7.698075879894062</v>
      </c>
      <c r="R10" s="139">
        <v>431</v>
      </c>
      <c r="S10" s="222">
        <v>3.438207983662529</v>
      </c>
    </row>
    <row r="11" spans="1:19" s="66" customFormat="1" ht="36" customHeight="1">
      <c r="A11" s="151" t="s">
        <v>157</v>
      </c>
      <c r="B11" s="140">
        <v>2233</v>
      </c>
      <c r="C11" s="139">
        <v>2763</v>
      </c>
      <c r="D11" s="139" t="s">
        <v>83</v>
      </c>
      <c r="E11" s="423">
        <v>2</v>
      </c>
      <c r="F11" s="419">
        <v>3392</v>
      </c>
      <c r="G11" s="152">
        <v>3392</v>
      </c>
      <c r="H11" s="152">
        <v>1818</v>
      </c>
      <c r="I11" s="153">
        <v>977</v>
      </c>
      <c r="J11" s="277">
        <v>841</v>
      </c>
      <c r="K11" s="274">
        <v>14.000392750291674</v>
      </c>
      <c r="L11" s="154">
        <v>499</v>
      </c>
      <c r="M11" s="426">
        <v>300</v>
      </c>
      <c r="N11" s="154">
        <v>199</v>
      </c>
      <c r="O11" s="155">
        <v>3.842792069524503</v>
      </c>
      <c r="P11" s="139">
        <v>1002</v>
      </c>
      <c r="Q11" s="221">
        <v>7.716388083494091</v>
      </c>
      <c r="R11" s="139">
        <v>413</v>
      </c>
      <c r="S11" s="222">
        <v>3.1805072639551493</v>
      </c>
    </row>
    <row r="12" spans="1:19" s="66" customFormat="1" ht="36" customHeight="1">
      <c r="A12" s="151" t="s">
        <v>158</v>
      </c>
      <c r="B12" s="140">
        <v>2396</v>
      </c>
      <c r="C12" s="139">
        <v>2959</v>
      </c>
      <c r="D12" s="139">
        <v>2</v>
      </c>
      <c r="E12" s="423">
        <v>1</v>
      </c>
      <c r="F12" s="419">
        <v>3270</v>
      </c>
      <c r="G12" s="152">
        <v>3270</v>
      </c>
      <c r="H12" s="152">
        <v>1695</v>
      </c>
      <c r="I12" s="153">
        <v>863</v>
      </c>
      <c r="J12" s="277">
        <v>832</v>
      </c>
      <c r="K12" s="274">
        <v>12.662956183930373</v>
      </c>
      <c r="L12" s="154">
        <v>558</v>
      </c>
      <c r="M12" s="426">
        <v>356</v>
      </c>
      <c r="N12" s="154">
        <v>202</v>
      </c>
      <c r="O12" s="155">
        <v>4.168690000373539</v>
      </c>
      <c r="P12" s="139">
        <v>1121</v>
      </c>
      <c r="Q12" s="221">
        <v>8.37473385379702</v>
      </c>
      <c r="R12" s="139">
        <v>379</v>
      </c>
      <c r="S12" s="222">
        <v>2.8314220611856116</v>
      </c>
    </row>
    <row r="13" spans="1:19" s="66" customFormat="1" ht="36" customHeight="1">
      <c r="A13" s="151" t="s">
        <v>159</v>
      </c>
      <c r="B13" s="140">
        <v>2373</v>
      </c>
      <c r="C13" s="139">
        <v>3040</v>
      </c>
      <c r="D13" s="139" t="s">
        <v>83</v>
      </c>
      <c r="E13" s="423">
        <v>2</v>
      </c>
      <c r="F13" s="419">
        <v>3373</v>
      </c>
      <c r="G13" s="152">
        <v>3373</v>
      </c>
      <c r="H13" s="152">
        <v>1661</v>
      </c>
      <c r="I13" s="153">
        <v>862</v>
      </c>
      <c r="J13" s="277">
        <v>799</v>
      </c>
      <c r="K13" s="274">
        <v>12.1022240842274</v>
      </c>
      <c r="L13" s="154">
        <v>513</v>
      </c>
      <c r="M13" s="426">
        <v>328</v>
      </c>
      <c r="N13" s="154">
        <v>185</v>
      </c>
      <c r="O13" s="155">
        <v>3.737773001329715</v>
      </c>
      <c r="P13" s="139">
        <v>806</v>
      </c>
      <c r="Q13" s="221">
        <v>5.8726024153445415</v>
      </c>
      <c r="R13" s="139">
        <v>376</v>
      </c>
      <c r="S13" s="222">
        <v>2.739576312865444</v>
      </c>
    </row>
    <row r="14" spans="1:19" s="66" customFormat="1" ht="36" customHeight="1">
      <c r="A14" s="151" t="s">
        <v>160</v>
      </c>
      <c r="B14" s="140">
        <v>3095</v>
      </c>
      <c r="C14" s="139">
        <v>3170</v>
      </c>
      <c r="D14" s="139" t="s">
        <v>83</v>
      </c>
      <c r="E14" s="423" t="s">
        <v>83</v>
      </c>
      <c r="F14" s="419">
        <v>3573</v>
      </c>
      <c r="G14" s="152">
        <v>3573</v>
      </c>
      <c r="H14" s="152">
        <v>1331</v>
      </c>
      <c r="I14" s="153">
        <v>711</v>
      </c>
      <c r="J14" s="277">
        <v>620</v>
      </c>
      <c r="K14" s="274">
        <v>9.478470483928973</v>
      </c>
      <c r="L14" s="154">
        <v>546</v>
      </c>
      <c r="M14" s="426">
        <v>335</v>
      </c>
      <c r="N14" s="154">
        <v>211</v>
      </c>
      <c r="O14" s="155">
        <v>3.888238079808579</v>
      </c>
      <c r="P14" s="139">
        <v>921</v>
      </c>
      <c r="Q14" s="221">
        <v>6.56</v>
      </c>
      <c r="R14" s="139">
        <v>435</v>
      </c>
      <c r="S14" s="222">
        <v>3.0977720965507913</v>
      </c>
    </row>
    <row r="15" spans="1:19" s="146" customFormat="1" ht="36" customHeight="1">
      <c r="A15" s="96" t="s">
        <v>151</v>
      </c>
      <c r="B15" s="143">
        <v>1052</v>
      </c>
      <c r="C15" s="143">
        <v>3430</v>
      </c>
      <c r="D15" s="139" t="s">
        <v>83</v>
      </c>
      <c r="E15" s="423" t="s">
        <v>83</v>
      </c>
      <c r="F15" s="270">
        <v>3466</v>
      </c>
      <c r="G15" s="145">
        <v>3466</v>
      </c>
      <c r="H15" s="143">
        <v>1547</v>
      </c>
      <c r="I15" s="143">
        <v>796</v>
      </c>
      <c r="J15" s="144">
        <v>751</v>
      </c>
      <c r="K15" s="275">
        <v>10.81795486807969</v>
      </c>
      <c r="L15" s="143">
        <v>568</v>
      </c>
      <c r="M15" s="427">
        <v>344</v>
      </c>
      <c r="N15" s="270">
        <v>224</v>
      </c>
      <c r="O15" s="157">
        <v>3.9719446445179476</v>
      </c>
      <c r="P15" s="143">
        <v>1108</v>
      </c>
      <c r="Q15" s="157">
        <v>6.56</v>
      </c>
      <c r="R15" s="145">
        <v>423</v>
      </c>
      <c r="S15" s="223">
        <v>2.957979902519528</v>
      </c>
    </row>
    <row r="16" spans="1:19" s="146" customFormat="1" ht="36" customHeight="1">
      <c r="A16" s="96" t="s">
        <v>161</v>
      </c>
      <c r="B16" s="143">
        <v>925</v>
      </c>
      <c r="C16" s="143">
        <v>3336</v>
      </c>
      <c r="D16" s="156">
        <v>4</v>
      </c>
      <c r="E16" s="423" t="s">
        <v>83</v>
      </c>
      <c r="F16" s="270">
        <v>3667</v>
      </c>
      <c r="G16" s="145">
        <v>3667</v>
      </c>
      <c r="H16" s="143">
        <v>1641</v>
      </c>
      <c r="I16" s="143">
        <v>844</v>
      </c>
      <c r="J16" s="144">
        <v>797</v>
      </c>
      <c r="K16" s="275">
        <v>11.291349147644194</v>
      </c>
      <c r="L16" s="143">
        <v>619</v>
      </c>
      <c r="M16" s="427">
        <v>380</v>
      </c>
      <c r="N16" s="270">
        <v>239</v>
      </c>
      <c r="O16" s="157">
        <v>4.259198733937695</v>
      </c>
      <c r="P16" s="143">
        <v>949</v>
      </c>
      <c r="Q16" s="157">
        <v>6.529853955584607</v>
      </c>
      <c r="R16" s="145">
        <v>452</v>
      </c>
      <c r="S16" s="223">
        <v>3.110109576316378</v>
      </c>
    </row>
    <row r="17" spans="1:19" s="146" customFormat="1" ht="36" customHeight="1">
      <c r="A17" s="96" t="s">
        <v>153</v>
      </c>
      <c r="B17" s="143">
        <v>1023</v>
      </c>
      <c r="C17" s="143">
        <v>3643</v>
      </c>
      <c r="D17" s="156">
        <v>3</v>
      </c>
      <c r="E17" s="424">
        <v>2</v>
      </c>
      <c r="F17" s="270">
        <v>3824</v>
      </c>
      <c r="G17" s="145">
        <v>3824</v>
      </c>
      <c r="H17" s="143">
        <v>1405</v>
      </c>
      <c r="I17" s="143">
        <v>750</v>
      </c>
      <c r="J17" s="144">
        <v>655</v>
      </c>
      <c r="K17" s="275">
        <v>9.47304900701545</v>
      </c>
      <c r="L17" s="143">
        <v>617</v>
      </c>
      <c r="M17" s="427">
        <v>375</v>
      </c>
      <c r="N17" s="270">
        <v>242</v>
      </c>
      <c r="O17" s="157">
        <v>4.160050702724934</v>
      </c>
      <c r="P17" s="143">
        <v>986</v>
      </c>
      <c r="Q17" s="157">
        <v>6.6479902639980315</v>
      </c>
      <c r="R17" s="145">
        <v>422</v>
      </c>
      <c r="S17" s="223">
        <v>2.845285893922078</v>
      </c>
    </row>
    <row r="18" spans="1:19" s="146" customFormat="1" ht="36" customHeight="1">
      <c r="A18" s="96" t="s">
        <v>339</v>
      </c>
      <c r="B18" s="143">
        <v>1098</v>
      </c>
      <c r="C18" s="143">
        <v>3689</v>
      </c>
      <c r="D18" s="139" t="s">
        <v>83</v>
      </c>
      <c r="E18" s="424">
        <v>19</v>
      </c>
      <c r="F18" s="270">
        <v>4890</v>
      </c>
      <c r="G18" s="145">
        <v>4890</v>
      </c>
      <c r="H18" s="143">
        <v>1413</v>
      </c>
      <c r="I18" s="143">
        <v>748</v>
      </c>
      <c r="J18" s="144">
        <v>665</v>
      </c>
      <c r="K18" s="275">
        <v>9.38</v>
      </c>
      <c r="L18" s="143">
        <v>641</v>
      </c>
      <c r="M18" s="427">
        <v>403</v>
      </c>
      <c r="N18" s="270">
        <v>238</v>
      </c>
      <c r="O18" s="157">
        <v>4.26</v>
      </c>
      <c r="P18" s="143">
        <v>1004</v>
      </c>
      <c r="Q18" s="157">
        <v>6.67</v>
      </c>
      <c r="R18" s="145">
        <v>367</v>
      </c>
      <c r="S18" s="223">
        <v>2.44</v>
      </c>
    </row>
    <row r="19" spans="1:19" s="146" customFormat="1" ht="36" customHeight="1">
      <c r="A19" s="96" t="s">
        <v>352</v>
      </c>
      <c r="B19" s="139" t="s">
        <v>83</v>
      </c>
      <c r="C19" s="143">
        <v>3234</v>
      </c>
      <c r="D19" s="139">
        <v>3</v>
      </c>
      <c r="E19" s="424">
        <v>1</v>
      </c>
      <c r="F19" s="270">
        <v>4806</v>
      </c>
      <c r="G19" s="145">
        <v>4806</v>
      </c>
      <c r="H19" s="143">
        <v>1816</v>
      </c>
      <c r="I19" s="143">
        <v>952</v>
      </c>
      <c r="J19" s="144">
        <v>864</v>
      </c>
      <c r="K19" s="275">
        <v>11.84</v>
      </c>
      <c r="L19" s="143">
        <v>624</v>
      </c>
      <c r="M19" s="427">
        <v>392</v>
      </c>
      <c r="N19" s="270">
        <v>232</v>
      </c>
      <c r="O19" s="157">
        <v>4.07</v>
      </c>
      <c r="P19" s="143">
        <v>1199</v>
      </c>
      <c r="Q19" s="157">
        <v>7.82</v>
      </c>
      <c r="R19" s="145">
        <v>420</v>
      </c>
      <c r="S19" s="223">
        <v>2.74</v>
      </c>
    </row>
    <row r="20" spans="1:19" s="146" customFormat="1" ht="36" customHeight="1">
      <c r="A20" s="96" t="s">
        <v>404</v>
      </c>
      <c r="B20" s="139" t="s">
        <v>83</v>
      </c>
      <c r="C20" s="143">
        <v>3284</v>
      </c>
      <c r="D20" s="139">
        <v>1</v>
      </c>
      <c r="E20" s="424">
        <v>1</v>
      </c>
      <c r="F20" s="270">
        <v>4578</v>
      </c>
      <c r="G20" s="145">
        <v>4578</v>
      </c>
      <c r="H20" s="143">
        <v>1862</v>
      </c>
      <c r="I20" s="143">
        <v>961</v>
      </c>
      <c r="J20" s="144">
        <v>901</v>
      </c>
      <c r="K20" s="275">
        <v>11.85</v>
      </c>
      <c r="L20" s="143">
        <v>695</v>
      </c>
      <c r="M20" s="427">
        <v>412</v>
      </c>
      <c r="N20" s="270">
        <v>283</v>
      </c>
      <c r="O20" s="157">
        <v>4.42</v>
      </c>
      <c r="P20" s="143">
        <v>1123</v>
      </c>
      <c r="Q20" s="157">
        <v>7.15</v>
      </c>
      <c r="R20" s="145">
        <v>416</v>
      </c>
      <c r="S20" s="223">
        <v>2.65</v>
      </c>
    </row>
    <row r="21" spans="1:19" s="146" customFormat="1" ht="36" customHeight="1">
      <c r="A21" s="96" t="s">
        <v>430</v>
      </c>
      <c r="B21" s="139" t="s">
        <v>83</v>
      </c>
      <c r="C21" s="143">
        <v>3305</v>
      </c>
      <c r="D21" s="139">
        <v>3</v>
      </c>
      <c r="E21" s="424">
        <v>3</v>
      </c>
      <c r="F21" s="270">
        <v>5246</v>
      </c>
      <c r="G21" s="145">
        <v>5246</v>
      </c>
      <c r="H21" s="143">
        <v>1754</v>
      </c>
      <c r="I21" s="143">
        <v>915</v>
      </c>
      <c r="J21" s="427">
        <v>839</v>
      </c>
      <c r="K21" s="275">
        <v>10.94</v>
      </c>
      <c r="L21" s="143">
        <v>733</v>
      </c>
      <c r="M21" s="427">
        <v>447</v>
      </c>
      <c r="N21" s="270">
        <v>286</v>
      </c>
      <c r="O21" s="157">
        <v>4.57</v>
      </c>
      <c r="P21" s="143">
        <v>1058</v>
      </c>
      <c r="Q21" s="157">
        <v>6.6</v>
      </c>
      <c r="R21" s="145">
        <v>391</v>
      </c>
      <c r="S21" s="223">
        <v>2.44</v>
      </c>
    </row>
    <row r="22" spans="1:19" s="146" customFormat="1" ht="36" customHeight="1">
      <c r="A22" s="96" t="s">
        <v>440</v>
      </c>
      <c r="B22" s="139" t="s">
        <v>83</v>
      </c>
      <c r="C22" s="143">
        <v>3480</v>
      </c>
      <c r="D22" s="139">
        <v>2</v>
      </c>
      <c r="E22" s="424">
        <v>1</v>
      </c>
      <c r="F22" s="270">
        <v>5020</v>
      </c>
      <c r="G22" s="450">
        <v>5020</v>
      </c>
      <c r="H22" s="143">
        <v>1678</v>
      </c>
      <c r="I22" s="143">
        <v>852</v>
      </c>
      <c r="J22" s="451">
        <v>826</v>
      </c>
      <c r="K22" s="275">
        <v>10.29</v>
      </c>
      <c r="L22" s="143">
        <v>769</v>
      </c>
      <c r="M22" s="427">
        <v>471</v>
      </c>
      <c r="N22" s="270">
        <v>298</v>
      </c>
      <c r="O22" s="275">
        <v>4.71</v>
      </c>
      <c r="P22" s="143">
        <v>1055</v>
      </c>
      <c r="Q22" s="275">
        <v>6.47</v>
      </c>
      <c r="R22" s="450">
        <v>406</v>
      </c>
      <c r="S22" s="453">
        <v>2.49</v>
      </c>
    </row>
    <row r="23" spans="1:23" s="146" customFormat="1" ht="36" customHeight="1" thickBot="1">
      <c r="A23" s="454" t="s">
        <v>459</v>
      </c>
      <c r="B23" s="482">
        <v>0</v>
      </c>
      <c r="C23" s="482">
        <v>3774</v>
      </c>
      <c r="D23" s="482">
        <v>3</v>
      </c>
      <c r="E23" s="455">
        <v>3</v>
      </c>
      <c r="F23" s="456">
        <v>4870</v>
      </c>
      <c r="G23" s="457">
        <v>4870</v>
      </c>
      <c r="H23" s="457">
        <v>1707</v>
      </c>
      <c r="I23" s="457">
        <v>908</v>
      </c>
      <c r="J23" s="458">
        <v>799</v>
      </c>
      <c r="K23" s="459">
        <v>10.3207473019136</v>
      </c>
      <c r="L23" s="457">
        <v>767</v>
      </c>
      <c r="M23" s="460">
        <v>490</v>
      </c>
      <c r="N23" s="456">
        <v>277</v>
      </c>
      <c r="O23" s="461">
        <v>4.637383234076</v>
      </c>
      <c r="P23" s="461">
        <v>1016</v>
      </c>
      <c r="Q23" s="462">
        <v>6.142870098854258</v>
      </c>
      <c r="R23" s="483">
        <v>435</v>
      </c>
      <c r="S23" s="481">
        <v>2.6300674143716556</v>
      </c>
      <c r="T23" s="448"/>
      <c r="U23" s="449"/>
      <c r="V23" s="448"/>
      <c r="W23" s="449"/>
    </row>
    <row r="24" spans="1:11" ht="16.5" customHeight="1">
      <c r="A24" s="246" t="s">
        <v>396</v>
      </c>
      <c r="J24" s="452"/>
      <c r="K24" s="146" t="s">
        <v>94</v>
      </c>
    </row>
    <row r="25" spans="1:11" ht="16.5">
      <c r="A25" s="247" t="s">
        <v>397</v>
      </c>
      <c r="K25" s="146" t="s">
        <v>95</v>
      </c>
    </row>
    <row r="26" spans="1:17" ht="16.5">
      <c r="A26" s="95"/>
      <c r="B26" s="95"/>
      <c r="C26" s="95"/>
      <c r="D26" s="95"/>
      <c r="E26" s="95"/>
      <c r="F26" s="95"/>
      <c r="G26" s="95"/>
      <c r="K26" s="146"/>
      <c r="L26" s="95"/>
      <c r="M26" s="95"/>
      <c r="N26" s="95"/>
      <c r="O26" s="95"/>
      <c r="P26" s="95"/>
      <c r="Q26" s="95"/>
    </row>
    <row r="27" spans="1:17" ht="16.5">
      <c r="A27" s="95"/>
      <c r="B27" s="95"/>
      <c r="C27" s="95"/>
      <c r="D27" s="95"/>
      <c r="E27" s="95"/>
      <c r="F27" s="95"/>
      <c r="G27" s="95"/>
      <c r="K27" s="146"/>
      <c r="L27" s="95"/>
      <c r="M27" s="95"/>
      <c r="N27" s="95"/>
      <c r="O27" s="95"/>
      <c r="P27" s="95"/>
      <c r="Q27" s="95"/>
    </row>
  </sheetData>
  <sheetProtection/>
  <mergeCells count="28">
    <mergeCell ref="Q5:Q7"/>
    <mergeCell ref="R5:R6"/>
    <mergeCell ref="S5:S7"/>
    <mergeCell ref="A6:A7"/>
    <mergeCell ref="B6:B7"/>
    <mergeCell ref="C6:C7"/>
    <mergeCell ref="D6:D7"/>
    <mergeCell ref="K6:K7"/>
    <mergeCell ref="H4:J4"/>
    <mergeCell ref="O6:O7"/>
    <mergeCell ref="K4:K5"/>
    <mergeCell ref="I5:I6"/>
    <mergeCell ref="J5:J6"/>
    <mergeCell ref="L5:L6"/>
    <mergeCell ref="M5:M6"/>
    <mergeCell ref="N5:N6"/>
    <mergeCell ref="L4:N4"/>
    <mergeCell ref="O4:O5"/>
    <mergeCell ref="A2:J2"/>
    <mergeCell ref="H3:J3"/>
    <mergeCell ref="K2:S2"/>
    <mergeCell ref="R4:S4"/>
    <mergeCell ref="H5:H6"/>
    <mergeCell ref="P5:P6"/>
    <mergeCell ref="P4:Q4"/>
    <mergeCell ref="A4:A5"/>
    <mergeCell ref="B4:E4"/>
    <mergeCell ref="F4:G5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portrait" paperSize="9" scale="91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X55"/>
  <sheetViews>
    <sheetView showGridLines="0" view="pageBreakPreview" zoomScaleSheetLayoutView="100" workbookViewId="0" topLeftCell="A40">
      <selection activeCell="H49" sqref="H49"/>
    </sheetView>
  </sheetViews>
  <sheetFormatPr defaultColWidth="9.00390625" defaultRowHeight="16.5"/>
  <cols>
    <col min="1" max="1" width="12.125" style="0" customWidth="1"/>
    <col min="2" max="2" width="6.875" style="0" customWidth="1"/>
    <col min="3" max="23" width="8.625" style="0" customWidth="1"/>
    <col min="24" max="24" width="10.875" style="0" customWidth="1"/>
  </cols>
  <sheetData>
    <row r="1" spans="1:24" ht="16.5">
      <c r="A1" s="257" t="s">
        <v>426</v>
      </c>
      <c r="X1" s="256" t="s">
        <v>0</v>
      </c>
    </row>
    <row r="2" spans="1:24" s="33" customFormat="1" ht="19.5" customHeight="1">
      <c r="A2" s="640" t="s">
        <v>344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 t="s">
        <v>429</v>
      </c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</row>
    <row r="3" spans="1:24" s="12" customFormat="1" ht="16.5" customHeight="1" thickBot="1">
      <c r="A3" s="99"/>
      <c r="B3" s="7"/>
      <c r="C3" s="10"/>
      <c r="D3" s="10"/>
      <c r="E3" s="10"/>
      <c r="F3" s="10"/>
      <c r="G3" s="10"/>
      <c r="H3" s="10"/>
      <c r="I3" s="250"/>
      <c r="J3" s="10"/>
      <c r="L3" s="250" t="s">
        <v>17</v>
      </c>
      <c r="M3" s="10"/>
      <c r="N3" s="10"/>
      <c r="O3" s="10"/>
      <c r="P3" s="10"/>
      <c r="Q3" s="251"/>
      <c r="R3" s="10"/>
      <c r="S3" s="10"/>
      <c r="T3" s="10"/>
      <c r="U3" s="10"/>
      <c r="V3" s="10"/>
      <c r="W3" s="10"/>
      <c r="X3" s="251" t="s">
        <v>416</v>
      </c>
    </row>
    <row r="4" spans="1:24" s="142" customFormat="1" ht="33" customHeight="1">
      <c r="A4" s="166" t="s">
        <v>67</v>
      </c>
      <c r="B4" s="167" t="s">
        <v>189</v>
      </c>
      <c r="C4" s="158" t="s">
        <v>190</v>
      </c>
      <c r="D4" s="168" t="s">
        <v>191</v>
      </c>
      <c r="E4" s="169" t="s">
        <v>192</v>
      </c>
      <c r="F4" s="169" t="s">
        <v>193</v>
      </c>
      <c r="G4" s="169" t="s">
        <v>194</v>
      </c>
      <c r="H4" s="170" t="s">
        <v>195</v>
      </c>
      <c r="I4" s="169" t="s">
        <v>196</v>
      </c>
      <c r="J4" s="169" t="s">
        <v>197</v>
      </c>
      <c r="K4" s="169" t="s">
        <v>198</v>
      </c>
      <c r="L4" s="280" t="s">
        <v>199</v>
      </c>
      <c r="M4" s="170" t="s">
        <v>200</v>
      </c>
      <c r="N4" s="170" t="s">
        <v>201</v>
      </c>
      <c r="O4" s="170" t="s">
        <v>202</v>
      </c>
      <c r="P4" s="170" t="s">
        <v>203</v>
      </c>
      <c r="Q4" s="169" t="s">
        <v>204</v>
      </c>
      <c r="R4" s="169" t="s">
        <v>205</v>
      </c>
      <c r="S4" s="170" t="s">
        <v>206</v>
      </c>
      <c r="T4" s="169" t="s">
        <v>207</v>
      </c>
      <c r="U4" s="170" t="s">
        <v>208</v>
      </c>
      <c r="V4" s="169" t="s">
        <v>209</v>
      </c>
      <c r="W4" s="169" t="s">
        <v>210</v>
      </c>
      <c r="X4" s="354" t="s">
        <v>211</v>
      </c>
    </row>
    <row r="5" spans="1:24" s="73" customFormat="1" ht="42" customHeight="1" thickBot="1">
      <c r="A5" s="171" t="s">
        <v>212</v>
      </c>
      <c r="B5" s="172" t="s">
        <v>213</v>
      </c>
      <c r="C5" s="164" t="s">
        <v>214</v>
      </c>
      <c r="D5" s="164" t="s">
        <v>215</v>
      </c>
      <c r="E5" s="164" t="s">
        <v>216</v>
      </c>
      <c r="F5" s="164" t="s">
        <v>217</v>
      </c>
      <c r="G5" s="164" t="s">
        <v>218</v>
      </c>
      <c r="H5" s="173" t="s">
        <v>219</v>
      </c>
      <c r="I5" s="164" t="s">
        <v>220</v>
      </c>
      <c r="J5" s="164" t="s">
        <v>221</v>
      </c>
      <c r="K5" s="164" t="s">
        <v>222</v>
      </c>
      <c r="L5" s="174" t="s">
        <v>223</v>
      </c>
      <c r="M5" s="173" t="s">
        <v>224</v>
      </c>
      <c r="N5" s="173" t="s">
        <v>225</v>
      </c>
      <c r="O5" s="173" t="s">
        <v>226</v>
      </c>
      <c r="P5" s="173" t="s">
        <v>227</v>
      </c>
      <c r="Q5" s="164" t="s">
        <v>228</v>
      </c>
      <c r="R5" s="164" t="s">
        <v>229</v>
      </c>
      <c r="S5" s="173" t="s">
        <v>230</v>
      </c>
      <c r="T5" s="164" t="s">
        <v>231</v>
      </c>
      <c r="U5" s="173" t="s">
        <v>232</v>
      </c>
      <c r="V5" s="164" t="s">
        <v>233</v>
      </c>
      <c r="W5" s="164" t="s">
        <v>234</v>
      </c>
      <c r="X5" s="355" t="s">
        <v>235</v>
      </c>
    </row>
    <row r="6" spans="1:24" s="66" customFormat="1" ht="21" customHeight="1">
      <c r="A6" s="641" t="s">
        <v>368</v>
      </c>
      <c r="B6" s="226" t="s">
        <v>365</v>
      </c>
      <c r="C6" s="175">
        <f>SUM(D6:X6)</f>
        <v>118581</v>
      </c>
      <c r="D6" s="175">
        <f>SUM(D7:D8)</f>
        <v>9332</v>
      </c>
      <c r="E6" s="175">
        <f aca="true" t="shared" si="0" ref="E6:X6">SUM(E7:E8)</f>
        <v>11079</v>
      </c>
      <c r="F6" s="175">
        <f t="shared" si="0"/>
        <v>9859</v>
      </c>
      <c r="G6" s="175">
        <f t="shared" si="0"/>
        <v>7905</v>
      </c>
      <c r="H6" s="176">
        <f t="shared" si="0"/>
        <v>8598</v>
      </c>
      <c r="I6" s="175">
        <f t="shared" si="0"/>
        <v>10132</v>
      </c>
      <c r="J6" s="225">
        <f t="shared" si="0"/>
        <v>11861</v>
      </c>
      <c r="K6" s="175">
        <f t="shared" si="0"/>
        <v>12298</v>
      </c>
      <c r="L6" s="281">
        <f t="shared" si="0"/>
        <v>10588</v>
      </c>
      <c r="M6" s="176">
        <f t="shared" si="0"/>
        <v>7926</v>
      </c>
      <c r="N6" s="356">
        <f t="shared" si="0"/>
        <v>5973</v>
      </c>
      <c r="O6" s="225">
        <f t="shared" si="0"/>
        <v>3349</v>
      </c>
      <c r="P6" s="225">
        <f t="shared" si="0"/>
        <v>2843</v>
      </c>
      <c r="Q6" s="175">
        <f t="shared" si="0"/>
        <v>2221</v>
      </c>
      <c r="R6" s="175">
        <f t="shared" si="0"/>
        <v>1756</v>
      </c>
      <c r="S6" s="356">
        <f t="shared" si="0"/>
        <v>1530</v>
      </c>
      <c r="T6" s="225">
        <f t="shared" si="0"/>
        <v>827</v>
      </c>
      <c r="U6" s="225">
        <f t="shared" si="0"/>
        <v>372</v>
      </c>
      <c r="V6" s="225">
        <f t="shared" si="0"/>
        <v>110</v>
      </c>
      <c r="W6" s="175">
        <f t="shared" si="0"/>
        <v>18</v>
      </c>
      <c r="X6" s="357">
        <f t="shared" si="0"/>
        <v>4</v>
      </c>
    </row>
    <row r="7" spans="1:24" s="66" customFormat="1" ht="21" customHeight="1">
      <c r="A7" s="641"/>
      <c r="B7" s="226" t="s">
        <v>366</v>
      </c>
      <c r="C7" s="175">
        <f>SUM(D7:X7)</f>
        <v>60114</v>
      </c>
      <c r="D7" s="175">
        <v>4903</v>
      </c>
      <c r="E7" s="175">
        <v>5674</v>
      </c>
      <c r="F7" s="175">
        <v>5137</v>
      </c>
      <c r="G7" s="175">
        <v>4103</v>
      </c>
      <c r="H7" s="176">
        <v>4245</v>
      </c>
      <c r="I7" s="175">
        <v>4900</v>
      </c>
      <c r="J7" s="175">
        <v>5584</v>
      </c>
      <c r="K7" s="175">
        <v>6137</v>
      </c>
      <c r="L7" s="281">
        <v>5462</v>
      </c>
      <c r="M7" s="176">
        <v>4220</v>
      </c>
      <c r="N7" s="176">
        <v>3104</v>
      </c>
      <c r="O7" s="175">
        <v>1755</v>
      </c>
      <c r="P7" s="175">
        <v>1417</v>
      </c>
      <c r="Q7" s="175">
        <v>1092</v>
      </c>
      <c r="R7" s="175">
        <v>919</v>
      </c>
      <c r="S7" s="176">
        <v>822</v>
      </c>
      <c r="T7" s="175">
        <v>408</v>
      </c>
      <c r="U7" s="175">
        <v>178</v>
      </c>
      <c r="V7" s="175">
        <v>48</v>
      </c>
      <c r="W7" s="175">
        <v>5</v>
      </c>
      <c r="X7" s="357">
        <v>1</v>
      </c>
    </row>
    <row r="8" spans="1:24" s="66" customFormat="1" ht="21" customHeight="1">
      <c r="A8" s="641"/>
      <c r="B8" s="226" t="s">
        <v>367</v>
      </c>
      <c r="C8" s="175">
        <f>SUM(D8:X8)</f>
        <v>58467</v>
      </c>
      <c r="D8" s="175">
        <v>4429</v>
      </c>
      <c r="E8" s="175">
        <v>5405</v>
      </c>
      <c r="F8" s="175">
        <v>4722</v>
      </c>
      <c r="G8" s="175">
        <v>3802</v>
      </c>
      <c r="H8" s="176">
        <v>4353</v>
      </c>
      <c r="I8" s="175">
        <v>5232</v>
      </c>
      <c r="J8" s="175">
        <v>6277</v>
      </c>
      <c r="K8" s="175">
        <v>6161</v>
      </c>
      <c r="L8" s="281">
        <v>5126</v>
      </c>
      <c r="M8" s="176">
        <v>3706</v>
      </c>
      <c r="N8" s="176">
        <v>2869</v>
      </c>
      <c r="O8" s="175">
        <v>1594</v>
      </c>
      <c r="P8" s="175">
        <v>1426</v>
      </c>
      <c r="Q8" s="175">
        <v>1129</v>
      </c>
      <c r="R8" s="175">
        <v>837</v>
      </c>
      <c r="S8" s="176">
        <v>708</v>
      </c>
      <c r="T8" s="175">
        <v>419</v>
      </c>
      <c r="U8" s="175">
        <v>194</v>
      </c>
      <c r="V8" s="175">
        <v>62</v>
      </c>
      <c r="W8" s="175">
        <v>13</v>
      </c>
      <c r="X8" s="357">
        <v>3</v>
      </c>
    </row>
    <row r="9" spans="1:24" s="146" customFormat="1" ht="21" customHeight="1">
      <c r="A9" s="641" t="s">
        <v>369</v>
      </c>
      <c r="B9" s="226" t="s">
        <v>365</v>
      </c>
      <c r="C9" s="175">
        <v>122947</v>
      </c>
      <c r="D9" s="175">
        <v>8930</v>
      </c>
      <c r="E9" s="175">
        <v>11389</v>
      </c>
      <c r="F9" s="175">
        <v>10375</v>
      </c>
      <c r="G9" s="175">
        <v>8303</v>
      </c>
      <c r="H9" s="176">
        <v>8427</v>
      </c>
      <c r="I9" s="175">
        <v>10559</v>
      </c>
      <c r="J9" s="175">
        <v>12000</v>
      </c>
      <c r="K9" s="175">
        <v>12833</v>
      </c>
      <c r="L9" s="281">
        <v>11215</v>
      </c>
      <c r="M9" s="176">
        <v>8460</v>
      </c>
      <c r="N9" s="176">
        <v>6509</v>
      </c>
      <c r="O9" s="175">
        <v>3905</v>
      </c>
      <c r="P9" s="175">
        <v>2829</v>
      </c>
      <c r="Q9" s="175">
        <v>2372</v>
      </c>
      <c r="R9" s="175">
        <v>1797</v>
      </c>
      <c r="S9" s="176">
        <v>1577</v>
      </c>
      <c r="T9" s="175">
        <v>924</v>
      </c>
      <c r="U9" s="175">
        <v>398</v>
      </c>
      <c r="V9" s="175">
        <v>118</v>
      </c>
      <c r="W9" s="175">
        <v>24</v>
      </c>
      <c r="X9" s="357">
        <v>3</v>
      </c>
    </row>
    <row r="10" spans="1:24" s="146" customFormat="1" ht="21" customHeight="1">
      <c r="A10" s="641"/>
      <c r="B10" s="226" t="s">
        <v>366</v>
      </c>
      <c r="C10" s="175">
        <v>62325</v>
      </c>
      <c r="D10" s="175">
        <v>4727</v>
      </c>
      <c r="E10" s="175">
        <v>5852</v>
      </c>
      <c r="F10" s="175">
        <v>5426</v>
      </c>
      <c r="G10" s="175">
        <v>4307</v>
      </c>
      <c r="H10" s="176">
        <v>4233</v>
      </c>
      <c r="I10" s="175">
        <v>5054</v>
      </c>
      <c r="J10" s="175">
        <v>5659</v>
      </c>
      <c r="K10" s="175">
        <v>6373</v>
      </c>
      <c r="L10" s="281">
        <v>5787</v>
      </c>
      <c r="M10" s="176">
        <v>4470</v>
      </c>
      <c r="N10" s="176">
        <v>3358</v>
      </c>
      <c r="O10" s="175">
        <v>2049</v>
      </c>
      <c r="P10" s="175">
        <v>1399</v>
      </c>
      <c r="Q10" s="175">
        <v>1166</v>
      </c>
      <c r="R10" s="175">
        <v>901</v>
      </c>
      <c r="S10" s="176">
        <v>853</v>
      </c>
      <c r="T10" s="175">
        <v>465</v>
      </c>
      <c r="U10" s="175">
        <v>187</v>
      </c>
      <c r="V10" s="175">
        <v>49</v>
      </c>
      <c r="W10" s="175">
        <v>10</v>
      </c>
      <c r="X10" s="358" t="s">
        <v>236</v>
      </c>
    </row>
    <row r="11" spans="1:24" s="146" customFormat="1" ht="21" customHeight="1">
      <c r="A11" s="641"/>
      <c r="B11" s="226" t="s">
        <v>367</v>
      </c>
      <c r="C11" s="175">
        <v>60622</v>
      </c>
      <c r="D11" s="175">
        <v>4203</v>
      </c>
      <c r="E11" s="175">
        <v>5537</v>
      </c>
      <c r="F11" s="175">
        <v>4949</v>
      </c>
      <c r="G11" s="175">
        <v>3996</v>
      </c>
      <c r="H11" s="176">
        <v>4194</v>
      </c>
      <c r="I11" s="175">
        <v>5505</v>
      </c>
      <c r="J11" s="175">
        <v>6341</v>
      </c>
      <c r="K11" s="175">
        <v>6460</v>
      </c>
      <c r="L11" s="281">
        <v>5428</v>
      </c>
      <c r="M11" s="176">
        <v>3990</v>
      </c>
      <c r="N11" s="176">
        <v>3151</v>
      </c>
      <c r="O11" s="175">
        <v>1856</v>
      </c>
      <c r="P11" s="175">
        <v>1430</v>
      </c>
      <c r="Q11" s="175">
        <v>1206</v>
      </c>
      <c r="R11" s="175">
        <v>896</v>
      </c>
      <c r="S11" s="176">
        <v>724</v>
      </c>
      <c r="T11" s="175">
        <v>459</v>
      </c>
      <c r="U11" s="175">
        <v>211</v>
      </c>
      <c r="V11" s="175">
        <v>69</v>
      </c>
      <c r="W11" s="175">
        <v>14</v>
      </c>
      <c r="X11" s="357">
        <v>3</v>
      </c>
    </row>
    <row r="12" spans="1:24" s="146" customFormat="1" ht="21" customHeight="1">
      <c r="A12" s="641" t="s">
        <v>370</v>
      </c>
      <c r="B12" s="226" t="s">
        <v>365</v>
      </c>
      <c r="C12" s="175">
        <f aca="true" t="shared" si="1" ref="C12:C26">SUM(D12:X12)</f>
        <v>127765</v>
      </c>
      <c r="D12" s="175">
        <f>SUM(D13:D14)</f>
        <v>8890</v>
      </c>
      <c r="E12" s="175">
        <f aca="true" t="shared" si="2" ref="E12:X12">SUM(E13:E14)</f>
        <v>11423</v>
      </c>
      <c r="F12" s="175">
        <f t="shared" si="2"/>
        <v>10816</v>
      </c>
      <c r="G12" s="175">
        <f t="shared" si="2"/>
        <v>8889</v>
      </c>
      <c r="H12" s="176">
        <f t="shared" si="2"/>
        <v>8276</v>
      </c>
      <c r="I12" s="175">
        <f t="shared" si="2"/>
        <v>10806</v>
      </c>
      <c r="J12" s="175">
        <f t="shared" si="2"/>
        <v>12543</v>
      </c>
      <c r="K12" s="175">
        <f t="shared" si="2"/>
        <v>13391</v>
      </c>
      <c r="L12" s="281">
        <f t="shared" si="2"/>
        <v>11832</v>
      </c>
      <c r="M12" s="176">
        <f t="shared" si="2"/>
        <v>9078</v>
      </c>
      <c r="N12" s="176">
        <f t="shared" si="2"/>
        <v>6976</v>
      </c>
      <c r="O12" s="175">
        <f t="shared" si="2"/>
        <v>4594</v>
      </c>
      <c r="P12" s="175">
        <f t="shared" si="2"/>
        <v>2807</v>
      </c>
      <c r="Q12" s="175">
        <f t="shared" si="2"/>
        <v>2498</v>
      </c>
      <c r="R12" s="175">
        <f t="shared" si="2"/>
        <v>1860</v>
      </c>
      <c r="S12" s="176">
        <f t="shared" si="2"/>
        <v>1538</v>
      </c>
      <c r="T12" s="175">
        <f t="shared" si="2"/>
        <v>947</v>
      </c>
      <c r="U12" s="175">
        <f t="shared" si="2"/>
        <v>440</v>
      </c>
      <c r="V12" s="175">
        <f t="shared" si="2"/>
        <v>133</v>
      </c>
      <c r="W12" s="175">
        <f t="shared" si="2"/>
        <v>22</v>
      </c>
      <c r="X12" s="357">
        <f t="shared" si="2"/>
        <v>6</v>
      </c>
    </row>
    <row r="13" spans="1:24" s="146" customFormat="1" ht="21" customHeight="1">
      <c r="A13" s="641"/>
      <c r="B13" s="226" t="s">
        <v>366</v>
      </c>
      <c r="C13" s="175">
        <f t="shared" si="1"/>
        <v>64590</v>
      </c>
      <c r="D13" s="175">
        <v>4693</v>
      </c>
      <c r="E13" s="175">
        <v>5912</v>
      </c>
      <c r="F13" s="175">
        <v>5657</v>
      </c>
      <c r="G13" s="175">
        <v>4629</v>
      </c>
      <c r="H13" s="176">
        <v>4154</v>
      </c>
      <c r="I13" s="175">
        <v>5204</v>
      </c>
      <c r="J13" s="175">
        <v>5873</v>
      </c>
      <c r="K13" s="175">
        <v>6560</v>
      </c>
      <c r="L13" s="281">
        <v>6068</v>
      </c>
      <c r="M13" s="176">
        <v>4740</v>
      </c>
      <c r="N13" s="176">
        <v>3619</v>
      </c>
      <c r="O13" s="175">
        <v>2385</v>
      </c>
      <c r="P13" s="175">
        <v>1389</v>
      </c>
      <c r="Q13" s="175">
        <v>1237</v>
      </c>
      <c r="R13" s="175">
        <v>922</v>
      </c>
      <c r="S13" s="176">
        <v>825</v>
      </c>
      <c r="T13" s="175">
        <v>451</v>
      </c>
      <c r="U13" s="175">
        <v>208</v>
      </c>
      <c r="V13" s="175">
        <v>56</v>
      </c>
      <c r="W13" s="175">
        <v>7</v>
      </c>
      <c r="X13" s="359">
        <v>1</v>
      </c>
    </row>
    <row r="14" spans="1:24" s="146" customFormat="1" ht="21" customHeight="1">
      <c r="A14" s="641"/>
      <c r="B14" s="226" t="s">
        <v>367</v>
      </c>
      <c r="C14" s="175">
        <f t="shared" si="1"/>
        <v>63175</v>
      </c>
      <c r="D14" s="175">
        <v>4197</v>
      </c>
      <c r="E14" s="175">
        <v>5511</v>
      </c>
      <c r="F14" s="175">
        <v>5159</v>
      </c>
      <c r="G14" s="175">
        <v>4260</v>
      </c>
      <c r="H14" s="176">
        <v>4122</v>
      </c>
      <c r="I14" s="175">
        <v>5602</v>
      </c>
      <c r="J14" s="175">
        <v>6670</v>
      </c>
      <c r="K14" s="175">
        <v>6831</v>
      </c>
      <c r="L14" s="281">
        <v>5764</v>
      </c>
      <c r="M14" s="176">
        <v>4338</v>
      </c>
      <c r="N14" s="176">
        <v>3357</v>
      </c>
      <c r="O14" s="175">
        <v>2209</v>
      </c>
      <c r="P14" s="175">
        <v>1418</v>
      </c>
      <c r="Q14" s="175">
        <v>1261</v>
      </c>
      <c r="R14" s="175">
        <v>938</v>
      </c>
      <c r="S14" s="176">
        <v>713</v>
      </c>
      <c r="T14" s="175">
        <v>496</v>
      </c>
      <c r="U14" s="175">
        <v>232</v>
      </c>
      <c r="V14" s="175">
        <v>77</v>
      </c>
      <c r="W14" s="175">
        <v>15</v>
      </c>
      <c r="X14" s="357">
        <v>5</v>
      </c>
    </row>
    <row r="15" spans="1:24" s="146" customFormat="1" ht="21" customHeight="1">
      <c r="A15" s="641" t="s">
        <v>371</v>
      </c>
      <c r="B15" s="226" t="s">
        <v>365</v>
      </c>
      <c r="C15" s="175">
        <f t="shared" si="1"/>
        <v>131942</v>
      </c>
      <c r="D15" s="175">
        <f>SUM(D16:D17)</f>
        <v>8916</v>
      </c>
      <c r="E15" s="175">
        <f aca="true" t="shared" si="3" ref="E15:X15">SUM(E16:E17)</f>
        <v>11214</v>
      </c>
      <c r="F15" s="175">
        <f t="shared" si="3"/>
        <v>11208</v>
      </c>
      <c r="G15" s="175">
        <f t="shared" si="3"/>
        <v>9481</v>
      </c>
      <c r="H15" s="176">
        <f t="shared" si="3"/>
        <v>8107</v>
      </c>
      <c r="I15" s="175">
        <f t="shared" si="3"/>
        <v>11051</v>
      </c>
      <c r="J15" s="175">
        <f t="shared" si="3"/>
        <v>12843</v>
      </c>
      <c r="K15" s="175">
        <f t="shared" si="3"/>
        <v>13633</v>
      </c>
      <c r="L15" s="281">
        <f t="shared" si="3"/>
        <v>12378</v>
      </c>
      <c r="M15" s="176">
        <f t="shared" si="3"/>
        <v>9714</v>
      </c>
      <c r="N15" s="176">
        <f t="shared" si="3"/>
        <v>7432</v>
      </c>
      <c r="O15" s="175">
        <f t="shared" si="3"/>
        <v>5193</v>
      </c>
      <c r="P15" s="175">
        <f t="shared" si="3"/>
        <v>2928</v>
      </c>
      <c r="Q15" s="175">
        <f t="shared" si="3"/>
        <v>2642</v>
      </c>
      <c r="R15" s="175">
        <f t="shared" si="3"/>
        <v>1946</v>
      </c>
      <c r="S15" s="176">
        <f t="shared" si="3"/>
        <v>1569</v>
      </c>
      <c r="T15" s="175">
        <f t="shared" si="3"/>
        <v>1025</v>
      </c>
      <c r="U15" s="175">
        <f t="shared" si="3"/>
        <v>477</v>
      </c>
      <c r="V15" s="175">
        <f t="shared" si="3"/>
        <v>148</v>
      </c>
      <c r="W15" s="175">
        <f t="shared" si="3"/>
        <v>35</v>
      </c>
      <c r="X15" s="357">
        <f t="shared" si="3"/>
        <v>2</v>
      </c>
    </row>
    <row r="16" spans="1:24" s="146" customFormat="1" ht="21" customHeight="1">
      <c r="A16" s="641"/>
      <c r="B16" s="226" t="s">
        <v>366</v>
      </c>
      <c r="C16" s="175">
        <f t="shared" si="1"/>
        <v>66593</v>
      </c>
      <c r="D16" s="175">
        <v>4730</v>
      </c>
      <c r="E16" s="175">
        <v>5839</v>
      </c>
      <c r="F16" s="175">
        <v>5831</v>
      </c>
      <c r="G16" s="175">
        <v>4968</v>
      </c>
      <c r="H16" s="176">
        <v>4109</v>
      </c>
      <c r="I16" s="175">
        <v>5239</v>
      </c>
      <c r="J16" s="175">
        <v>6092</v>
      </c>
      <c r="K16" s="175">
        <v>6606</v>
      </c>
      <c r="L16" s="281">
        <v>6312</v>
      </c>
      <c r="M16" s="176">
        <v>5022</v>
      </c>
      <c r="N16" s="176">
        <v>3850</v>
      </c>
      <c r="O16" s="175">
        <v>2667</v>
      </c>
      <c r="P16" s="175">
        <v>1463</v>
      </c>
      <c r="Q16" s="175">
        <v>1295</v>
      </c>
      <c r="R16" s="175">
        <v>919</v>
      </c>
      <c r="S16" s="176">
        <v>851</v>
      </c>
      <c r="T16" s="175">
        <v>498</v>
      </c>
      <c r="U16" s="175">
        <v>225</v>
      </c>
      <c r="V16" s="175">
        <v>63</v>
      </c>
      <c r="W16" s="175">
        <v>14</v>
      </c>
      <c r="X16" s="358" t="s">
        <v>236</v>
      </c>
    </row>
    <row r="17" spans="1:24" s="146" customFormat="1" ht="21" customHeight="1">
      <c r="A17" s="641"/>
      <c r="B17" s="226" t="s">
        <v>367</v>
      </c>
      <c r="C17" s="175">
        <f t="shared" si="1"/>
        <v>65349</v>
      </c>
      <c r="D17" s="175">
        <v>4186</v>
      </c>
      <c r="E17" s="175">
        <v>5375</v>
      </c>
      <c r="F17" s="175">
        <v>5377</v>
      </c>
      <c r="G17" s="175">
        <v>4513</v>
      </c>
      <c r="H17" s="176">
        <v>3998</v>
      </c>
      <c r="I17" s="175">
        <v>5812</v>
      </c>
      <c r="J17" s="175">
        <v>6751</v>
      </c>
      <c r="K17" s="175">
        <v>7027</v>
      </c>
      <c r="L17" s="281">
        <v>6066</v>
      </c>
      <c r="M17" s="176">
        <v>4692</v>
      </c>
      <c r="N17" s="176">
        <v>3582</v>
      </c>
      <c r="O17" s="175">
        <v>2526</v>
      </c>
      <c r="P17" s="175">
        <v>1465</v>
      </c>
      <c r="Q17" s="175">
        <v>1347</v>
      </c>
      <c r="R17" s="175">
        <v>1027</v>
      </c>
      <c r="S17" s="176">
        <v>718</v>
      </c>
      <c r="T17" s="175">
        <v>527</v>
      </c>
      <c r="U17" s="175">
        <v>252</v>
      </c>
      <c r="V17" s="175">
        <v>85</v>
      </c>
      <c r="W17" s="175">
        <v>21</v>
      </c>
      <c r="X17" s="357">
        <v>2</v>
      </c>
    </row>
    <row r="18" spans="1:24" s="146" customFormat="1" ht="21" customHeight="1">
      <c r="A18" s="641" t="s">
        <v>372</v>
      </c>
      <c r="B18" s="226" t="s">
        <v>365</v>
      </c>
      <c r="C18" s="175">
        <f t="shared" si="1"/>
        <v>135768</v>
      </c>
      <c r="D18" s="175">
        <f>SUM(D19:D20)</f>
        <v>8921</v>
      </c>
      <c r="E18" s="175">
        <f aca="true" t="shared" si="4" ref="E18:X18">SUM(E19:E20)</f>
        <v>11260</v>
      </c>
      <c r="F18" s="175">
        <f t="shared" si="4"/>
        <v>11271</v>
      </c>
      <c r="G18" s="175">
        <f t="shared" si="4"/>
        <v>9741</v>
      </c>
      <c r="H18" s="176">
        <f t="shared" si="4"/>
        <v>8273</v>
      </c>
      <c r="I18" s="175">
        <f t="shared" si="4"/>
        <v>10898</v>
      </c>
      <c r="J18" s="175">
        <f t="shared" si="4"/>
        <v>13305</v>
      </c>
      <c r="K18" s="175">
        <f t="shared" si="4"/>
        <v>13727</v>
      </c>
      <c r="L18" s="281">
        <f t="shared" si="4"/>
        <v>12761</v>
      </c>
      <c r="M18" s="176">
        <f t="shared" si="4"/>
        <v>10509</v>
      </c>
      <c r="N18" s="176">
        <f t="shared" si="4"/>
        <v>7943</v>
      </c>
      <c r="O18" s="175">
        <f t="shared" si="4"/>
        <v>5805</v>
      </c>
      <c r="P18" s="175">
        <f t="shared" si="4"/>
        <v>3177</v>
      </c>
      <c r="Q18" s="175">
        <f t="shared" si="4"/>
        <v>2735</v>
      </c>
      <c r="R18" s="175">
        <f t="shared" si="4"/>
        <v>2073</v>
      </c>
      <c r="S18" s="176">
        <f t="shared" si="4"/>
        <v>1516</v>
      </c>
      <c r="T18" s="175">
        <f t="shared" si="4"/>
        <v>1126</v>
      </c>
      <c r="U18" s="175">
        <f t="shared" si="4"/>
        <v>506</v>
      </c>
      <c r="V18" s="175">
        <f t="shared" si="4"/>
        <v>182</v>
      </c>
      <c r="W18" s="175">
        <f t="shared" si="4"/>
        <v>36</v>
      </c>
      <c r="X18" s="357">
        <f t="shared" si="4"/>
        <v>3</v>
      </c>
    </row>
    <row r="19" spans="1:24" s="146" customFormat="1" ht="21" customHeight="1">
      <c r="A19" s="641"/>
      <c r="B19" s="226" t="s">
        <v>366</v>
      </c>
      <c r="C19" s="175">
        <f t="shared" si="1"/>
        <v>68384</v>
      </c>
      <c r="D19" s="175">
        <v>4710</v>
      </c>
      <c r="E19" s="175">
        <v>5891</v>
      </c>
      <c r="F19" s="175">
        <v>5821</v>
      </c>
      <c r="G19" s="175">
        <v>5112</v>
      </c>
      <c r="H19" s="176">
        <v>4240</v>
      </c>
      <c r="I19" s="175">
        <v>5115</v>
      </c>
      <c r="J19" s="175">
        <v>6326</v>
      </c>
      <c r="K19" s="175">
        <v>6610</v>
      </c>
      <c r="L19" s="281">
        <v>6486</v>
      </c>
      <c r="M19" s="176">
        <v>5380</v>
      </c>
      <c r="N19" s="176">
        <v>4141</v>
      </c>
      <c r="O19" s="175">
        <v>2979</v>
      </c>
      <c r="P19" s="175">
        <v>1605</v>
      </c>
      <c r="Q19" s="175">
        <v>1310</v>
      </c>
      <c r="R19" s="175">
        <v>969</v>
      </c>
      <c r="S19" s="176">
        <v>793</v>
      </c>
      <c r="T19" s="175">
        <v>577</v>
      </c>
      <c r="U19" s="175">
        <v>229</v>
      </c>
      <c r="V19" s="175">
        <v>71</v>
      </c>
      <c r="W19" s="175">
        <v>18</v>
      </c>
      <c r="X19" s="357">
        <v>1</v>
      </c>
    </row>
    <row r="20" spans="1:24" s="146" customFormat="1" ht="21" customHeight="1">
      <c r="A20" s="641"/>
      <c r="B20" s="226" t="s">
        <v>367</v>
      </c>
      <c r="C20" s="175">
        <f t="shared" si="1"/>
        <v>67384</v>
      </c>
      <c r="D20" s="175">
        <v>4211</v>
      </c>
      <c r="E20" s="175">
        <v>5369</v>
      </c>
      <c r="F20" s="175">
        <v>5450</v>
      </c>
      <c r="G20" s="175">
        <v>4629</v>
      </c>
      <c r="H20" s="176">
        <v>4033</v>
      </c>
      <c r="I20" s="175">
        <v>5783</v>
      </c>
      <c r="J20" s="175">
        <v>6979</v>
      </c>
      <c r="K20" s="175">
        <v>7117</v>
      </c>
      <c r="L20" s="281">
        <v>6275</v>
      </c>
      <c r="M20" s="176">
        <v>5129</v>
      </c>
      <c r="N20" s="176">
        <v>3802</v>
      </c>
      <c r="O20" s="175">
        <v>2826</v>
      </c>
      <c r="P20" s="175">
        <v>1572</v>
      </c>
      <c r="Q20" s="175">
        <v>1425</v>
      </c>
      <c r="R20" s="175">
        <v>1104</v>
      </c>
      <c r="S20" s="176">
        <v>723</v>
      </c>
      <c r="T20" s="175">
        <v>549</v>
      </c>
      <c r="U20" s="175">
        <v>277</v>
      </c>
      <c r="V20" s="175">
        <v>111</v>
      </c>
      <c r="W20" s="175">
        <v>18</v>
      </c>
      <c r="X20" s="357">
        <v>2</v>
      </c>
    </row>
    <row r="21" spans="1:24" s="146" customFormat="1" ht="21" customHeight="1">
      <c r="A21" s="641" t="s">
        <v>373</v>
      </c>
      <c r="B21" s="226" t="s">
        <v>365</v>
      </c>
      <c r="C21" s="175">
        <f t="shared" si="1"/>
        <v>138727</v>
      </c>
      <c r="D21" s="175">
        <f>SUM(D22:D23)</f>
        <v>8943</v>
      </c>
      <c r="E21" s="175">
        <f aca="true" t="shared" si="5" ref="E21:X21">SUM(E22:E23)</f>
        <v>10935</v>
      </c>
      <c r="F21" s="175">
        <f t="shared" si="5"/>
        <v>11271</v>
      </c>
      <c r="G21" s="175">
        <f t="shared" si="5"/>
        <v>10208</v>
      </c>
      <c r="H21" s="176">
        <f t="shared" si="5"/>
        <v>8281</v>
      </c>
      <c r="I21" s="175">
        <f t="shared" si="5"/>
        <v>10502</v>
      </c>
      <c r="J21" s="175">
        <f t="shared" si="5"/>
        <v>13752</v>
      </c>
      <c r="K21" s="175">
        <f t="shared" si="5"/>
        <v>13825</v>
      </c>
      <c r="L21" s="281">
        <f t="shared" si="5"/>
        <v>13126</v>
      </c>
      <c r="M21" s="176">
        <f t="shared" si="5"/>
        <v>11046</v>
      </c>
      <c r="N21" s="176">
        <f t="shared" si="5"/>
        <v>8385</v>
      </c>
      <c r="O21" s="175">
        <f t="shared" si="5"/>
        <v>6353</v>
      </c>
      <c r="P21" s="175">
        <f t="shared" si="5"/>
        <v>3519</v>
      </c>
      <c r="Q21" s="175">
        <f t="shared" si="5"/>
        <v>2855</v>
      </c>
      <c r="R21" s="175">
        <f t="shared" si="5"/>
        <v>2180</v>
      </c>
      <c r="S21" s="176">
        <f t="shared" si="5"/>
        <v>1584</v>
      </c>
      <c r="T21" s="175">
        <f t="shared" si="5"/>
        <v>1155</v>
      </c>
      <c r="U21" s="175">
        <f t="shared" si="5"/>
        <v>562</v>
      </c>
      <c r="V21" s="175">
        <f t="shared" si="5"/>
        <v>203</v>
      </c>
      <c r="W21" s="175">
        <f t="shared" si="5"/>
        <v>37</v>
      </c>
      <c r="X21" s="357">
        <f t="shared" si="5"/>
        <v>5</v>
      </c>
    </row>
    <row r="22" spans="1:24" s="146" customFormat="1" ht="21" customHeight="1">
      <c r="A22" s="641"/>
      <c r="B22" s="226" t="s">
        <v>366</v>
      </c>
      <c r="C22" s="175">
        <f t="shared" si="1"/>
        <v>69656</v>
      </c>
      <c r="D22" s="175">
        <v>4672</v>
      </c>
      <c r="E22" s="175">
        <v>5767</v>
      </c>
      <c r="F22" s="175">
        <v>5801</v>
      </c>
      <c r="G22" s="175">
        <v>5367</v>
      </c>
      <c r="H22" s="176">
        <v>4253</v>
      </c>
      <c r="I22" s="175">
        <v>4971</v>
      </c>
      <c r="J22" s="175">
        <v>6451</v>
      </c>
      <c r="K22" s="175">
        <v>6589</v>
      </c>
      <c r="L22" s="281">
        <v>6623</v>
      </c>
      <c r="M22" s="176">
        <v>5639</v>
      </c>
      <c r="N22" s="176">
        <v>4379</v>
      </c>
      <c r="O22" s="175">
        <v>3217</v>
      </c>
      <c r="P22" s="175">
        <v>1806</v>
      </c>
      <c r="Q22" s="175">
        <v>1376</v>
      </c>
      <c r="R22" s="175">
        <v>1008</v>
      </c>
      <c r="S22" s="176">
        <v>794</v>
      </c>
      <c r="T22" s="175">
        <v>588</v>
      </c>
      <c r="U22" s="175">
        <v>249</v>
      </c>
      <c r="V22" s="175">
        <v>86</v>
      </c>
      <c r="W22" s="175">
        <v>18</v>
      </c>
      <c r="X22" s="357">
        <v>2</v>
      </c>
    </row>
    <row r="23" spans="1:24" s="146" customFormat="1" ht="21" customHeight="1">
      <c r="A23" s="641"/>
      <c r="B23" s="226" t="s">
        <v>367</v>
      </c>
      <c r="C23" s="175">
        <f t="shared" si="1"/>
        <v>69071</v>
      </c>
      <c r="D23" s="175">
        <v>4271</v>
      </c>
      <c r="E23" s="175">
        <v>5168</v>
      </c>
      <c r="F23" s="175">
        <v>5470</v>
      </c>
      <c r="G23" s="175">
        <v>4841</v>
      </c>
      <c r="H23" s="176">
        <v>4028</v>
      </c>
      <c r="I23" s="175">
        <v>5531</v>
      </c>
      <c r="J23" s="175">
        <v>7301</v>
      </c>
      <c r="K23" s="175">
        <v>7236</v>
      </c>
      <c r="L23" s="281">
        <v>6503</v>
      </c>
      <c r="M23" s="176">
        <v>5407</v>
      </c>
      <c r="N23" s="176">
        <v>4006</v>
      </c>
      <c r="O23" s="175">
        <v>3136</v>
      </c>
      <c r="P23" s="175">
        <v>1713</v>
      </c>
      <c r="Q23" s="175">
        <v>1479</v>
      </c>
      <c r="R23" s="175">
        <v>1172</v>
      </c>
      <c r="S23" s="176">
        <v>790</v>
      </c>
      <c r="T23" s="175">
        <v>567</v>
      </c>
      <c r="U23" s="175">
        <v>313</v>
      </c>
      <c r="V23" s="175">
        <v>117</v>
      </c>
      <c r="W23" s="175">
        <v>19</v>
      </c>
      <c r="X23" s="357">
        <v>3</v>
      </c>
    </row>
    <row r="24" spans="1:24" s="146" customFormat="1" ht="21" customHeight="1">
      <c r="A24" s="641" t="s">
        <v>374</v>
      </c>
      <c r="B24" s="226" t="s">
        <v>365</v>
      </c>
      <c r="C24" s="175">
        <f t="shared" si="1"/>
        <v>142120</v>
      </c>
      <c r="D24" s="175">
        <f>SUM(D25:D26)</f>
        <v>8581</v>
      </c>
      <c r="E24" s="175">
        <f aca="true" t="shared" si="6" ref="E24:X24">SUM(E25:E26)</f>
        <v>10390</v>
      </c>
      <c r="F24" s="175">
        <f t="shared" si="6"/>
        <v>11604</v>
      </c>
      <c r="G24" s="175">
        <f t="shared" si="6"/>
        <v>10649</v>
      </c>
      <c r="H24" s="176">
        <f t="shared" si="6"/>
        <v>8721</v>
      </c>
      <c r="I24" s="175">
        <f t="shared" si="6"/>
        <v>10231</v>
      </c>
      <c r="J24" s="175">
        <f t="shared" si="6"/>
        <v>14063</v>
      </c>
      <c r="K24" s="175">
        <f t="shared" si="6"/>
        <v>13898</v>
      </c>
      <c r="L24" s="281">
        <f t="shared" si="6"/>
        <v>13551</v>
      </c>
      <c r="M24" s="176">
        <f t="shared" si="6"/>
        <v>11644</v>
      </c>
      <c r="N24" s="176">
        <f t="shared" si="6"/>
        <v>8854</v>
      </c>
      <c r="O24" s="175">
        <f t="shared" si="6"/>
        <v>6952</v>
      </c>
      <c r="P24" s="175">
        <f t="shared" si="6"/>
        <v>4118</v>
      </c>
      <c r="Q24" s="175">
        <f t="shared" si="6"/>
        <v>2830</v>
      </c>
      <c r="R24" s="175">
        <f t="shared" si="6"/>
        <v>2309</v>
      </c>
      <c r="S24" s="176">
        <f t="shared" si="6"/>
        <v>1634</v>
      </c>
      <c r="T24" s="175">
        <f t="shared" si="6"/>
        <v>1213</v>
      </c>
      <c r="U24" s="175">
        <f t="shared" si="6"/>
        <v>613</v>
      </c>
      <c r="V24" s="175">
        <f t="shared" si="6"/>
        <v>219</v>
      </c>
      <c r="W24" s="175">
        <f t="shared" si="6"/>
        <v>39</v>
      </c>
      <c r="X24" s="357">
        <f t="shared" si="6"/>
        <v>7</v>
      </c>
    </row>
    <row r="25" spans="1:24" s="146" customFormat="1" ht="21" customHeight="1">
      <c r="A25" s="641"/>
      <c r="B25" s="226" t="s">
        <v>366</v>
      </c>
      <c r="C25" s="175">
        <f t="shared" si="1"/>
        <v>71248</v>
      </c>
      <c r="D25" s="175">
        <v>4498</v>
      </c>
      <c r="E25" s="175">
        <v>5501</v>
      </c>
      <c r="F25" s="175">
        <v>5962</v>
      </c>
      <c r="G25" s="175">
        <v>5608</v>
      </c>
      <c r="H25" s="176">
        <v>4478</v>
      </c>
      <c r="I25" s="175">
        <v>4917</v>
      </c>
      <c r="J25" s="175">
        <v>6558</v>
      </c>
      <c r="K25" s="175">
        <v>6537</v>
      </c>
      <c r="L25" s="281">
        <v>6771</v>
      </c>
      <c r="M25" s="176">
        <v>5949</v>
      </c>
      <c r="N25" s="176">
        <v>4593</v>
      </c>
      <c r="O25" s="175">
        <v>3511</v>
      </c>
      <c r="P25" s="175">
        <v>2116</v>
      </c>
      <c r="Q25" s="175">
        <v>1366</v>
      </c>
      <c r="R25" s="175">
        <v>1083</v>
      </c>
      <c r="S25" s="176">
        <v>779</v>
      </c>
      <c r="T25" s="175">
        <v>635</v>
      </c>
      <c r="U25" s="175">
        <v>269</v>
      </c>
      <c r="V25" s="175">
        <v>100</v>
      </c>
      <c r="W25" s="175">
        <v>14</v>
      </c>
      <c r="X25" s="357">
        <v>3</v>
      </c>
    </row>
    <row r="26" spans="1:24" s="146" customFormat="1" ht="21" customHeight="1">
      <c r="A26" s="641"/>
      <c r="B26" s="226" t="s">
        <v>367</v>
      </c>
      <c r="C26" s="175">
        <f t="shared" si="1"/>
        <v>70872</v>
      </c>
      <c r="D26" s="175">
        <v>4083</v>
      </c>
      <c r="E26" s="175">
        <v>4889</v>
      </c>
      <c r="F26" s="175">
        <v>5642</v>
      </c>
      <c r="G26" s="175">
        <v>5041</v>
      </c>
      <c r="H26" s="176">
        <v>4243</v>
      </c>
      <c r="I26" s="175">
        <v>5314</v>
      </c>
      <c r="J26" s="175">
        <v>7505</v>
      </c>
      <c r="K26" s="175">
        <v>7361</v>
      </c>
      <c r="L26" s="281">
        <v>6780</v>
      </c>
      <c r="M26" s="176">
        <v>5695</v>
      </c>
      <c r="N26" s="176">
        <v>4261</v>
      </c>
      <c r="O26" s="175">
        <v>3441</v>
      </c>
      <c r="P26" s="175">
        <v>2002</v>
      </c>
      <c r="Q26" s="175">
        <v>1464</v>
      </c>
      <c r="R26" s="175">
        <v>1226</v>
      </c>
      <c r="S26" s="176">
        <v>855</v>
      </c>
      <c r="T26" s="175">
        <v>578</v>
      </c>
      <c r="U26" s="175">
        <v>344</v>
      </c>
      <c r="V26" s="175">
        <v>119</v>
      </c>
      <c r="W26" s="175">
        <v>25</v>
      </c>
      <c r="X26" s="357">
        <v>4</v>
      </c>
    </row>
    <row r="27" spans="1:24" s="146" customFormat="1" ht="21" customHeight="1">
      <c r="A27" s="641" t="s">
        <v>375</v>
      </c>
      <c r="B27" s="226" t="s">
        <v>365</v>
      </c>
      <c r="C27" s="175">
        <f aca="true" t="shared" si="7" ref="C27:C32">SUM(D27:X27)</f>
        <v>143886</v>
      </c>
      <c r="D27" s="175">
        <f>SUM(D28:D29)</f>
        <v>8323</v>
      </c>
      <c r="E27" s="175">
        <f aca="true" t="shared" si="8" ref="E27:X27">SUM(E28:E29)</f>
        <v>10074</v>
      </c>
      <c r="F27" s="175">
        <f t="shared" si="8"/>
        <v>11372</v>
      </c>
      <c r="G27" s="175">
        <f t="shared" si="8"/>
        <v>11037</v>
      </c>
      <c r="H27" s="176">
        <f t="shared" si="8"/>
        <v>9131</v>
      </c>
      <c r="I27" s="175">
        <f t="shared" si="8"/>
        <v>9554</v>
      </c>
      <c r="J27" s="175">
        <f t="shared" si="8"/>
        <v>13708</v>
      </c>
      <c r="K27" s="175">
        <f t="shared" si="8"/>
        <v>14136</v>
      </c>
      <c r="L27" s="281">
        <f t="shared" si="8"/>
        <v>13801</v>
      </c>
      <c r="M27" s="176">
        <f t="shared" si="8"/>
        <v>12124</v>
      </c>
      <c r="N27" s="176">
        <f t="shared" si="8"/>
        <v>9363</v>
      </c>
      <c r="O27" s="175">
        <f t="shared" si="8"/>
        <v>7290</v>
      </c>
      <c r="P27" s="175">
        <f t="shared" si="8"/>
        <v>4845</v>
      </c>
      <c r="Q27" s="175">
        <f t="shared" si="8"/>
        <v>2847</v>
      </c>
      <c r="R27" s="175">
        <f t="shared" si="8"/>
        <v>2405</v>
      </c>
      <c r="S27" s="176">
        <f t="shared" si="8"/>
        <v>1704</v>
      </c>
      <c r="T27" s="175">
        <f t="shared" si="8"/>
        <v>1221</v>
      </c>
      <c r="U27" s="175">
        <f t="shared" si="8"/>
        <v>651</v>
      </c>
      <c r="V27" s="175">
        <f t="shared" si="8"/>
        <v>246</v>
      </c>
      <c r="W27" s="175">
        <f t="shared" si="8"/>
        <v>49</v>
      </c>
      <c r="X27" s="357">
        <f t="shared" si="8"/>
        <v>5</v>
      </c>
    </row>
    <row r="28" spans="1:24" s="146" customFormat="1" ht="21" customHeight="1">
      <c r="A28" s="641"/>
      <c r="B28" s="226" t="s">
        <v>366</v>
      </c>
      <c r="C28" s="175">
        <f t="shared" si="7"/>
        <v>72040</v>
      </c>
      <c r="D28" s="175">
        <v>4382</v>
      </c>
      <c r="E28" s="175">
        <v>5335</v>
      </c>
      <c r="F28" s="175">
        <v>5830</v>
      </c>
      <c r="G28" s="175">
        <v>5777</v>
      </c>
      <c r="H28" s="176">
        <v>4695</v>
      </c>
      <c r="I28" s="175">
        <v>4692</v>
      </c>
      <c r="J28" s="175">
        <v>6351</v>
      </c>
      <c r="K28" s="175">
        <v>6713</v>
      </c>
      <c r="L28" s="281">
        <v>6744</v>
      </c>
      <c r="M28" s="176">
        <v>6170</v>
      </c>
      <c r="N28" s="176">
        <v>4816</v>
      </c>
      <c r="O28" s="175">
        <v>3692</v>
      </c>
      <c r="P28" s="175">
        <v>2475</v>
      </c>
      <c r="Q28" s="175">
        <v>1372</v>
      </c>
      <c r="R28" s="175">
        <v>1145</v>
      </c>
      <c r="S28" s="176">
        <v>784</v>
      </c>
      <c r="T28" s="175">
        <v>639</v>
      </c>
      <c r="U28" s="175">
        <v>287</v>
      </c>
      <c r="V28" s="175">
        <v>116</v>
      </c>
      <c r="W28" s="175">
        <v>22</v>
      </c>
      <c r="X28" s="357">
        <v>3</v>
      </c>
    </row>
    <row r="29" spans="1:24" s="146" customFormat="1" ht="21" customHeight="1">
      <c r="A29" s="641"/>
      <c r="B29" s="226" t="s">
        <v>367</v>
      </c>
      <c r="C29" s="175">
        <f t="shared" si="7"/>
        <v>71846</v>
      </c>
      <c r="D29" s="175">
        <v>3941</v>
      </c>
      <c r="E29" s="175">
        <v>4739</v>
      </c>
      <c r="F29" s="175">
        <v>5542</v>
      </c>
      <c r="G29" s="175">
        <v>5260</v>
      </c>
      <c r="H29" s="176">
        <v>4436</v>
      </c>
      <c r="I29" s="175">
        <v>4862</v>
      </c>
      <c r="J29" s="175">
        <v>7357</v>
      </c>
      <c r="K29" s="175">
        <v>7423</v>
      </c>
      <c r="L29" s="281">
        <v>7057</v>
      </c>
      <c r="M29" s="176">
        <v>5954</v>
      </c>
      <c r="N29" s="176">
        <v>4547</v>
      </c>
      <c r="O29" s="175">
        <v>3598</v>
      </c>
      <c r="P29" s="175">
        <v>2370</v>
      </c>
      <c r="Q29" s="175">
        <v>1475</v>
      </c>
      <c r="R29" s="175">
        <v>1260</v>
      </c>
      <c r="S29" s="176">
        <v>920</v>
      </c>
      <c r="T29" s="175">
        <v>582</v>
      </c>
      <c r="U29" s="175">
        <v>364</v>
      </c>
      <c r="V29" s="175">
        <v>130</v>
      </c>
      <c r="W29" s="175">
        <v>27</v>
      </c>
      <c r="X29" s="357">
        <v>2</v>
      </c>
    </row>
    <row r="30" spans="1:24" s="146" customFormat="1" ht="21" customHeight="1">
      <c r="A30" s="641" t="s">
        <v>376</v>
      </c>
      <c r="B30" s="226" t="s">
        <v>365</v>
      </c>
      <c r="C30" s="175">
        <f t="shared" si="7"/>
        <v>146779</v>
      </c>
      <c r="D30" s="175">
        <f>SUM(D31:D32)</f>
        <v>8205</v>
      </c>
      <c r="E30" s="175">
        <f aca="true" t="shared" si="9" ref="E30:X30">SUM(E31:E32)</f>
        <v>9971</v>
      </c>
      <c r="F30" s="175">
        <f t="shared" si="9"/>
        <v>11060</v>
      </c>
      <c r="G30" s="175">
        <f t="shared" si="9"/>
        <v>11474</v>
      </c>
      <c r="H30" s="176">
        <f t="shared" si="9"/>
        <v>9711</v>
      </c>
      <c r="I30" s="175">
        <f t="shared" si="9"/>
        <v>9220</v>
      </c>
      <c r="J30" s="175">
        <f t="shared" si="9"/>
        <v>13499</v>
      </c>
      <c r="K30" s="175">
        <f t="shared" si="9"/>
        <v>14360</v>
      </c>
      <c r="L30" s="281">
        <f t="shared" si="9"/>
        <v>13981</v>
      </c>
      <c r="M30" s="176">
        <f t="shared" si="9"/>
        <v>12429</v>
      </c>
      <c r="N30" s="176">
        <f t="shared" si="9"/>
        <v>10068</v>
      </c>
      <c r="O30" s="175">
        <f t="shared" si="9"/>
        <v>7712</v>
      </c>
      <c r="P30" s="175">
        <f t="shared" si="9"/>
        <v>5484</v>
      </c>
      <c r="Q30" s="175">
        <f t="shared" si="9"/>
        <v>3016</v>
      </c>
      <c r="R30" s="175">
        <f t="shared" si="9"/>
        <v>2563</v>
      </c>
      <c r="S30" s="176">
        <f t="shared" si="9"/>
        <v>1753</v>
      </c>
      <c r="T30" s="175">
        <f t="shared" si="9"/>
        <v>1287</v>
      </c>
      <c r="U30" s="175">
        <f t="shared" si="9"/>
        <v>678</v>
      </c>
      <c r="V30" s="175">
        <f t="shared" si="9"/>
        <v>254</v>
      </c>
      <c r="W30" s="175">
        <f t="shared" si="9"/>
        <v>48</v>
      </c>
      <c r="X30" s="357">
        <f t="shared" si="9"/>
        <v>6</v>
      </c>
    </row>
    <row r="31" spans="1:24" s="146" customFormat="1" ht="21" customHeight="1">
      <c r="A31" s="641"/>
      <c r="B31" s="226" t="s">
        <v>366</v>
      </c>
      <c r="C31" s="175">
        <f t="shared" si="7"/>
        <v>73405</v>
      </c>
      <c r="D31" s="175">
        <v>4284</v>
      </c>
      <c r="E31" s="175">
        <v>5296</v>
      </c>
      <c r="F31" s="175">
        <v>5722</v>
      </c>
      <c r="G31" s="175">
        <v>5961</v>
      </c>
      <c r="H31" s="176">
        <v>5052</v>
      </c>
      <c r="I31" s="175">
        <v>4581</v>
      </c>
      <c r="J31" s="175">
        <v>6193</v>
      </c>
      <c r="K31" s="175">
        <v>6909</v>
      </c>
      <c r="L31" s="281">
        <v>6720</v>
      </c>
      <c r="M31" s="176">
        <v>6285</v>
      </c>
      <c r="N31" s="176">
        <v>5123</v>
      </c>
      <c r="O31" s="175">
        <v>3925</v>
      </c>
      <c r="P31" s="175">
        <v>2769</v>
      </c>
      <c r="Q31" s="175">
        <v>1456</v>
      </c>
      <c r="R31" s="175">
        <v>1217</v>
      </c>
      <c r="S31" s="176">
        <v>792</v>
      </c>
      <c r="T31" s="175">
        <v>673</v>
      </c>
      <c r="U31" s="175">
        <v>312</v>
      </c>
      <c r="V31" s="175">
        <v>115</v>
      </c>
      <c r="W31" s="175">
        <v>18</v>
      </c>
      <c r="X31" s="357">
        <v>2</v>
      </c>
    </row>
    <row r="32" spans="1:24" s="146" customFormat="1" ht="21" customHeight="1">
      <c r="A32" s="641"/>
      <c r="B32" s="226" t="s">
        <v>367</v>
      </c>
      <c r="C32" s="175">
        <f t="shared" si="7"/>
        <v>73374</v>
      </c>
      <c r="D32" s="175">
        <v>3921</v>
      </c>
      <c r="E32" s="175">
        <v>4675</v>
      </c>
      <c r="F32" s="175">
        <v>5338</v>
      </c>
      <c r="G32" s="175">
        <v>5513</v>
      </c>
      <c r="H32" s="176">
        <v>4659</v>
      </c>
      <c r="I32" s="175">
        <v>4639</v>
      </c>
      <c r="J32" s="175">
        <v>7306</v>
      </c>
      <c r="K32" s="175">
        <v>7451</v>
      </c>
      <c r="L32" s="281">
        <v>7261</v>
      </c>
      <c r="M32" s="176">
        <v>6144</v>
      </c>
      <c r="N32" s="176">
        <v>4945</v>
      </c>
      <c r="O32" s="175">
        <v>3787</v>
      </c>
      <c r="P32" s="175">
        <v>2715</v>
      </c>
      <c r="Q32" s="175">
        <v>1560</v>
      </c>
      <c r="R32" s="175">
        <v>1346</v>
      </c>
      <c r="S32" s="176">
        <v>961</v>
      </c>
      <c r="T32" s="175">
        <v>614</v>
      </c>
      <c r="U32" s="175">
        <v>366</v>
      </c>
      <c r="V32" s="175">
        <v>139</v>
      </c>
      <c r="W32" s="175">
        <v>30</v>
      </c>
      <c r="X32" s="357">
        <v>4</v>
      </c>
    </row>
    <row r="33" spans="1:24" s="146" customFormat="1" ht="21" customHeight="1">
      <c r="A33" s="641" t="s">
        <v>377</v>
      </c>
      <c r="B33" s="226" t="s">
        <v>365</v>
      </c>
      <c r="C33" s="177">
        <v>149852</v>
      </c>
      <c r="D33" s="177">
        <v>8086</v>
      </c>
      <c r="E33" s="177">
        <v>9963</v>
      </c>
      <c r="F33" s="177">
        <v>11095</v>
      </c>
      <c r="G33" s="177">
        <v>11499</v>
      </c>
      <c r="H33" s="210">
        <v>9957</v>
      </c>
      <c r="I33" s="177">
        <v>9202</v>
      </c>
      <c r="J33" s="177">
        <v>13192</v>
      </c>
      <c r="K33" s="177">
        <v>14741</v>
      </c>
      <c r="L33" s="282">
        <v>14056</v>
      </c>
      <c r="M33" s="210">
        <v>12767</v>
      </c>
      <c r="N33" s="210">
        <v>10803</v>
      </c>
      <c r="O33" s="177">
        <v>8197</v>
      </c>
      <c r="P33" s="177">
        <v>6078</v>
      </c>
      <c r="Q33" s="177">
        <v>3253</v>
      </c>
      <c r="R33" s="177">
        <v>2703</v>
      </c>
      <c r="S33" s="210">
        <v>1899</v>
      </c>
      <c r="T33" s="177">
        <v>1258</v>
      </c>
      <c r="U33" s="177">
        <v>762</v>
      </c>
      <c r="V33" s="177">
        <v>276</v>
      </c>
      <c r="W33" s="177">
        <v>61</v>
      </c>
      <c r="X33" s="357">
        <v>4</v>
      </c>
    </row>
    <row r="34" spans="1:24" s="146" customFormat="1" ht="21" customHeight="1">
      <c r="A34" s="641"/>
      <c r="B34" s="226" t="s">
        <v>366</v>
      </c>
      <c r="C34" s="177">
        <v>74888</v>
      </c>
      <c r="D34" s="177">
        <v>4263</v>
      </c>
      <c r="E34" s="177">
        <v>5248</v>
      </c>
      <c r="F34" s="177">
        <v>5778</v>
      </c>
      <c r="G34" s="177">
        <v>5941</v>
      </c>
      <c r="H34" s="210">
        <v>5200</v>
      </c>
      <c r="I34" s="177">
        <v>4659</v>
      </c>
      <c r="J34" s="177">
        <v>6055</v>
      </c>
      <c r="K34" s="177">
        <v>7067</v>
      </c>
      <c r="L34" s="282">
        <v>6739</v>
      </c>
      <c r="M34" s="210">
        <v>6388</v>
      </c>
      <c r="N34" s="210">
        <v>5434</v>
      </c>
      <c r="O34" s="177">
        <v>4187</v>
      </c>
      <c r="P34" s="177">
        <v>3043</v>
      </c>
      <c r="Q34" s="177">
        <v>1608</v>
      </c>
      <c r="R34" s="177">
        <v>1274</v>
      </c>
      <c r="S34" s="210">
        <v>863</v>
      </c>
      <c r="T34" s="177">
        <v>638</v>
      </c>
      <c r="U34" s="177">
        <v>353</v>
      </c>
      <c r="V34" s="177">
        <v>123</v>
      </c>
      <c r="W34" s="177">
        <v>26</v>
      </c>
      <c r="X34" s="357">
        <v>1</v>
      </c>
    </row>
    <row r="35" spans="1:24" s="146" customFormat="1" ht="21" customHeight="1">
      <c r="A35" s="641"/>
      <c r="B35" s="226" t="s">
        <v>367</v>
      </c>
      <c r="C35" s="177">
        <v>74964</v>
      </c>
      <c r="D35" s="177">
        <v>3823</v>
      </c>
      <c r="E35" s="177">
        <v>4715</v>
      </c>
      <c r="F35" s="177">
        <v>5317</v>
      </c>
      <c r="G35" s="177">
        <v>5558</v>
      </c>
      <c r="H35" s="210">
        <v>4757</v>
      </c>
      <c r="I35" s="177">
        <v>4543</v>
      </c>
      <c r="J35" s="177">
        <v>7137</v>
      </c>
      <c r="K35" s="177">
        <v>7674</v>
      </c>
      <c r="L35" s="282">
        <v>7317</v>
      </c>
      <c r="M35" s="210">
        <v>6379</v>
      </c>
      <c r="N35" s="210">
        <v>5369</v>
      </c>
      <c r="O35" s="177">
        <v>4010</v>
      </c>
      <c r="P35" s="177">
        <v>3035</v>
      </c>
      <c r="Q35" s="177">
        <v>1645</v>
      </c>
      <c r="R35" s="177">
        <v>1429</v>
      </c>
      <c r="S35" s="210">
        <v>1036</v>
      </c>
      <c r="T35" s="177">
        <v>620</v>
      </c>
      <c r="U35" s="177">
        <v>409</v>
      </c>
      <c r="V35" s="177">
        <v>153</v>
      </c>
      <c r="W35" s="177">
        <v>35</v>
      </c>
      <c r="X35" s="357">
        <v>3</v>
      </c>
    </row>
    <row r="36" spans="1:24" s="146" customFormat="1" ht="21" customHeight="1">
      <c r="A36" s="641" t="s">
        <v>378</v>
      </c>
      <c r="B36" s="226" t="s">
        <v>365</v>
      </c>
      <c r="C36" s="177">
        <f>C37+C38</f>
        <v>151354</v>
      </c>
      <c r="D36" s="177">
        <f>D37+D38</f>
        <v>7827</v>
      </c>
      <c r="E36" s="177">
        <f>E37+E38</f>
        <v>9831</v>
      </c>
      <c r="F36" s="177">
        <f>F37+F38</f>
        <v>10793</v>
      </c>
      <c r="G36" s="177">
        <f>G37+G38</f>
        <v>11535</v>
      </c>
      <c r="H36" s="210">
        <f aca="true" t="shared" si="10" ref="H36:X36">H37+H38</f>
        <v>10321</v>
      </c>
      <c r="I36" s="177">
        <f t="shared" si="10"/>
        <v>9007</v>
      </c>
      <c r="J36" s="177">
        <f t="shared" si="10"/>
        <v>12547</v>
      </c>
      <c r="K36" s="177">
        <f t="shared" si="10"/>
        <v>14844</v>
      </c>
      <c r="L36" s="282">
        <f t="shared" si="10"/>
        <v>14049</v>
      </c>
      <c r="M36" s="210">
        <f t="shared" si="10"/>
        <v>13156</v>
      </c>
      <c r="N36" s="210">
        <f t="shared" si="10"/>
        <v>11226</v>
      </c>
      <c r="O36" s="177">
        <f t="shared" si="10"/>
        <v>8693</v>
      </c>
      <c r="P36" s="177">
        <f t="shared" si="10"/>
        <v>6597</v>
      </c>
      <c r="Q36" s="177">
        <f t="shared" si="10"/>
        <v>3620</v>
      </c>
      <c r="R36" s="177">
        <f t="shared" si="10"/>
        <v>2826</v>
      </c>
      <c r="S36" s="210">
        <f t="shared" si="10"/>
        <v>2007</v>
      </c>
      <c r="T36" s="177">
        <f t="shared" si="10"/>
        <v>1321</v>
      </c>
      <c r="U36" s="177">
        <f t="shared" si="10"/>
        <v>800</v>
      </c>
      <c r="V36" s="177">
        <f t="shared" si="10"/>
        <v>277</v>
      </c>
      <c r="W36" s="177">
        <f t="shared" si="10"/>
        <v>68</v>
      </c>
      <c r="X36" s="357">
        <f t="shared" si="10"/>
        <v>9</v>
      </c>
    </row>
    <row r="37" spans="1:24" s="146" customFormat="1" ht="21" customHeight="1">
      <c r="A37" s="641"/>
      <c r="B37" s="226" t="s">
        <v>366</v>
      </c>
      <c r="C37" s="177">
        <v>75637</v>
      </c>
      <c r="D37" s="177">
        <v>4137</v>
      </c>
      <c r="E37" s="177">
        <v>5143</v>
      </c>
      <c r="F37" s="177">
        <v>5646</v>
      </c>
      <c r="G37" s="177">
        <v>5913</v>
      </c>
      <c r="H37" s="210">
        <v>5410</v>
      </c>
      <c r="I37" s="177">
        <v>4623</v>
      </c>
      <c r="J37" s="224">
        <v>5893</v>
      </c>
      <c r="K37" s="224">
        <v>7069</v>
      </c>
      <c r="L37" s="283">
        <v>6680</v>
      </c>
      <c r="M37" s="279">
        <v>6559</v>
      </c>
      <c r="N37" s="279">
        <v>5630</v>
      </c>
      <c r="O37" s="224">
        <v>4477</v>
      </c>
      <c r="P37" s="224">
        <v>3233</v>
      </c>
      <c r="Q37" s="224">
        <v>1816</v>
      </c>
      <c r="R37" s="224">
        <v>1323</v>
      </c>
      <c r="S37" s="279">
        <v>915</v>
      </c>
      <c r="T37" s="224">
        <v>646</v>
      </c>
      <c r="U37" s="224">
        <v>373</v>
      </c>
      <c r="V37" s="224">
        <v>117</v>
      </c>
      <c r="W37" s="224">
        <v>29</v>
      </c>
      <c r="X37" s="357">
        <v>5</v>
      </c>
    </row>
    <row r="38" spans="1:24" s="146" customFormat="1" ht="21" customHeight="1">
      <c r="A38" s="641"/>
      <c r="B38" s="226" t="s">
        <v>367</v>
      </c>
      <c r="C38" s="177">
        <v>75717</v>
      </c>
      <c r="D38" s="177">
        <v>3690</v>
      </c>
      <c r="E38" s="177">
        <v>4688</v>
      </c>
      <c r="F38" s="177">
        <v>5147</v>
      </c>
      <c r="G38" s="177">
        <v>5622</v>
      </c>
      <c r="H38" s="210">
        <v>4911</v>
      </c>
      <c r="I38" s="177">
        <v>4384</v>
      </c>
      <c r="J38" s="224">
        <v>6654</v>
      </c>
      <c r="K38" s="224">
        <v>7775</v>
      </c>
      <c r="L38" s="283">
        <v>7369</v>
      </c>
      <c r="M38" s="279">
        <v>6597</v>
      </c>
      <c r="N38" s="279">
        <v>5596</v>
      </c>
      <c r="O38" s="224">
        <v>4216</v>
      </c>
      <c r="P38" s="224">
        <v>3364</v>
      </c>
      <c r="Q38" s="224">
        <v>1804</v>
      </c>
      <c r="R38" s="224">
        <v>1503</v>
      </c>
      <c r="S38" s="279">
        <v>1092</v>
      </c>
      <c r="T38" s="224">
        <v>675</v>
      </c>
      <c r="U38" s="224">
        <v>427</v>
      </c>
      <c r="V38" s="224">
        <v>160</v>
      </c>
      <c r="W38" s="224">
        <v>39</v>
      </c>
      <c r="X38" s="357">
        <v>4</v>
      </c>
    </row>
    <row r="39" spans="1:24" s="146" customFormat="1" ht="21" customHeight="1">
      <c r="A39" s="641" t="s">
        <v>379</v>
      </c>
      <c r="B39" s="226" t="s">
        <v>365</v>
      </c>
      <c r="C39" s="177">
        <f>C40+C41</f>
        <v>155403</v>
      </c>
      <c r="D39" s="177">
        <f>D40+D41</f>
        <v>8834</v>
      </c>
      <c r="E39" s="177">
        <f>E40+E41</f>
        <v>9393</v>
      </c>
      <c r="F39" s="177">
        <f>F40+F41</f>
        <v>10141</v>
      </c>
      <c r="G39" s="177">
        <f>G40+G41</f>
        <v>11766</v>
      </c>
      <c r="H39" s="210">
        <f aca="true" t="shared" si="11" ref="H39:X39">H40+H41</f>
        <v>10710</v>
      </c>
      <c r="I39" s="177">
        <f t="shared" si="11"/>
        <v>9504</v>
      </c>
      <c r="J39" s="177">
        <f t="shared" si="11"/>
        <v>12353</v>
      </c>
      <c r="K39" s="177">
        <f t="shared" si="11"/>
        <v>15293</v>
      </c>
      <c r="L39" s="282">
        <f t="shared" si="11"/>
        <v>14156</v>
      </c>
      <c r="M39" s="210">
        <f t="shared" si="11"/>
        <v>13474</v>
      </c>
      <c r="N39" s="210">
        <f t="shared" si="11"/>
        <v>11723</v>
      </c>
      <c r="O39" s="177">
        <f t="shared" si="11"/>
        <v>9085</v>
      </c>
      <c r="P39" s="177">
        <f t="shared" si="11"/>
        <v>7128</v>
      </c>
      <c r="Q39" s="177">
        <f t="shared" si="11"/>
        <v>4252</v>
      </c>
      <c r="R39" s="177">
        <f t="shared" si="11"/>
        <v>2828</v>
      </c>
      <c r="S39" s="210">
        <f t="shared" si="11"/>
        <v>2168</v>
      </c>
      <c r="T39" s="177">
        <f t="shared" si="11"/>
        <v>1349</v>
      </c>
      <c r="U39" s="177">
        <f t="shared" si="11"/>
        <v>844</v>
      </c>
      <c r="V39" s="177">
        <f t="shared" si="11"/>
        <v>313</v>
      </c>
      <c r="W39" s="177">
        <f t="shared" si="11"/>
        <v>79</v>
      </c>
      <c r="X39" s="357">
        <f t="shared" si="11"/>
        <v>10</v>
      </c>
    </row>
    <row r="40" spans="1:24" s="146" customFormat="1" ht="21" customHeight="1">
      <c r="A40" s="641"/>
      <c r="B40" s="226" t="s">
        <v>366</v>
      </c>
      <c r="C40" s="177">
        <v>77458</v>
      </c>
      <c r="D40" s="177">
        <v>4630</v>
      </c>
      <c r="E40" s="177">
        <v>4895</v>
      </c>
      <c r="F40" s="177">
        <v>5345</v>
      </c>
      <c r="G40" s="177">
        <v>6005</v>
      </c>
      <c r="H40" s="210">
        <v>5628</v>
      </c>
      <c r="I40" s="177">
        <v>4837</v>
      </c>
      <c r="J40" s="224">
        <v>5848</v>
      </c>
      <c r="K40" s="224">
        <v>7245</v>
      </c>
      <c r="L40" s="283">
        <v>6716</v>
      </c>
      <c r="M40" s="279">
        <v>6640</v>
      </c>
      <c r="N40" s="279">
        <v>5913</v>
      </c>
      <c r="O40" s="224">
        <v>4633</v>
      </c>
      <c r="P40" s="224">
        <v>3459</v>
      </c>
      <c r="Q40" s="224">
        <v>2136</v>
      </c>
      <c r="R40" s="224">
        <v>1335</v>
      </c>
      <c r="S40" s="279">
        <v>989</v>
      </c>
      <c r="T40" s="224">
        <v>610</v>
      </c>
      <c r="U40" s="224">
        <v>432</v>
      </c>
      <c r="V40" s="224">
        <v>124</v>
      </c>
      <c r="W40" s="224">
        <v>32</v>
      </c>
      <c r="X40" s="357">
        <v>6</v>
      </c>
    </row>
    <row r="41" spans="1:24" s="146" customFormat="1" ht="21" customHeight="1">
      <c r="A41" s="641"/>
      <c r="B41" s="226" t="s">
        <v>367</v>
      </c>
      <c r="C41" s="177">
        <v>77945</v>
      </c>
      <c r="D41" s="177">
        <v>4204</v>
      </c>
      <c r="E41" s="177">
        <v>4498</v>
      </c>
      <c r="F41" s="177">
        <v>4796</v>
      </c>
      <c r="G41" s="177">
        <v>5761</v>
      </c>
      <c r="H41" s="210">
        <v>5082</v>
      </c>
      <c r="I41" s="177">
        <v>4667</v>
      </c>
      <c r="J41" s="224">
        <v>6505</v>
      </c>
      <c r="K41" s="224">
        <v>8048</v>
      </c>
      <c r="L41" s="283">
        <v>7440</v>
      </c>
      <c r="M41" s="279">
        <v>6834</v>
      </c>
      <c r="N41" s="279">
        <v>5810</v>
      </c>
      <c r="O41" s="224">
        <v>4452</v>
      </c>
      <c r="P41" s="224">
        <v>3669</v>
      </c>
      <c r="Q41" s="224">
        <v>2116</v>
      </c>
      <c r="R41" s="224">
        <v>1493</v>
      </c>
      <c r="S41" s="279">
        <v>1179</v>
      </c>
      <c r="T41" s="224">
        <v>739</v>
      </c>
      <c r="U41" s="224">
        <v>412</v>
      </c>
      <c r="V41" s="224">
        <v>189</v>
      </c>
      <c r="W41" s="224">
        <v>47</v>
      </c>
      <c r="X41" s="357">
        <v>4</v>
      </c>
    </row>
    <row r="42" spans="1:24" s="146" customFormat="1" ht="21" customHeight="1">
      <c r="A42" s="641" t="s">
        <v>400</v>
      </c>
      <c r="B42" s="226" t="s">
        <v>365</v>
      </c>
      <c r="C42" s="177">
        <f aca="true" t="shared" si="12" ref="C42:X42">C43+C44</f>
        <v>158802</v>
      </c>
      <c r="D42" s="177">
        <f t="shared" si="12"/>
        <v>9153</v>
      </c>
      <c r="E42" s="177">
        <f t="shared" si="12"/>
        <v>9462</v>
      </c>
      <c r="F42" s="177">
        <f t="shared" si="12"/>
        <v>9744</v>
      </c>
      <c r="G42" s="177">
        <f t="shared" si="12"/>
        <v>11638</v>
      </c>
      <c r="H42" s="210">
        <f t="shared" si="12"/>
        <v>11102</v>
      </c>
      <c r="I42" s="177">
        <f t="shared" si="12"/>
        <v>9995</v>
      </c>
      <c r="J42" s="177">
        <f t="shared" si="12"/>
        <v>11738</v>
      </c>
      <c r="K42" s="177">
        <f t="shared" si="12"/>
        <v>15403</v>
      </c>
      <c r="L42" s="282">
        <f t="shared" si="12"/>
        <v>14644</v>
      </c>
      <c r="M42" s="210">
        <f t="shared" si="12"/>
        <v>13771</v>
      </c>
      <c r="N42" s="210">
        <f t="shared" si="12"/>
        <v>12075</v>
      </c>
      <c r="O42" s="177">
        <f t="shared" si="12"/>
        <v>9479</v>
      </c>
      <c r="P42" s="177">
        <f t="shared" si="12"/>
        <v>7532</v>
      </c>
      <c r="Q42" s="177">
        <f t="shared" si="12"/>
        <v>5106</v>
      </c>
      <c r="R42" s="177">
        <f t="shared" si="12"/>
        <v>2869</v>
      </c>
      <c r="S42" s="210">
        <f t="shared" si="12"/>
        <v>2305</v>
      </c>
      <c r="T42" s="177">
        <f t="shared" si="12"/>
        <v>1467</v>
      </c>
      <c r="U42" s="177">
        <f t="shared" si="12"/>
        <v>859</v>
      </c>
      <c r="V42" s="177">
        <f t="shared" si="12"/>
        <v>349</v>
      </c>
      <c r="W42" s="177">
        <f t="shared" si="12"/>
        <v>99</v>
      </c>
      <c r="X42" s="357">
        <f t="shared" si="12"/>
        <v>12</v>
      </c>
    </row>
    <row r="43" spans="1:24" s="146" customFormat="1" ht="21" customHeight="1">
      <c r="A43" s="641"/>
      <c r="B43" s="226" t="s">
        <v>366</v>
      </c>
      <c r="C43" s="177">
        <f>SUM(D43:X43)</f>
        <v>78988</v>
      </c>
      <c r="D43" s="177">
        <v>4772</v>
      </c>
      <c r="E43" s="177">
        <v>4949</v>
      </c>
      <c r="F43" s="177">
        <v>5142</v>
      </c>
      <c r="G43" s="177">
        <v>5977</v>
      </c>
      <c r="H43" s="210">
        <v>5767</v>
      </c>
      <c r="I43" s="177">
        <v>5059</v>
      </c>
      <c r="J43" s="224">
        <v>5634</v>
      </c>
      <c r="K43" s="224">
        <v>7211</v>
      </c>
      <c r="L43" s="283">
        <v>6969</v>
      </c>
      <c r="M43" s="279">
        <v>6724</v>
      </c>
      <c r="N43" s="279">
        <v>6078</v>
      </c>
      <c r="O43" s="224">
        <v>4816</v>
      </c>
      <c r="P43" s="224">
        <v>3679</v>
      </c>
      <c r="Q43" s="224">
        <v>2503</v>
      </c>
      <c r="R43" s="224">
        <v>1358</v>
      </c>
      <c r="S43" s="279">
        <v>1073</v>
      </c>
      <c r="T43" s="224">
        <v>646</v>
      </c>
      <c r="U43" s="224">
        <v>441</v>
      </c>
      <c r="V43" s="224">
        <v>141</v>
      </c>
      <c r="W43" s="224">
        <v>43</v>
      </c>
      <c r="X43" s="357">
        <v>6</v>
      </c>
    </row>
    <row r="44" spans="1:24" s="146" customFormat="1" ht="21" customHeight="1">
      <c r="A44" s="641"/>
      <c r="B44" s="226" t="s">
        <v>367</v>
      </c>
      <c r="C44" s="177">
        <f>SUM(D44:X44)</f>
        <v>79814</v>
      </c>
      <c r="D44" s="177">
        <v>4381</v>
      </c>
      <c r="E44" s="177">
        <v>4513</v>
      </c>
      <c r="F44" s="177">
        <v>4602</v>
      </c>
      <c r="G44" s="177">
        <v>5661</v>
      </c>
      <c r="H44" s="210">
        <v>5335</v>
      </c>
      <c r="I44" s="177">
        <v>4936</v>
      </c>
      <c r="J44" s="224">
        <v>6104</v>
      </c>
      <c r="K44" s="224">
        <v>8192</v>
      </c>
      <c r="L44" s="283">
        <v>7675</v>
      </c>
      <c r="M44" s="279">
        <v>7047</v>
      </c>
      <c r="N44" s="279">
        <v>5997</v>
      </c>
      <c r="O44" s="224">
        <v>4663</v>
      </c>
      <c r="P44" s="224">
        <v>3853</v>
      </c>
      <c r="Q44" s="224">
        <v>2603</v>
      </c>
      <c r="R44" s="224">
        <v>1511</v>
      </c>
      <c r="S44" s="279">
        <v>1232</v>
      </c>
      <c r="T44" s="224">
        <v>821</v>
      </c>
      <c r="U44" s="224">
        <v>418</v>
      </c>
      <c r="V44" s="224">
        <v>208</v>
      </c>
      <c r="W44" s="224">
        <v>56</v>
      </c>
      <c r="X44" s="357">
        <v>6</v>
      </c>
    </row>
    <row r="45" spans="1:24" s="146" customFormat="1" ht="21" customHeight="1">
      <c r="A45" s="641" t="s">
        <v>431</v>
      </c>
      <c r="B45" s="226" t="s">
        <v>365</v>
      </c>
      <c r="C45" s="177">
        <f aca="true" t="shared" si="13" ref="C45:X45">C46+C47</f>
        <v>161912</v>
      </c>
      <c r="D45" s="177">
        <f t="shared" si="13"/>
        <v>9119</v>
      </c>
      <c r="E45" s="177">
        <f t="shared" si="13"/>
        <v>9523</v>
      </c>
      <c r="F45" s="177">
        <f t="shared" si="13"/>
        <v>9725</v>
      </c>
      <c r="G45" s="177">
        <f t="shared" si="13"/>
        <v>11275</v>
      </c>
      <c r="H45" s="210">
        <f t="shared" si="13"/>
        <v>11556</v>
      </c>
      <c r="I45" s="177">
        <f t="shared" si="13"/>
        <v>10572</v>
      </c>
      <c r="J45" s="177">
        <f t="shared" si="13"/>
        <v>11364</v>
      </c>
      <c r="K45" s="177">
        <f t="shared" si="13"/>
        <v>15502</v>
      </c>
      <c r="L45" s="282">
        <f t="shared" si="13"/>
        <v>14956</v>
      </c>
      <c r="M45" s="210">
        <f t="shared" si="13"/>
        <v>13982</v>
      </c>
      <c r="N45" s="210">
        <f t="shared" si="13"/>
        <v>12320</v>
      </c>
      <c r="O45" s="177">
        <f t="shared" si="13"/>
        <v>10092</v>
      </c>
      <c r="P45" s="177">
        <f t="shared" si="13"/>
        <v>7843</v>
      </c>
      <c r="Q45" s="177">
        <f t="shared" si="13"/>
        <v>5783</v>
      </c>
      <c r="R45" s="177">
        <f t="shared" si="13"/>
        <v>3029</v>
      </c>
      <c r="S45" s="210">
        <f t="shared" si="13"/>
        <v>2458</v>
      </c>
      <c r="T45" s="177">
        <f t="shared" si="13"/>
        <v>1542</v>
      </c>
      <c r="U45" s="177">
        <f t="shared" si="13"/>
        <v>883</v>
      </c>
      <c r="V45" s="177">
        <f t="shared" si="13"/>
        <v>375</v>
      </c>
      <c r="W45" s="177">
        <f t="shared" si="13"/>
        <v>99</v>
      </c>
      <c r="X45" s="357">
        <f t="shared" si="13"/>
        <v>13</v>
      </c>
    </row>
    <row r="46" spans="1:24" s="146" customFormat="1" ht="21" customHeight="1">
      <c r="A46" s="641"/>
      <c r="B46" s="226" t="s">
        <v>366</v>
      </c>
      <c r="C46" s="177">
        <v>80416</v>
      </c>
      <c r="D46" s="177">
        <v>4766</v>
      </c>
      <c r="E46" s="177">
        <v>4919</v>
      </c>
      <c r="F46" s="177">
        <v>5123</v>
      </c>
      <c r="G46" s="177">
        <v>5803</v>
      </c>
      <c r="H46" s="210">
        <v>5972</v>
      </c>
      <c r="I46" s="177">
        <v>5396</v>
      </c>
      <c r="J46" s="224">
        <v>5494</v>
      </c>
      <c r="K46" s="224">
        <v>7198</v>
      </c>
      <c r="L46" s="283">
        <v>7232</v>
      </c>
      <c r="M46" s="279">
        <v>6702</v>
      </c>
      <c r="N46" s="279">
        <v>6183</v>
      </c>
      <c r="O46" s="224">
        <v>5049</v>
      </c>
      <c r="P46" s="224">
        <v>3877</v>
      </c>
      <c r="Q46" s="224">
        <v>2820</v>
      </c>
      <c r="R46" s="224">
        <v>1440</v>
      </c>
      <c r="S46" s="279">
        <v>1136</v>
      </c>
      <c r="T46" s="224">
        <v>663</v>
      </c>
      <c r="U46" s="224">
        <v>433</v>
      </c>
      <c r="V46" s="224">
        <v>165</v>
      </c>
      <c r="W46" s="224">
        <v>40</v>
      </c>
      <c r="X46" s="357">
        <v>5</v>
      </c>
    </row>
    <row r="47" spans="1:24" s="146" customFormat="1" ht="21" customHeight="1">
      <c r="A47" s="641"/>
      <c r="B47" s="226" t="s">
        <v>367</v>
      </c>
      <c r="C47" s="177">
        <v>81496</v>
      </c>
      <c r="D47" s="177">
        <v>4353</v>
      </c>
      <c r="E47" s="177">
        <v>4604</v>
      </c>
      <c r="F47" s="177">
        <v>4602</v>
      </c>
      <c r="G47" s="177">
        <v>5472</v>
      </c>
      <c r="H47" s="210">
        <v>5584</v>
      </c>
      <c r="I47" s="177">
        <v>5176</v>
      </c>
      <c r="J47" s="224">
        <v>5870</v>
      </c>
      <c r="K47" s="224">
        <v>8304</v>
      </c>
      <c r="L47" s="283">
        <v>7724</v>
      </c>
      <c r="M47" s="279">
        <v>7280</v>
      </c>
      <c r="N47" s="279">
        <v>6137</v>
      </c>
      <c r="O47" s="224">
        <v>5043</v>
      </c>
      <c r="P47" s="224">
        <v>3966</v>
      </c>
      <c r="Q47" s="224">
        <v>2963</v>
      </c>
      <c r="R47" s="224">
        <v>1589</v>
      </c>
      <c r="S47" s="279">
        <v>1322</v>
      </c>
      <c r="T47" s="224">
        <v>879</v>
      </c>
      <c r="U47" s="224">
        <v>450</v>
      </c>
      <c r="V47" s="224">
        <v>210</v>
      </c>
      <c r="W47" s="224">
        <v>59</v>
      </c>
      <c r="X47" s="357">
        <v>8</v>
      </c>
    </row>
    <row r="48" spans="1:24" s="146" customFormat="1" ht="21" customHeight="1">
      <c r="A48" s="641" t="s">
        <v>441</v>
      </c>
      <c r="B48" s="226" t="s">
        <v>365</v>
      </c>
      <c r="C48" s="177">
        <f aca="true" t="shared" si="14" ref="C48:H48">C49+C50</f>
        <v>164384</v>
      </c>
      <c r="D48" s="177">
        <f t="shared" si="14"/>
        <v>9303</v>
      </c>
      <c r="E48" s="177">
        <f t="shared" si="14"/>
        <v>9434</v>
      </c>
      <c r="F48" s="177">
        <f t="shared" si="14"/>
        <v>9540</v>
      </c>
      <c r="G48" s="177">
        <f t="shared" si="14"/>
        <v>11148</v>
      </c>
      <c r="H48" s="210">
        <f t="shared" si="14"/>
        <v>11456</v>
      </c>
      <c r="I48" s="177">
        <f aca="true" t="shared" si="15" ref="I48:X48">I49+I50</f>
        <v>10707</v>
      </c>
      <c r="J48" s="177">
        <f t="shared" si="15"/>
        <v>11288</v>
      </c>
      <c r="K48" s="177">
        <f t="shared" si="15"/>
        <v>15235</v>
      </c>
      <c r="L48" s="177">
        <f t="shared" si="15"/>
        <v>15448</v>
      </c>
      <c r="M48" s="210">
        <f t="shared" si="15"/>
        <v>13955</v>
      </c>
      <c r="N48" s="210">
        <f t="shared" si="15"/>
        <v>12641</v>
      </c>
      <c r="O48" s="177">
        <f t="shared" si="15"/>
        <v>10599</v>
      </c>
      <c r="P48" s="177">
        <f t="shared" si="15"/>
        <v>8210</v>
      </c>
      <c r="Q48" s="177">
        <f t="shared" si="15"/>
        <v>6429</v>
      </c>
      <c r="R48" s="177">
        <f t="shared" si="15"/>
        <v>3298</v>
      </c>
      <c r="S48" s="210">
        <f t="shared" si="15"/>
        <v>2577</v>
      </c>
      <c r="T48" s="177">
        <f t="shared" si="15"/>
        <v>1674</v>
      </c>
      <c r="U48" s="177">
        <f t="shared" si="15"/>
        <v>886</v>
      </c>
      <c r="V48" s="177">
        <f t="shared" si="15"/>
        <v>426</v>
      </c>
      <c r="W48" s="177">
        <f t="shared" si="15"/>
        <v>119</v>
      </c>
      <c r="X48" s="357">
        <f t="shared" si="15"/>
        <v>11</v>
      </c>
    </row>
    <row r="49" spans="1:24" s="146" customFormat="1" ht="21" customHeight="1">
      <c r="A49" s="641"/>
      <c r="B49" s="226" t="s">
        <v>366</v>
      </c>
      <c r="C49" s="177">
        <v>81577</v>
      </c>
      <c r="D49" s="177">
        <v>4822</v>
      </c>
      <c r="E49" s="177">
        <v>4920</v>
      </c>
      <c r="F49" s="177">
        <v>5017</v>
      </c>
      <c r="G49" s="177">
        <v>5823</v>
      </c>
      <c r="H49" s="210">
        <v>5884</v>
      </c>
      <c r="I49" s="177">
        <v>5449</v>
      </c>
      <c r="J49" s="224">
        <v>5565</v>
      </c>
      <c r="K49" s="224">
        <v>7062</v>
      </c>
      <c r="L49" s="224">
        <v>7465</v>
      </c>
      <c r="M49" s="279">
        <v>6683</v>
      </c>
      <c r="N49" s="279">
        <v>6279</v>
      </c>
      <c r="O49" s="224">
        <v>5257</v>
      </c>
      <c r="P49" s="224">
        <v>4084</v>
      </c>
      <c r="Q49" s="224">
        <v>3119</v>
      </c>
      <c r="R49" s="224">
        <v>1605</v>
      </c>
      <c r="S49" s="279">
        <v>1171</v>
      </c>
      <c r="T49" s="224">
        <v>716</v>
      </c>
      <c r="U49" s="224">
        <v>408</v>
      </c>
      <c r="V49" s="224">
        <v>195</v>
      </c>
      <c r="W49" s="224">
        <v>48</v>
      </c>
      <c r="X49" s="224">
        <v>5</v>
      </c>
    </row>
    <row r="50" spans="1:24" s="146" customFormat="1" ht="21" customHeight="1">
      <c r="A50" s="641"/>
      <c r="B50" s="226" t="s">
        <v>367</v>
      </c>
      <c r="C50" s="177">
        <v>82807</v>
      </c>
      <c r="D50" s="177">
        <v>4481</v>
      </c>
      <c r="E50" s="177">
        <v>4514</v>
      </c>
      <c r="F50" s="177">
        <v>4523</v>
      </c>
      <c r="G50" s="177">
        <v>5325</v>
      </c>
      <c r="H50" s="177">
        <v>5572</v>
      </c>
      <c r="I50" s="177">
        <v>5258</v>
      </c>
      <c r="J50" s="224">
        <v>5723</v>
      </c>
      <c r="K50" s="224">
        <v>8173</v>
      </c>
      <c r="L50" s="224">
        <v>7983</v>
      </c>
      <c r="M50" s="279">
        <v>7272</v>
      </c>
      <c r="N50" s="224">
        <v>6362</v>
      </c>
      <c r="O50" s="224">
        <v>5342</v>
      </c>
      <c r="P50" s="224">
        <v>4126</v>
      </c>
      <c r="Q50" s="279">
        <v>3310</v>
      </c>
      <c r="R50" s="224">
        <v>1693</v>
      </c>
      <c r="S50" s="224">
        <v>1406</v>
      </c>
      <c r="T50" s="224">
        <v>958</v>
      </c>
      <c r="U50" s="279">
        <v>478</v>
      </c>
      <c r="V50" s="224">
        <v>231</v>
      </c>
      <c r="W50" s="224">
        <v>71</v>
      </c>
      <c r="X50" s="224">
        <v>6</v>
      </c>
    </row>
    <row r="51" spans="1:24" s="146" customFormat="1" ht="21" customHeight="1">
      <c r="A51" s="641" t="s">
        <v>462</v>
      </c>
      <c r="B51" s="463" t="s">
        <v>365</v>
      </c>
      <c r="C51" s="177">
        <v>166406</v>
      </c>
      <c r="D51" s="177">
        <v>9074</v>
      </c>
      <c r="E51" s="177">
        <v>9460</v>
      </c>
      <c r="F51" s="177">
        <v>9428</v>
      </c>
      <c r="G51" s="177">
        <v>10840</v>
      </c>
      <c r="H51" s="177">
        <v>11483</v>
      </c>
      <c r="I51" s="177">
        <v>11192</v>
      </c>
      <c r="J51" s="224">
        <v>11015</v>
      </c>
      <c r="K51" s="224">
        <v>14716</v>
      </c>
      <c r="L51" s="224">
        <v>15808</v>
      </c>
      <c r="M51" s="279">
        <v>13964</v>
      </c>
      <c r="N51" s="224">
        <v>13024</v>
      </c>
      <c r="O51" s="224">
        <v>11027</v>
      </c>
      <c r="P51" s="224">
        <v>8616</v>
      </c>
      <c r="Q51" s="224">
        <v>7056</v>
      </c>
      <c r="R51" s="224">
        <v>3712</v>
      </c>
      <c r="S51" s="224">
        <v>2729</v>
      </c>
      <c r="T51" s="224">
        <v>1758</v>
      </c>
      <c r="U51" s="224">
        <v>931</v>
      </c>
      <c r="V51" s="224">
        <v>459</v>
      </c>
      <c r="W51" s="224">
        <v>99</v>
      </c>
      <c r="X51" s="224">
        <v>15</v>
      </c>
    </row>
    <row r="52" spans="1:24" s="146" customFormat="1" ht="21" customHeight="1">
      <c r="A52" s="641"/>
      <c r="B52" s="463" t="s">
        <v>366</v>
      </c>
      <c r="C52" s="177">
        <v>82465</v>
      </c>
      <c r="D52" s="177">
        <v>4708</v>
      </c>
      <c r="E52" s="177">
        <v>4940</v>
      </c>
      <c r="F52" s="177">
        <v>4923</v>
      </c>
      <c r="G52" s="177">
        <v>5694</v>
      </c>
      <c r="H52" s="177">
        <v>5873</v>
      </c>
      <c r="I52" s="177">
        <v>5701</v>
      </c>
      <c r="J52" s="224">
        <v>5447</v>
      </c>
      <c r="K52" s="224">
        <v>6896</v>
      </c>
      <c r="L52" s="224">
        <v>7638</v>
      </c>
      <c r="M52" s="279">
        <v>6605</v>
      </c>
      <c r="N52" s="224">
        <v>6420</v>
      </c>
      <c r="O52" s="224">
        <v>5474</v>
      </c>
      <c r="P52" s="224">
        <v>4317</v>
      </c>
      <c r="Q52" s="224">
        <v>3370</v>
      </c>
      <c r="R52" s="224">
        <v>1806</v>
      </c>
      <c r="S52" s="224">
        <v>1237</v>
      </c>
      <c r="T52" s="224">
        <v>760</v>
      </c>
      <c r="U52" s="224">
        <v>404</v>
      </c>
      <c r="V52" s="224">
        <v>211</v>
      </c>
      <c r="W52" s="224">
        <v>33</v>
      </c>
      <c r="X52" s="224">
        <v>8</v>
      </c>
    </row>
    <row r="53" spans="1:24" s="146" customFormat="1" ht="21" customHeight="1" thickBot="1">
      <c r="A53" s="641"/>
      <c r="B53" s="464" t="s">
        <v>367</v>
      </c>
      <c r="C53" s="465">
        <v>83941</v>
      </c>
      <c r="D53" s="465">
        <v>4366</v>
      </c>
      <c r="E53" s="465">
        <v>4520</v>
      </c>
      <c r="F53" s="465">
        <v>4505</v>
      </c>
      <c r="G53" s="465">
        <v>5146</v>
      </c>
      <c r="H53" s="465">
        <v>5610</v>
      </c>
      <c r="I53" s="465">
        <v>5491</v>
      </c>
      <c r="J53" s="466">
        <v>5568</v>
      </c>
      <c r="K53" s="466">
        <v>7820</v>
      </c>
      <c r="L53" s="466">
        <v>8170</v>
      </c>
      <c r="M53" s="502">
        <v>7359</v>
      </c>
      <c r="N53" s="466">
        <v>6604</v>
      </c>
      <c r="O53" s="466">
        <v>5553</v>
      </c>
      <c r="P53" s="466">
        <v>4299</v>
      </c>
      <c r="Q53" s="466">
        <v>3686</v>
      </c>
      <c r="R53" s="466">
        <v>1906</v>
      </c>
      <c r="S53" s="466">
        <v>1492</v>
      </c>
      <c r="T53" s="466">
        <v>998</v>
      </c>
      <c r="U53" s="466">
        <v>527</v>
      </c>
      <c r="V53" s="466">
        <v>248</v>
      </c>
      <c r="W53" s="466">
        <v>66</v>
      </c>
      <c r="X53" s="466">
        <v>7</v>
      </c>
    </row>
    <row r="54" spans="1:24" ht="16.5">
      <c r="A54" s="227" t="s">
        <v>458</v>
      </c>
      <c r="L54" s="307"/>
      <c r="M54" s="228" t="s">
        <v>463</v>
      </c>
      <c r="X54" s="294"/>
    </row>
    <row r="55" ht="16.5">
      <c r="A55" s="228"/>
    </row>
  </sheetData>
  <sheetProtection/>
  <mergeCells count="18">
    <mergeCell ref="A51:A53"/>
    <mergeCell ref="A30:A32"/>
    <mergeCell ref="A6:A8"/>
    <mergeCell ref="A9:A11"/>
    <mergeCell ref="A24:A26"/>
    <mergeCell ref="A27:A29"/>
    <mergeCell ref="A42:A44"/>
    <mergeCell ref="A45:A47"/>
    <mergeCell ref="M2:X2"/>
    <mergeCell ref="A2:L2"/>
    <mergeCell ref="A48:A50"/>
    <mergeCell ref="A12:A14"/>
    <mergeCell ref="A15:A17"/>
    <mergeCell ref="A18:A20"/>
    <mergeCell ref="A21:A23"/>
    <mergeCell ref="A33:A35"/>
    <mergeCell ref="A36:A38"/>
    <mergeCell ref="A39:A41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68" r:id="rId1"/>
  <colBreaks count="2" manualBreakCount="2">
    <brk id="12" max="44" man="1"/>
    <brk id="24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showGridLines="0" view="pageBreakPreview" zoomScaleNormal="120" zoomScaleSheetLayoutView="10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1" sqref="A21"/>
    </sheetView>
  </sheetViews>
  <sheetFormatPr defaultColWidth="10.625" defaultRowHeight="21.75" customHeight="1"/>
  <cols>
    <col min="1" max="1" width="19.625" style="2" customWidth="1"/>
    <col min="2" max="2" width="8.625" style="4" customWidth="1"/>
    <col min="3" max="3" width="9.125" style="4" customWidth="1"/>
    <col min="4" max="4" width="11.625" style="4" customWidth="1"/>
    <col min="5" max="5" width="10.125" style="4" customWidth="1"/>
    <col min="6" max="6" width="9.50390625" style="4" customWidth="1"/>
    <col min="7" max="7" width="8.625" style="4" customWidth="1"/>
    <col min="8" max="16384" width="10.625" style="1" customWidth="1"/>
  </cols>
  <sheetData>
    <row r="1" spans="1:7" s="20" customFormat="1" ht="18" customHeight="1">
      <c r="A1" t="s">
        <v>427</v>
      </c>
      <c r="B1" s="21"/>
      <c r="C1" s="21"/>
      <c r="D1" s="21"/>
      <c r="E1" s="21"/>
      <c r="F1" s="21"/>
      <c r="G1" s="252"/>
    </row>
    <row r="2" spans="1:7" s="33" customFormat="1" ht="33.75" customHeight="1">
      <c r="A2" s="642" t="s">
        <v>412</v>
      </c>
      <c r="B2" s="643"/>
      <c r="C2" s="643"/>
      <c r="D2" s="643"/>
      <c r="E2" s="643"/>
      <c r="F2" s="643"/>
      <c r="G2" s="643"/>
    </row>
    <row r="3" spans="1:7" s="12" customFormat="1" ht="21.75" customHeight="1" thickBot="1">
      <c r="A3" s="7"/>
      <c r="B3" s="10"/>
      <c r="C3" s="10"/>
      <c r="D3" s="10"/>
      <c r="E3" s="10"/>
      <c r="F3" s="644" t="s">
        <v>421</v>
      </c>
      <c r="G3" s="645"/>
    </row>
    <row r="4" spans="1:7" s="12" customFormat="1" ht="18" customHeight="1">
      <c r="A4" s="646" t="s">
        <v>239</v>
      </c>
      <c r="B4" s="648" t="s">
        <v>383</v>
      </c>
      <c r="C4" s="611"/>
      <c r="D4" s="627"/>
      <c r="E4" s="628" t="s">
        <v>380</v>
      </c>
      <c r="F4" s="628" t="s">
        <v>381</v>
      </c>
      <c r="G4" s="650" t="s">
        <v>382</v>
      </c>
    </row>
    <row r="5" spans="1:7" s="12" customFormat="1" ht="60" customHeight="1" thickBot="1">
      <c r="A5" s="647"/>
      <c r="B5" s="173" t="s">
        <v>391</v>
      </c>
      <c r="C5" s="173" t="s">
        <v>390</v>
      </c>
      <c r="D5" s="173" t="s">
        <v>392</v>
      </c>
      <c r="E5" s="649"/>
      <c r="F5" s="649"/>
      <c r="G5" s="651"/>
    </row>
    <row r="6" spans="1:7" s="66" customFormat="1" ht="36" customHeight="1">
      <c r="A6" s="63" t="s">
        <v>134</v>
      </c>
      <c r="B6" s="178">
        <v>30270</v>
      </c>
      <c r="C6" s="179">
        <v>81473</v>
      </c>
      <c r="D6" s="176">
        <v>6838</v>
      </c>
      <c r="E6" s="180">
        <v>8.39</v>
      </c>
      <c r="F6" s="180">
        <v>37.15</v>
      </c>
      <c r="G6" s="181">
        <v>45.55</v>
      </c>
    </row>
    <row r="7" spans="1:7" s="66" customFormat="1" ht="36" customHeight="1">
      <c r="A7" s="63" t="s">
        <v>135</v>
      </c>
      <c r="B7" s="182">
        <v>30694</v>
      </c>
      <c r="C7" s="183">
        <v>85040</v>
      </c>
      <c r="D7" s="183">
        <v>7213</v>
      </c>
      <c r="E7" s="184">
        <v>8.48</v>
      </c>
      <c r="F7" s="184">
        <v>36.09</v>
      </c>
      <c r="G7" s="185">
        <v>44.58</v>
      </c>
    </row>
    <row r="8" spans="1:7" s="66" customFormat="1" ht="36" customHeight="1">
      <c r="A8" s="63" t="s">
        <v>136</v>
      </c>
      <c r="B8" s="182">
        <v>31129</v>
      </c>
      <c r="C8" s="183">
        <v>89192</v>
      </c>
      <c r="D8" s="183">
        <v>7444</v>
      </c>
      <c r="E8" s="184">
        <v>8.35</v>
      </c>
      <c r="F8" s="184">
        <v>34.9</v>
      </c>
      <c r="G8" s="185">
        <v>43.25</v>
      </c>
    </row>
    <row r="9" spans="1:7" s="66" customFormat="1" ht="36" customHeight="1">
      <c r="A9" s="63" t="s">
        <v>137</v>
      </c>
      <c r="B9" s="182">
        <v>31338</v>
      </c>
      <c r="C9" s="183">
        <v>92760</v>
      </c>
      <c r="D9" s="183">
        <v>7844</v>
      </c>
      <c r="E9" s="184">
        <v>8.46</v>
      </c>
      <c r="F9" s="184">
        <v>33.78</v>
      </c>
      <c r="G9" s="185">
        <v>42.24</v>
      </c>
    </row>
    <row r="10" spans="1:7" s="66" customFormat="1" ht="36" customHeight="1">
      <c r="A10" s="63" t="s">
        <v>138</v>
      </c>
      <c r="B10" s="182">
        <v>31452</v>
      </c>
      <c r="C10" s="183">
        <v>96139</v>
      </c>
      <c r="D10" s="183">
        <v>8177</v>
      </c>
      <c r="E10" s="184">
        <v>8.51</v>
      </c>
      <c r="F10" s="184">
        <v>32.72</v>
      </c>
      <c r="G10" s="185">
        <v>41.22</v>
      </c>
    </row>
    <row r="11" spans="1:7" s="187" customFormat="1" ht="36" customHeight="1">
      <c r="A11" s="63" t="s">
        <v>139</v>
      </c>
      <c r="B11" s="186">
        <v>31149</v>
      </c>
      <c r="C11" s="183">
        <v>98997</v>
      </c>
      <c r="D11" s="183">
        <v>8581</v>
      </c>
      <c r="E11" s="184">
        <v>8.67</v>
      </c>
      <c r="F11" s="184">
        <v>31.46</v>
      </c>
      <c r="G11" s="185">
        <v>40.13</v>
      </c>
    </row>
    <row r="12" spans="1:7" s="66" customFormat="1" ht="36" customHeight="1">
      <c r="A12" s="63" t="s">
        <v>140</v>
      </c>
      <c r="B12" s="182">
        <v>30575</v>
      </c>
      <c r="C12" s="183">
        <v>102681</v>
      </c>
      <c r="D12" s="183">
        <v>8864</v>
      </c>
      <c r="E12" s="184">
        <v>8.63</v>
      </c>
      <c r="F12" s="184">
        <v>29.78</v>
      </c>
      <c r="G12" s="185">
        <v>38.41</v>
      </c>
    </row>
    <row r="13" spans="1:7" s="66" customFormat="1" ht="36" customHeight="1">
      <c r="A13" s="63" t="s">
        <v>237</v>
      </c>
      <c r="B13" s="182">
        <v>29769</v>
      </c>
      <c r="C13" s="183">
        <v>104989</v>
      </c>
      <c r="D13" s="183">
        <v>9128</v>
      </c>
      <c r="E13" s="184">
        <v>8.69</v>
      </c>
      <c r="F13" s="184">
        <v>28.35</v>
      </c>
      <c r="G13" s="185">
        <v>37.05</v>
      </c>
    </row>
    <row r="14" spans="1:7" s="66" customFormat="1" ht="36" customHeight="1">
      <c r="A14" s="63" t="s">
        <v>238</v>
      </c>
      <c r="B14" s="182">
        <v>29236</v>
      </c>
      <c r="C14" s="183">
        <v>107938</v>
      </c>
      <c r="D14" s="183">
        <v>9605</v>
      </c>
      <c r="E14" s="184">
        <v>8.9</v>
      </c>
      <c r="F14" s="184">
        <v>27.09</v>
      </c>
      <c r="G14" s="185">
        <v>35.98</v>
      </c>
    </row>
    <row r="15" spans="1:7" s="187" customFormat="1" ht="36" customHeight="1">
      <c r="A15" s="63" t="s">
        <v>143</v>
      </c>
      <c r="B15" s="186">
        <v>29144</v>
      </c>
      <c r="C15" s="183">
        <v>110492</v>
      </c>
      <c r="D15" s="183">
        <v>10216</v>
      </c>
      <c r="E15" s="184">
        <v>9.245918256525359</v>
      </c>
      <c r="F15" s="184">
        <v>26.37657024942982</v>
      </c>
      <c r="G15" s="185">
        <v>35.62248850595518</v>
      </c>
    </row>
    <row r="16" spans="1:7" s="187" customFormat="1" ht="36" customHeight="1">
      <c r="A16" s="63" t="s">
        <v>337</v>
      </c>
      <c r="B16" s="186">
        <v>28451</v>
      </c>
      <c r="C16" s="183">
        <v>111975</v>
      </c>
      <c r="D16" s="183">
        <v>10928</v>
      </c>
      <c r="E16" s="184">
        <v>9.76</v>
      </c>
      <c r="F16" s="184">
        <v>25.41</v>
      </c>
      <c r="G16" s="185">
        <v>35.17</v>
      </c>
    </row>
    <row r="17" spans="1:7" s="187" customFormat="1" ht="36" customHeight="1">
      <c r="A17" s="63" t="s">
        <v>348</v>
      </c>
      <c r="B17" s="186">
        <v>28368</v>
      </c>
      <c r="C17" s="183">
        <v>115192</v>
      </c>
      <c r="D17" s="183">
        <v>11843</v>
      </c>
      <c r="E17" s="184">
        <v>10.28</v>
      </c>
      <c r="F17" s="184">
        <v>24.63</v>
      </c>
      <c r="G17" s="185">
        <v>34.91</v>
      </c>
    </row>
    <row r="18" spans="1:7" s="187" customFormat="1" ht="36" customHeight="1">
      <c r="A18" s="63" t="s">
        <v>399</v>
      </c>
      <c r="B18" s="186">
        <v>28359</v>
      </c>
      <c r="C18" s="183">
        <v>117377</v>
      </c>
      <c r="D18" s="183">
        <v>13066</v>
      </c>
      <c r="E18" s="184">
        <f>D18/C18*100</f>
        <v>11.131652708793034</v>
      </c>
      <c r="F18" s="184">
        <f>B18/C18*100</f>
        <v>24.16061068182012</v>
      </c>
      <c r="G18" s="467">
        <v>35.29</v>
      </c>
    </row>
    <row r="19" spans="1:7" s="187" customFormat="1" ht="36" customHeight="1">
      <c r="A19" s="63" t="s">
        <v>432</v>
      </c>
      <c r="B19" s="186">
        <v>28268</v>
      </c>
      <c r="C19" s="183">
        <v>119462</v>
      </c>
      <c r="D19" s="183">
        <v>14182</v>
      </c>
      <c r="E19" s="184">
        <f>D19/C19*100</f>
        <v>11.871557482714168</v>
      </c>
      <c r="F19" s="184">
        <f>B19/C19*100</f>
        <v>23.66275468349768</v>
      </c>
      <c r="G19" s="467">
        <v>35.53</v>
      </c>
    </row>
    <row r="20" spans="1:7" s="187" customFormat="1" ht="36" customHeight="1">
      <c r="A20" s="63" t="s">
        <v>434</v>
      </c>
      <c r="B20" s="182">
        <v>28277</v>
      </c>
      <c r="C20" s="183">
        <v>120687</v>
      </c>
      <c r="D20" s="183">
        <v>15420</v>
      </c>
      <c r="E20" s="184">
        <f>D20/C20*100</f>
        <v>12.776852519326853</v>
      </c>
      <c r="F20" s="184">
        <f>B20/C20*100</f>
        <v>23.430029746368707</v>
      </c>
      <c r="G20" s="467">
        <v>36.21</v>
      </c>
    </row>
    <row r="21" spans="1:7" s="187" customFormat="1" ht="36" customHeight="1" thickBot="1">
      <c r="A21" s="468" t="s">
        <v>464</v>
      </c>
      <c r="B21" s="188">
        <v>27962</v>
      </c>
      <c r="C21" s="469">
        <v>121685</v>
      </c>
      <c r="D21" s="469">
        <v>16759</v>
      </c>
      <c r="E21" s="470">
        <v>13.77244524797633</v>
      </c>
      <c r="F21" s="470">
        <v>22.979003163906807</v>
      </c>
      <c r="G21" s="471">
        <v>36.75144841188314</v>
      </c>
    </row>
    <row r="22" spans="1:7" s="242" customFormat="1" ht="12" customHeight="1">
      <c r="A22" s="239" t="s">
        <v>458</v>
      </c>
      <c r="B22" s="240"/>
      <c r="C22" s="240"/>
      <c r="D22" s="240"/>
      <c r="E22" s="241"/>
      <c r="F22" s="241"/>
      <c r="G22" s="241"/>
    </row>
    <row r="23" spans="1:7" s="245" customFormat="1" ht="12" customHeight="1">
      <c r="A23" s="243" t="s">
        <v>406</v>
      </c>
      <c r="B23" s="244"/>
      <c r="C23" s="244"/>
      <c r="D23" s="244"/>
      <c r="E23" s="244"/>
      <c r="F23" s="244"/>
      <c r="G23" s="244"/>
    </row>
    <row r="24" spans="1:7" s="245" customFormat="1" ht="12" customHeight="1">
      <c r="A24" s="243" t="s">
        <v>407</v>
      </c>
      <c r="B24" s="244"/>
      <c r="C24" s="244"/>
      <c r="D24" s="244"/>
      <c r="E24" s="244"/>
      <c r="F24" s="244"/>
      <c r="G24" s="244"/>
    </row>
    <row r="25" spans="1:7" s="245" customFormat="1" ht="12" customHeight="1">
      <c r="A25" s="243" t="s">
        <v>408</v>
      </c>
      <c r="B25" s="244"/>
      <c r="C25" s="244"/>
      <c r="D25" s="244"/>
      <c r="E25" s="244"/>
      <c r="F25" s="244"/>
      <c r="G25" s="244"/>
    </row>
    <row r="26" spans="1:7" s="198" customFormat="1" ht="12" customHeight="1">
      <c r="A26" s="234" t="s">
        <v>465</v>
      </c>
      <c r="B26" s="234"/>
      <c r="C26" s="235"/>
      <c r="D26" s="235"/>
      <c r="E26" s="235"/>
      <c r="F26" s="235"/>
      <c r="G26" s="235"/>
    </row>
    <row r="27" spans="1:7" s="238" customFormat="1" ht="12" customHeight="1">
      <c r="A27" s="236" t="s">
        <v>96</v>
      </c>
      <c r="B27" s="236"/>
      <c r="C27" s="237"/>
      <c r="D27" s="237"/>
      <c r="E27" s="237"/>
      <c r="F27" s="237"/>
      <c r="G27" s="237"/>
    </row>
    <row r="28" spans="1:7" s="238" customFormat="1" ht="12" customHeight="1">
      <c r="A28" s="236" t="s">
        <v>97</v>
      </c>
      <c r="B28" s="236"/>
      <c r="C28" s="237"/>
      <c r="D28" s="237"/>
      <c r="E28" s="237"/>
      <c r="F28" s="237"/>
      <c r="G28" s="237"/>
    </row>
    <row r="29" spans="1:7" s="238" customFormat="1" ht="12" customHeight="1">
      <c r="A29" s="236" t="s">
        <v>98</v>
      </c>
      <c r="B29" s="236"/>
      <c r="C29" s="237"/>
      <c r="D29" s="237"/>
      <c r="E29" s="237"/>
      <c r="F29" s="237"/>
      <c r="G29" s="237"/>
    </row>
    <row r="30" spans="1:7" s="238" customFormat="1" ht="12" customHeight="1">
      <c r="A30" s="236" t="s">
        <v>99</v>
      </c>
      <c r="B30" s="236"/>
      <c r="C30" s="237"/>
      <c r="D30" s="237"/>
      <c r="E30" s="237"/>
      <c r="F30" s="237"/>
      <c r="G30" s="237"/>
    </row>
  </sheetData>
  <sheetProtection/>
  <mergeCells count="7">
    <mergeCell ref="A2:G2"/>
    <mergeCell ref="F3:G3"/>
    <mergeCell ref="A4:A5"/>
    <mergeCell ref="B4:D4"/>
    <mergeCell ref="E4:E5"/>
    <mergeCell ref="F4:F5"/>
    <mergeCell ref="G4:G5"/>
  </mergeCells>
  <printOptions horizontalCentered="1"/>
  <pageMargins left="0.4330708661417323" right="0.31496062992125984" top="0.984251968503937" bottom="1.062992125984252" header="0.5118110236220472" footer="0.9055118110236221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A66"/>
  <sheetViews>
    <sheetView showGridLines="0" view="pageBreakPreview" zoomScale="83" zoomScaleNormal="130" zoomScaleSheetLayoutView="83" zoomScalePageLayoutView="98" workbookViewId="0" topLeftCell="A52">
      <selection activeCell="A62" sqref="A62:A64"/>
    </sheetView>
  </sheetViews>
  <sheetFormatPr defaultColWidth="10.625" defaultRowHeight="21.75" customHeight="1"/>
  <cols>
    <col min="1" max="1" width="9.50390625" style="2" customWidth="1"/>
    <col min="2" max="2" width="6.125" style="2" bestFit="1" customWidth="1"/>
    <col min="3" max="3" width="7.125" style="4" customWidth="1"/>
    <col min="4" max="4" width="7.00390625" style="4" customWidth="1"/>
    <col min="5" max="6" width="4.875" style="4" customWidth="1"/>
    <col min="7" max="7" width="6.50390625" style="4" bestFit="1" customWidth="1"/>
    <col min="8" max="8" width="5.625" style="4" customWidth="1"/>
    <col min="9" max="9" width="5.875" style="4" customWidth="1"/>
    <col min="10" max="10" width="5.50390625" style="4" customWidth="1"/>
    <col min="11" max="12" width="4.875" style="4" customWidth="1"/>
    <col min="13" max="13" width="5.50390625" style="2" customWidth="1"/>
    <col min="14" max="14" width="8.50390625" style="4" customWidth="1"/>
    <col min="15" max="15" width="7.875" style="4" bestFit="1" customWidth="1"/>
    <col min="16" max="16" width="5.875" style="4" bestFit="1" customWidth="1"/>
    <col min="17" max="17" width="6.625" style="4" bestFit="1" customWidth="1"/>
    <col min="18" max="18" width="5.875" style="4" bestFit="1" customWidth="1"/>
    <col min="19" max="19" width="6.625" style="4" bestFit="1" customWidth="1"/>
    <col min="20" max="20" width="6.50390625" style="4" bestFit="1" customWidth="1"/>
    <col min="21" max="21" width="4.875" style="4" customWidth="1"/>
    <col min="22" max="22" width="5.875" style="4" bestFit="1" customWidth="1"/>
    <col min="23" max="23" width="6.625" style="4" bestFit="1" customWidth="1"/>
    <col min="24" max="24" width="5.875" style="1" bestFit="1" customWidth="1"/>
    <col min="25" max="25" width="8.625" style="1" bestFit="1" customWidth="1"/>
    <col min="26" max="26" width="6.00390625" style="1" bestFit="1" customWidth="1"/>
    <col min="27" max="27" width="5.625" style="1" bestFit="1" customWidth="1"/>
    <col min="28" max="16384" width="10.625" style="1" customWidth="1"/>
  </cols>
  <sheetData>
    <row r="1" spans="1:25" s="20" customFormat="1" ht="15" customHeight="1">
      <c r="A1" s="126" t="s">
        <v>16</v>
      </c>
      <c r="B1" s="25"/>
      <c r="C1" s="21"/>
      <c r="D1" s="21"/>
      <c r="E1" s="21"/>
      <c r="F1" s="21"/>
      <c r="G1" s="21"/>
      <c r="H1" s="21"/>
      <c r="I1" s="21"/>
      <c r="J1" s="21"/>
      <c r="K1" s="21"/>
      <c r="L1" s="21"/>
      <c r="M1" s="25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52" t="s">
        <v>0</v>
      </c>
    </row>
    <row r="2" spans="1:25" s="31" customFormat="1" ht="15.75" customHeight="1">
      <c r="A2" s="640" t="s">
        <v>410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724" t="s">
        <v>422</v>
      </c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</row>
    <row r="3" spans="1:25" s="12" customFormat="1" ht="16.5" customHeight="1" thickBot="1">
      <c r="A3" s="7"/>
      <c r="B3" s="7"/>
      <c r="C3" s="10"/>
      <c r="D3" s="10"/>
      <c r="E3" s="10"/>
      <c r="F3" s="10"/>
      <c r="G3" s="10"/>
      <c r="H3" s="10"/>
      <c r="I3" s="10"/>
      <c r="J3" s="10"/>
      <c r="K3" s="10"/>
      <c r="L3" s="250" t="s">
        <v>17</v>
      </c>
      <c r="M3" s="7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51" t="s">
        <v>420</v>
      </c>
    </row>
    <row r="4" spans="1:25" s="35" customFormat="1" ht="15" customHeight="1">
      <c r="A4" s="366"/>
      <c r="B4" s="368"/>
      <c r="C4" s="369"/>
      <c r="D4" s="725" t="s">
        <v>294</v>
      </c>
      <c r="E4" s="726"/>
      <c r="F4" s="726"/>
      <c r="G4" s="726"/>
      <c r="H4" s="726"/>
      <c r="I4" s="726"/>
      <c r="J4" s="726"/>
      <c r="K4" s="726"/>
      <c r="L4" s="726"/>
      <c r="M4" s="396"/>
      <c r="N4" s="370"/>
      <c r="O4" s="217"/>
      <c r="P4" s="217"/>
      <c r="Q4" s="217"/>
      <c r="R4" s="727" t="s">
        <v>11</v>
      </c>
      <c r="S4" s="727"/>
      <c r="T4" s="217"/>
      <c r="U4" s="216"/>
      <c r="V4" s="399"/>
      <c r="W4" s="384"/>
      <c r="X4" s="215"/>
      <c r="Y4" s="689" t="s">
        <v>295</v>
      </c>
    </row>
    <row r="5" spans="1:25" s="35" customFormat="1" ht="20.25" customHeight="1">
      <c r="A5" s="717" t="s">
        <v>61</v>
      </c>
      <c r="B5" s="718" t="s">
        <v>454</v>
      </c>
      <c r="C5" s="719" t="s">
        <v>455</v>
      </c>
      <c r="D5" s="721" t="s">
        <v>384</v>
      </c>
      <c r="E5" s="667" t="s">
        <v>284</v>
      </c>
      <c r="F5" s="697"/>
      <c r="G5" s="667" t="s">
        <v>285</v>
      </c>
      <c r="H5" s="668"/>
      <c r="I5" s="216"/>
      <c r="J5" s="217" t="s">
        <v>279</v>
      </c>
      <c r="K5" s="216"/>
      <c r="L5" s="380" t="s">
        <v>27</v>
      </c>
      <c r="M5" s="310"/>
      <c r="N5" s="686" t="s">
        <v>286</v>
      </c>
      <c r="O5" s="697"/>
      <c r="P5" s="713" t="s">
        <v>287</v>
      </c>
      <c r="Q5" s="714"/>
      <c r="R5" s="667" t="s">
        <v>288</v>
      </c>
      <c r="S5" s="697"/>
      <c r="T5" s="713" t="s">
        <v>289</v>
      </c>
      <c r="U5" s="714"/>
      <c r="V5" s="667" t="s">
        <v>290</v>
      </c>
      <c r="W5" s="697"/>
      <c r="X5" s="711" t="s">
        <v>280</v>
      </c>
      <c r="Y5" s="690"/>
    </row>
    <row r="6" spans="1:25" s="35" customFormat="1" ht="22.5" customHeight="1">
      <c r="A6" s="717"/>
      <c r="B6" s="718"/>
      <c r="C6" s="720"/>
      <c r="D6" s="693"/>
      <c r="E6" s="698"/>
      <c r="F6" s="699"/>
      <c r="G6" s="687"/>
      <c r="H6" s="688"/>
      <c r="I6" s="713" t="s">
        <v>291</v>
      </c>
      <c r="J6" s="723"/>
      <c r="K6" s="218" t="s">
        <v>281</v>
      </c>
      <c r="L6" s="381"/>
      <c r="M6" s="317" t="s">
        <v>10</v>
      </c>
      <c r="N6" s="722"/>
      <c r="O6" s="699"/>
      <c r="P6" s="715"/>
      <c r="Q6" s="716"/>
      <c r="R6" s="730"/>
      <c r="S6" s="699"/>
      <c r="T6" s="715"/>
      <c r="U6" s="716"/>
      <c r="V6" s="698"/>
      <c r="W6" s="699"/>
      <c r="X6" s="712"/>
      <c r="Y6" s="690"/>
    </row>
    <row r="7" spans="1:25" s="35" customFormat="1" ht="21.75" customHeight="1">
      <c r="A7" s="734" t="s">
        <v>63</v>
      </c>
      <c r="B7" s="367"/>
      <c r="C7" s="64"/>
      <c r="D7" s="362"/>
      <c r="E7" s="700" t="s">
        <v>282</v>
      </c>
      <c r="F7" s="700" t="s">
        <v>283</v>
      </c>
      <c r="G7" s="700" t="s">
        <v>282</v>
      </c>
      <c r="H7" s="700" t="s">
        <v>283</v>
      </c>
      <c r="I7" s="700" t="s">
        <v>282</v>
      </c>
      <c r="J7" s="711" t="s">
        <v>283</v>
      </c>
      <c r="K7" s="728" t="s">
        <v>292</v>
      </c>
      <c r="L7" s="729"/>
      <c r="M7" s="397" t="s">
        <v>293</v>
      </c>
      <c r="N7" s="711" t="s">
        <v>282</v>
      </c>
      <c r="O7" s="700" t="s">
        <v>283</v>
      </c>
      <c r="P7" s="700" t="s">
        <v>282</v>
      </c>
      <c r="Q7" s="700" t="s">
        <v>283</v>
      </c>
      <c r="R7" s="700" t="s">
        <v>282</v>
      </c>
      <c r="S7" s="711" t="s">
        <v>283</v>
      </c>
      <c r="T7" s="700" t="s">
        <v>282</v>
      </c>
      <c r="U7" s="700" t="s">
        <v>283</v>
      </c>
      <c r="V7" s="700" t="s">
        <v>282</v>
      </c>
      <c r="W7" s="700" t="s">
        <v>283</v>
      </c>
      <c r="X7" s="693"/>
      <c r="Y7" s="690"/>
    </row>
    <row r="8" spans="1:25" s="35" customFormat="1" ht="9" customHeight="1">
      <c r="A8" s="734"/>
      <c r="B8" s="731" t="s">
        <v>13</v>
      </c>
      <c r="C8" s="706" t="s">
        <v>8</v>
      </c>
      <c r="D8" s="733" t="s">
        <v>12</v>
      </c>
      <c r="E8" s="695"/>
      <c r="F8" s="695"/>
      <c r="G8" s="695"/>
      <c r="H8" s="695"/>
      <c r="I8" s="695"/>
      <c r="J8" s="693"/>
      <c r="K8" s="103" t="s">
        <v>282</v>
      </c>
      <c r="L8" s="382" t="s">
        <v>283</v>
      </c>
      <c r="M8" s="388" t="s">
        <v>283</v>
      </c>
      <c r="N8" s="693"/>
      <c r="O8" s="695"/>
      <c r="P8" s="695"/>
      <c r="Q8" s="695"/>
      <c r="R8" s="695"/>
      <c r="S8" s="693"/>
      <c r="T8" s="695"/>
      <c r="U8" s="695"/>
      <c r="V8" s="695"/>
      <c r="W8" s="695"/>
      <c r="X8" s="662" t="s">
        <v>64</v>
      </c>
      <c r="Y8" s="386"/>
    </row>
    <row r="9" spans="1:25" s="35" customFormat="1" ht="21" customHeight="1">
      <c r="A9" s="735"/>
      <c r="B9" s="732"/>
      <c r="C9" s="707"/>
      <c r="D9" s="716"/>
      <c r="E9" s="80" t="s">
        <v>393</v>
      </c>
      <c r="F9" s="80" t="s">
        <v>66</v>
      </c>
      <c r="G9" s="80" t="s">
        <v>9</v>
      </c>
      <c r="H9" s="81" t="s">
        <v>66</v>
      </c>
      <c r="I9" s="81" t="s">
        <v>9</v>
      </c>
      <c r="J9" s="80" t="s">
        <v>66</v>
      </c>
      <c r="K9" s="81" t="s">
        <v>9</v>
      </c>
      <c r="L9" s="398" t="s">
        <v>66</v>
      </c>
      <c r="M9" s="80" t="s">
        <v>66</v>
      </c>
      <c r="N9" s="80" t="s">
        <v>9</v>
      </c>
      <c r="O9" s="80" t="s">
        <v>66</v>
      </c>
      <c r="P9" s="80" t="s">
        <v>9</v>
      </c>
      <c r="Q9" s="81" t="s">
        <v>66</v>
      </c>
      <c r="R9" s="81" t="s">
        <v>9</v>
      </c>
      <c r="S9" s="80" t="s">
        <v>66</v>
      </c>
      <c r="T9" s="80" t="s">
        <v>9</v>
      </c>
      <c r="U9" s="80" t="s">
        <v>66</v>
      </c>
      <c r="V9" s="81" t="s">
        <v>9</v>
      </c>
      <c r="W9" s="81" t="s">
        <v>66</v>
      </c>
      <c r="X9" s="710"/>
      <c r="Y9" s="387" t="s">
        <v>11</v>
      </c>
    </row>
    <row r="10" spans="1:25" s="12" customFormat="1" ht="18" customHeight="1">
      <c r="A10" s="704" t="s">
        <v>240</v>
      </c>
      <c r="B10" s="190" t="s">
        <v>241</v>
      </c>
      <c r="C10" s="191">
        <v>88311</v>
      </c>
      <c r="D10" s="308">
        <v>85747</v>
      </c>
      <c r="E10" s="191">
        <v>1619</v>
      </c>
      <c r="F10" s="191">
        <v>497</v>
      </c>
      <c r="G10" s="191">
        <v>8854</v>
      </c>
      <c r="H10" s="191">
        <v>3442</v>
      </c>
      <c r="I10" s="191">
        <v>5634</v>
      </c>
      <c r="J10" s="308">
        <v>1108</v>
      </c>
      <c r="K10" s="191">
        <v>5748</v>
      </c>
      <c r="L10" s="192">
        <v>439</v>
      </c>
      <c r="M10" s="308">
        <v>287</v>
      </c>
      <c r="N10" s="308">
        <v>6740</v>
      </c>
      <c r="O10" s="191">
        <v>3008</v>
      </c>
      <c r="P10" s="191">
        <v>17377</v>
      </c>
      <c r="Q10" s="400">
        <v>4306</v>
      </c>
      <c r="R10" s="400">
        <v>12746</v>
      </c>
      <c r="S10" s="308">
        <v>2007</v>
      </c>
      <c r="T10" s="191">
        <v>76</v>
      </c>
      <c r="U10" s="191">
        <v>13</v>
      </c>
      <c r="V10" s="191">
        <v>9994</v>
      </c>
      <c r="W10" s="400">
        <v>1390</v>
      </c>
      <c r="X10" s="400">
        <v>462</v>
      </c>
      <c r="Y10" s="363">
        <v>2564</v>
      </c>
    </row>
    <row r="11" spans="1:25" s="12" customFormat="1" ht="18" customHeight="1">
      <c r="A11" s="705"/>
      <c r="B11" s="190" t="s">
        <v>242</v>
      </c>
      <c r="C11" s="191">
        <v>44400</v>
      </c>
      <c r="D11" s="308">
        <v>43963</v>
      </c>
      <c r="E11" s="191">
        <v>1165</v>
      </c>
      <c r="F11" s="191">
        <v>328</v>
      </c>
      <c r="G11" s="191">
        <v>4600</v>
      </c>
      <c r="H11" s="191">
        <v>1656</v>
      </c>
      <c r="I11" s="191">
        <v>2620</v>
      </c>
      <c r="J11" s="308">
        <v>576</v>
      </c>
      <c r="K11" s="191">
        <v>3280</v>
      </c>
      <c r="L11" s="192">
        <v>268</v>
      </c>
      <c r="M11" s="308">
        <v>121</v>
      </c>
      <c r="N11" s="308">
        <v>3427</v>
      </c>
      <c r="O11" s="191">
        <v>1620</v>
      </c>
      <c r="P11" s="191">
        <v>8350</v>
      </c>
      <c r="Q11" s="191">
        <v>2427</v>
      </c>
      <c r="R11" s="191">
        <v>7087</v>
      </c>
      <c r="S11" s="308">
        <v>1091</v>
      </c>
      <c r="T11" s="191">
        <v>48</v>
      </c>
      <c r="U11" s="191">
        <v>11</v>
      </c>
      <c r="V11" s="191">
        <v>4448</v>
      </c>
      <c r="W11" s="191">
        <v>591</v>
      </c>
      <c r="X11" s="191">
        <v>249</v>
      </c>
      <c r="Y11" s="363">
        <v>437</v>
      </c>
    </row>
    <row r="12" spans="1:25" s="12" customFormat="1" ht="18" customHeight="1">
      <c r="A12" s="705"/>
      <c r="B12" s="312" t="s">
        <v>243</v>
      </c>
      <c r="C12" s="191">
        <v>43911</v>
      </c>
      <c r="D12" s="308">
        <v>41784</v>
      </c>
      <c r="E12" s="191">
        <v>454</v>
      </c>
      <c r="F12" s="191">
        <v>169</v>
      </c>
      <c r="G12" s="191">
        <v>4254</v>
      </c>
      <c r="H12" s="191">
        <v>1786</v>
      </c>
      <c r="I12" s="191">
        <v>3014</v>
      </c>
      <c r="J12" s="308">
        <v>532</v>
      </c>
      <c r="K12" s="191">
        <v>2468</v>
      </c>
      <c r="L12" s="192">
        <v>171</v>
      </c>
      <c r="M12" s="308">
        <v>166</v>
      </c>
      <c r="N12" s="308">
        <v>3313</v>
      </c>
      <c r="O12" s="191">
        <v>1388</v>
      </c>
      <c r="P12" s="191">
        <v>9027</v>
      </c>
      <c r="Q12" s="191">
        <v>1879</v>
      </c>
      <c r="R12" s="191">
        <v>5659</v>
      </c>
      <c r="S12" s="308">
        <v>916</v>
      </c>
      <c r="T12" s="191">
        <v>28</v>
      </c>
      <c r="U12" s="191">
        <v>2</v>
      </c>
      <c r="V12" s="191">
        <v>5546</v>
      </c>
      <c r="W12" s="191">
        <v>799</v>
      </c>
      <c r="X12" s="191">
        <v>213</v>
      </c>
      <c r="Y12" s="363">
        <v>2127</v>
      </c>
    </row>
    <row r="13" spans="1:25" s="12" customFormat="1" ht="18" customHeight="1">
      <c r="A13" s="704" t="s">
        <v>244</v>
      </c>
      <c r="B13" s="312" t="s">
        <v>245</v>
      </c>
      <c r="C13" s="193">
        <f aca="true" t="shared" si="0" ref="C13:C36">D13+Y13</f>
        <v>92253</v>
      </c>
      <c r="D13" s="309">
        <f aca="true" t="shared" si="1" ref="D13:D36">SUM(E13:X13)</f>
        <v>89791</v>
      </c>
      <c r="E13" s="193">
        <f aca="true" t="shared" si="2" ref="E13:Y13">SUM(E14:E15)</f>
        <v>1818</v>
      </c>
      <c r="F13" s="193">
        <f t="shared" si="2"/>
        <v>562</v>
      </c>
      <c r="G13" s="193">
        <f t="shared" si="2"/>
        <v>10061</v>
      </c>
      <c r="H13" s="193">
        <f t="shared" si="2"/>
        <v>3874</v>
      </c>
      <c r="I13" s="193">
        <f t="shared" si="2"/>
        <v>6180</v>
      </c>
      <c r="J13" s="309">
        <f t="shared" si="2"/>
        <v>1030</v>
      </c>
      <c r="K13" s="193">
        <f t="shared" si="2"/>
        <v>5862</v>
      </c>
      <c r="L13" s="194">
        <f t="shared" si="2"/>
        <v>422</v>
      </c>
      <c r="M13" s="309">
        <f t="shared" si="2"/>
        <v>303</v>
      </c>
      <c r="N13" s="309">
        <f t="shared" si="2"/>
        <v>7034</v>
      </c>
      <c r="O13" s="193">
        <f t="shared" si="2"/>
        <v>3484</v>
      </c>
      <c r="P13" s="193">
        <f t="shared" si="2"/>
        <v>17887</v>
      </c>
      <c r="Q13" s="193">
        <f t="shared" si="2"/>
        <v>4413</v>
      </c>
      <c r="R13" s="193">
        <f t="shared" si="2"/>
        <v>12931</v>
      </c>
      <c r="S13" s="309">
        <f t="shared" si="2"/>
        <v>2103</v>
      </c>
      <c r="T13" s="193">
        <f t="shared" si="2"/>
        <v>75</v>
      </c>
      <c r="U13" s="193">
        <f t="shared" si="2"/>
        <v>14</v>
      </c>
      <c r="V13" s="193">
        <f t="shared" si="2"/>
        <v>9955</v>
      </c>
      <c r="W13" s="193">
        <f t="shared" si="2"/>
        <v>1338</v>
      </c>
      <c r="X13" s="193">
        <f t="shared" si="2"/>
        <v>445</v>
      </c>
      <c r="Y13" s="364">
        <f t="shared" si="2"/>
        <v>2462</v>
      </c>
    </row>
    <row r="14" spans="1:25" s="12" customFormat="1" ht="18" customHeight="1">
      <c r="A14" s="705"/>
      <c r="B14" s="312" t="s">
        <v>246</v>
      </c>
      <c r="C14" s="193">
        <f t="shared" si="0"/>
        <v>46320</v>
      </c>
      <c r="D14" s="309">
        <f t="shared" si="1"/>
        <v>45918</v>
      </c>
      <c r="E14" s="193">
        <v>1296</v>
      </c>
      <c r="F14" s="193">
        <v>362</v>
      </c>
      <c r="G14" s="193">
        <v>5143</v>
      </c>
      <c r="H14" s="193">
        <v>1902</v>
      </c>
      <c r="I14" s="193">
        <v>2848</v>
      </c>
      <c r="J14" s="309">
        <v>548</v>
      </c>
      <c r="K14" s="193">
        <v>3330</v>
      </c>
      <c r="L14" s="194">
        <v>258</v>
      </c>
      <c r="M14" s="309">
        <v>113</v>
      </c>
      <c r="N14" s="309">
        <v>3571</v>
      </c>
      <c r="O14" s="193">
        <v>1848</v>
      </c>
      <c r="P14" s="193">
        <v>8630</v>
      </c>
      <c r="Q14" s="193">
        <v>2530</v>
      </c>
      <c r="R14" s="193">
        <v>7182</v>
      </c>
      <c r="S14" s="309">
        <v>1147</v>
      </c>
      <c r="T14" s="193">
        <v>49</v>
      </c>
      <c r="U14" s="193">
        <v>12</v>
      </c>
      <c r="V14" s="193">
        <v>4359</v>
      </c>
      <c r="W14" s="193">
        <v>555</v>
      </c>
      <c r="X14" s="193">
        <v>235</v>
      </c>
      <c r="Y14" s="364">
        <v>402</v>
      </c>
    </row>
    <row r="15" spans="1:25" s="12" customFormat="1" ht="18" customHeight="1">
      <c r="A15" s="705"/>
      <c r="B15" s="312" t="s">
        <v>243</v>
      </c>
      <c r="C15" s="193">
        <f t="shared" si="0"/>
        <v>45933</v>
      </c>
      <c r="D15" s="309">
        <f t="shared" si="1"/>
        <v>43873</v>
      </c>
      <c r="E15" s="193">
        <v>522</v>
      </c>
      <c r="F15" s="193">
        <v>200</v>
      </c>
      <c r="G15" s="193">
        <v>4918</v>
      </c>
      <c r="H15" s="193">
        <v>1972</v>
      </c>
      <c r="I15" s="193">
        <v>3332</v>
      </c>
      <c r="J15" s="309">
        <v>482</v>
      </c>
      <c r="K15" s="193">
        <v>2532</v>
      </c>
      <c r="L15" s="194">
        <v>164</v>
      </c>
      <c r="M15" s="309">
        <v>190</v>
      </c>
      <c r="N15" s="309">
        <v>3463</v>
      </c>
      <c r="O15" s="193">
        <v>1636</v>
      </c>
      <c r="P15" s="193">
        <v>9257</v>
      </c>
      <c r="Q15" s="193">
        <v>1883</v>
      </c>
      <c r="R15" s="193">
        <v>5749</v>
      </c>
      <c r="S15" s="309">
        <v>956</v>
      </c>
      <c r="T15" s="193">
        <v>26</v>
      </c>
      <c r="U15" s="193">
        <v>2</v>
      </c>
      <c r="V15" s="193">
        <v>5596</v>
      </c>
      <c r="W15" s="193">
        <v>783</v>
      </c>
      <c r="X15" s="193">
        <v>210</v>
      </c>
      <c r="Y15" s="364">
        <v>2060</v>
      </c>
    </row>
    <row r="16" spans="1:25" s="12" customFormat="1" ht="18" customHeight="1">
      <c r="A16" s="704" t="s">
        <v>247</v>
      </c>
      <c r="B16" s="312" t="s">
        <v>245</v>
      </c>
      <c r="C16" s="193">
        <f t="shared" si="0"/>
        <v>96636</v>
      </c>
      <c r="D16" s="309">
        <f t="shared" si="1"/>
        <v>94261</v>
      </c>
      <c r="E16" s="193">
        <f aca="true" t="shared" si="3" ref="E16:Y16">SUM(E17:E18)</f>
        <v>2116</v>
      </c>
      <c r="F16" s="193">
        <f t="shared" si="3"/>
        <v>694</v>
      </c>
      <c r="G16" s="193">
        <f t="shared" si="3"/>
        <v>11164</v>
      </c>
      <c r="H16" s="193">
        <f t="shared" si="3"/>
        <v>4521</v>
      </c>
      <c r="I16" s="193">
        <f t="shared" si="3"/>
        <v>6485</v>
      </c>
      <c r="J16" s="309">
        <f t="shared" si="3"/>
        <v>1013</v>
      </c>
      <c r="K16" s="193">
        <f t="shared" si="3"/>
        <v>5973</v>
      </c>
      <c r="L16" s="194">
        <f t="shared" si="3"/>
        <v>439</v>
      </c>
      <c r="M16" s="309">
        <f t="shared" si="3"/>
        <v>299</v>
      </c>
      <c r="N16" s="309">
        <f t="shared" si="3"/>
        <v>7314</v>
      </c>
      <c r="O16" s="193">
        <f t="shared" si="3"/>
        <v>3811</v>
      </c>
      <c r="P16" s="193">
        <f t="shared" si="3"/>
        <v>18666</v>
      </c>
      <c r="Q16" s="193">
        <f t="shared" si="3"/>
        <v>4543</v>
      </c>
      <c r="R16" s="193">
        <f t="shared" si="3"/>
        <v>13262</v>
      </c>
      <c r="S16" s="309">
        <f t="shared" si="3"/>
        <v>2136</v>
      </c>
      <c r="T16" s="193">
        <f t="shared" si="3"/>
        <v>79</v>
      </c>
      <c r="U16" s="193">
        <f t="shared" si="3"/>
        <v>13</v>
      </c>
      <c r="V16" s="193">
        <f t="shared" si="3"/>
        <v>9979</v>
      </c>
      <c r="W16" s="193">
        <f t="shared" si="3"/>
        <v>1334</v>
      </c>
      <c r="X16" s="193">
        <f t="shared" si="3"/>
        <v>420</v>
      </c>
      <c r="Y16" s="364">
        <f t="shared" si="3"/>
        <v>2375</v>
      </c>
    </row>
    <row r="17" spans="1:25" s="12" customFormat="1" ht="18" customHeight="1">
      <c r="A17" s="705"/>
      <c r="B17" s="312" t="s">
        <v>246</v>
      </c>
      <c r="C17" s="193">
        <f t="shared" si="0"/>
        <v>48328</v>
      </c>
      <c r="D17" s="309">
        <f t="shared" si="1"/>
        <v>47941</v>
      </c>
      <c r="E17" s="193">
        <v>1475</v>
      </c>
      <c r="F17" s="193">
        <v>456</v>
      </c>
      <c r="G17" s="193">
        <v>5600</v>
      </c>
      <c r="H17" s="193">
        <v>2230</v>
      </c>
      <c r="I17" s="193">
        <v>2969</v>
      </c>
      <c r="J17" s="309">
        <v>547</v>
      </c>
      <c r="K17" s="193">
        <v>3351</v>
      </c>
      <c r="L17" s="194">
        <v>264</v>
      </c>
      <c r="M17" s="309">
        <v>110</v>
      </c>
      <c r="N17" s="309">
        <v>3684</v>
      </c>
      <c r="O17" s="193">
        <v>2005</v>
      </c>
      <c r="P17" s="193">
        <v>9015</v>
      </c>
      <c r="Q17" s="193">
        <v>2639</v>
      </c>
      <c r="R17" s="193">
        <v>7311</v>
      </c>
      <c r="S17" s="309">
        <v>1162</v>
      </c>
      <c r="T17" s="193">
        <v>50</v>
      </c>
      <c r="U17" s="193">
        <v>11</v>
      </c>
      <c r="V17" s="193">
        <v>4290</v>
      </c>
      <c r="W17" s="193">
        <v>555</v>
      </c>
      <c r="X17" s="193">
        <v>217</v>
      </c>
      <c r="Y17" s="364">
        <v>387</v>
      </c>
    </row>
    <row r="18" spans="1:25" s="12" customFormat="1" ht="18" customHeight="1">
      <c r="A18" s="705"/>
      <c r="B18" s="312" t="s">
        <v>243</v>
      </c>
      <c r="C18" s="193">
        <f t="shared" si="0"/>
        <v>48308</v>
      </c>
      <c r="D18" s="309">
        <f t="shared" si="1"/>
        <v>46320</v>
      </c>
      <c r="E18" s="193">
        <v>641</v>
      </c>
      <c r="F18" s="193">
        <v>238</v>
      </c>
      <c r="G18" s="193">
        <v>5564</v>
      </c>
      <c r="H18" s="193">
        <v>2291</v>
      </c>
      <c r="I18" s="193">
        <v>3516</v>
      </c>
      <c r="J18" s="309">
        <v>466</v>
      </c>
      <c r="K18" s="193">
        <v>2622</v>
      </c>
      <c r="L18" s="194">
        <v>175</v>
      </c>
      <c r="M18" s="309">
        <v>189</v>
      </c>
      <c r="N18" s="309">
        <v>3630</v>
      </c>
      <c r="O18" s="193">
        <v>1806</v>
      </c>
      <c r="P18" s="193">
        <v>9651</v>
      </c>
      <c r="Q18" s="193">
        <v>1904</v>
      </c>
      <c r="R18" s="193">
        <v>5951</v>
      </c>
      <c r="S18" s="309">
        <v>974</v>
      </c>
      <c r="T18" s="193">
        <v>29</v>
      </c>
      <c r="U18" s="193">
        <v>2</v>
      </c>
      <c r="V18" s="193">
        <v>5689</v>
      </c>
      <c r="W18" s="193">
        <v>779</v>
      </c>
      <c r="X18" s="193">
        <v>203</v>
      </c>
      <c r="Y18" s="364">
        <v>1988</v>
      </c>
    </row>
    <row r="19" spans="1:25" s="12" customFormat="1" ht="18" customHeight="1">
      <c r="A19" s="704" t="s">
        <v>248</v>
      </c>
      <c r="B19" s="190" t="s">
        <v>241</v>
      </c>
      <c r="C19" s="193">
        <f t="shared" si="0"/>
        <v>100604</v>
      </c>
      <c r="D19" s="309">
        <f t="shared" si="1"/>
        <v>98315</v>
      </c>
      <c r="E19" s="193">
        <f aca="true" t="shared" si="4" ref="E19:Y19">SUM(E20:E21)</f>
        <v>2469</v>
      </c>
      <c r="F19" s="193">
        <f t="shared" si="4"/>
        <v>771</v>
      </c>
      <c r="G19" s="193">
        <f t="shared" si="4"/>
        <v>12573</v>
      </c>
      <c r="H19" s="193">
        <f t="shared" si="4"/>
        <v>5062</v>
      </c>
      <c r="I19" s="193">
        <f t="shared" si="4"/>
        <v>6678</v>
      </c>
      <c r="J19" s="309">
        <f t="shared" si="4"/>
        <v>1019</v>
      </c>
      <c r="K19" s="193">
        <f t="shared" si="4"/>
        <v>6005</v>
      </c>
      <c r="L19" s="194">
        <f t="shared" si="4"/>
        <v>439</v>
      </c>
      <c r="M19" s="309">
        <f t="shared" si="4"/>
        <v>319</v>
      </c>
      <c r="N19" s="309">
        <f t="shared" si="4"/>
        <v>7615</v>
      </c>
      <c r="O19" s="193">
        <f t="shared" si="4"/>
        <v>4041</v>
      </c>
      <c r="P19" s="193">
        <f t="shared" si="4"/>
        <v>19135</v>
      </c>
      <c r="Q19" s="193">
        <f t="shared" si="4"/>
        <v>4851</v>
      </c>
      <c r="R19" s="193">
        <f t="shared" si="4"/>
        <v>13460</v>
      </c>
      <c r="S19" s="309">
        <f t="shared" si="4"/>
        <v>2122</v>
      </c>
      <c r="T19" s="193">
        <f t="shared" si="4"/>
        <v>75</v>
      </c>
      <c r="U19" s="193">
        <f t="shared" si="4"/>
        <v>13</v>
      </c>
      <c r="V19" s="193">
        <f t="shared" si="4"/>
        <v>9943</v>
      </c>
      <c r="W19" s="193">
        <f t="shared" si="4"/>
        <v>1320</v>
      </c>
      <c r="X19" s="193">
        <f t="shared" si="4"/>
        <v>405</v>
      </c>
      <c r="Y19" s="364">
        <f t="shared" si="4"/>
        <v>2289</v>
      </c>
    </row>
    <row r="20" spans="1:25" s="12" customFormat="1" ht="18" customHeight="1">
      <c r="A20" s="705"/>
      <c r="B20" s="190" t="s">
        <v>242</v>
      </c>
      <c r="C20" s="193">
        <f t="shared" si="0"/>
        <v>50193</v>
      </c>
      <c r="D20" s="309">
        <f t="shared" si="1"/>
        <v>49822</v>
      </c>
      <c r="E20" s="191">
        <v>1709</v>
      </c>
      <c r="F20" s="191">
        <v>500</v>
      </c>
      <c r="G20" s="191">
        <v>6189</v>
      </c>
      <c r="H20" s="191">
        <v>2512</v>
      </c>
      <c r="I20" s="191">
        <v>3039</v>
      </c>
      <c r="J20" s="308">
        <v>544</v>
      </c>
      <c r="K20" s="191">
        <v>3366</v>
      </c>
      <c r="L20" s="192">
        <v>263</v>
      </c>
      <c r="M20" s="308">
        <v>108</v>
      </c>
      <c r="N20" s="308">
        <v>3856</v>
      </c>
      <c r="O20" s="191">
        <v>2056</v>
      </c>
      <c r="P20" s="191">
        <v>9273</v>
      </c>
      <c r="Q20" s="191">
        <v>2881</v>
      </c>
      <c r="R20" s="191">
        <v>7359</v>
      </c>
      <c r="S20" s="308">
        <v>1172</v>
      </c>
      <c r="T20" s="191">
        <v>44</v>
      </c>
      <c r="U20" s="191">
        <v>11</v>
      </c>
      <c r="V20" s="191">
        <v>4193</v>
      </c>
      <c r="W20" s="191">
        <v>540</v>
      </c>
      <c r="X20" s="191">
        <v>207</v>
      </c>
      <c r="Y20" s="363">
        <v>371</v>
      </c>
    </row>
    <row r="21" spans="1:25" s="12" customFormat="1" ht="18" customHeight="1">
      <c r="A21" s="705"/>
      <c r="B21" s="312" t="s">
        <v>243</v>
      </c>
      <c r="C21" s="193">
        <f t="shared" si="0"/>
        <v>50411</v>
      </c>
      <c r="D21" s="309">
        <f t="shared" si="1"/>
        <v>48493</v>
      </c>
      <c r="E21" s="191">
        <v>760</v>
      </c>
      <c r="F21" s="191">
        <v>271</v>
      </c>
      <c r="G21" s="191">
        <v>6384</v>
      </c>
      <c r="H21" s="191">
        <v>2550</v>
      </c>
      <c r="I21" s="191">
        <v>3639</v>
      </c>
      <c r="J21" s="308">
        <v>475</v>
      </c>
      <c r="K21" s="191">
        <v>2639</v>
      </c>
      <c r="L21" s="192">
        <v>176</v>
      </c>
      <c r="M21" s="308">
        <v>211</v>
      </c>
      <c r="N21" s="308">
        <v>3759</v>
      </c>
      <c r="O21" s="191">
        <v>1985</v>
      </c>
      <c r="P21" s="191">
        <v>9862</v>
      </c>
      <c r="Q21" s="191">
        <v>1970</v>
      </c>
      <c r="R21" s="191">
        <v>6101</v>
      </c>
      <c r="S21" s="308">
        <v>950</v>
      </c>
      <c r="T21" s="191">
        <v>31</v>
      </c>
      <c r="U21" s="191">
        <v>2</v>
      </c>
      <c r="V21" s="191">
        <v>5750</v>
      </c>
      <c r="W21" s="191">
        <v>780</v>
      </c>
      <c r="X21" s="191">
        <v>198</v>
      </c>
      <c r="Y21" s="363">
        <v>1918</v>
      </c>
    </row>
    <row r="22" spans="1:25" s="12" customFormat="1" ht="18" customHeight="1">
      <c r="A22" s="704" t="s">
        <v>249</v>
      </c>
      <c r="B22" s="190" t="s">
        <v>241</v>
      </c>
      <c r="C22" s="193">
        <f t="shared" si="0"/>
        <v>104316</v>
      </c>
      <c r="D22" s="309">
        <f t="shared" si="1"/>
        <v>102131</v>
      </c>
      <c r="E22" s="193">
        <f aca="true" t="shared" si="5" ref="E22:Y22">SUM(E23:E24)</f>
        <v>2811</v>
      </c>
      <c r="F22" s="193">
        <f t="shared" si="5"/>
        <v>863</v>
      </c>
      <c r="G22" s="193">
        <f t="shared" si="5"/>
        <v>14044</v>
      </c>
      <c r="H22" s="193">
        <f t="shared" si="5"/>
        <v>5417</v>
      </c>
      <c r="I22" s="193">
        <f t="shared" si="5"/>
        <v>6892</v>
      </c>
      <c r="J22" s="309">
        <f t="shared" si="5"/>
        <v>1014</v>
      </c>
      <c r="K22" s="193">
        <f t="shared" si="5"/>
        <v>6042</v>
      </c>
      <c r="L22" s="194">
        <f t="shared" si="5"/>
        <v>431</v>
      </c>
      <c r="M22" s="309">
        <f t="shared" si="5"/>
        <v>366</v>
      </c>
      <c r="N22" s="309">
        <f t="shared" si="5"/>
        <v>7932</v>
      </c>
      <c r="O22" s="193">
        <f t="shared" si="5"/>
        <v>4003</v>
      </c>
      <c r="P22" s="193">
        <f t="shared" si="5"/>
        <v>19727</v>
      </c>
      <c r="Q22" s="193">
        <f t="shared" si="5"/>
        <v>5246</v>
      </c>
      <c r="R22" s="193">
        <f t="shared" si="5"/>
        <v>13557</v>
      </c>
      <c r="S22" s="309">
        <f t="shared" si="5"/>
        <v>2082</v>
      </c>
      <c r="T22" s="193">
        <f t="shared" si="5"/>
        <v>78</v>
      </c>
      <c r="U22" s="193">
        <f t="shared" si="5"/>
        <v>14</v>
      </c>
      <c r="V22" s="193">
        <f t="shared" si="5"/>
        <v>9906</v>
      </c>
      <c r="W22" s="193">
        <f t="shared" si="5"/>
        <v>1318</v>
      </c>
      <c r="X22" s="193">
        <f t="shared" si="5"/>
        <v>388</v>
      </c>
      <c r="Y22" s="364">
        <f t="shared" si="5"/>
        <v>2185</v>
      </c>
    </row>
    <row r="23" spans="1:25" s="12" customFormat="1" ht="18" customHeight="1">
      <c r="A23" s="705"/>
      <c r="B23" s="190" t="s">
        <v>242</v>
      </c>
      <c r="C23" s="193">
        <f t="shared" si="0"/>
        <v>51962</v>
      </c>
      <c r="D23" s="309">
        <f t="shared" si="1"/>
        <v>51623</v>
      </c>
      <c r="E23" s="191">
        <v>1924</v>
      </c>
      <c r="F23" s="191">
        <v>539</v>
      </c>
      <c r="G23" s="191">
        <v>6838</v>
      </c>
      <c r="H23" s="191">
        <v>2750</v>
      </c>
      <c r="I23" s="191">
        <v>3141</v>
      </c>
      <c r="J23" s="308">
        <v>552</v>
      </c>
      <c r="K23" s="191">
        <v>3396</v>
      </c>
      <c r="L23" s="192">
        <v>260</v>
      </c>
      <c r="M23" s="308">
        <v>101</v>
      </c>
      <c r="N23" s="308">
        <v>3979</v>
      </c>
      <c r="O23" s="191">
        <v>2052</v>
      </c>
      <c r="P23" s="191">
        <v>9565</v>
      </c>
      <c r="Q23" s="191">
        <v>3110</v>
      </c>
      <c r="R23" s="191">
        <v>7382</v>
      </c>
      <c r="S23" s="308">
        <v>1116</v>
      </c>
      <c r="T23" s="191">
        <v>45</v>
      </c>
      <c r="U23" s="191">
        <v>12</v>
      </c>
      <c r="V23" s="191">
        <v>4136</v>
      </c>
      <c r="W23" s="191">
        <v>527</v>
      </c>
      <c r="X23" s="191">
        <v>198</v>
      </c>
      <c r="Y23" s="363">
        <v>339</v>
      </c>
    </row>
    <row r="24" spans="1:25" s="12" customFormat="1" ht="18" customHeight="1">
      <c r="A24" s="705"/>
      <c r="B24" s="312" t="s">
        <v>243</v>
      </c>
      <c r="C24" s="193">
        <f t="shared" si="0"/>
        <v>52354</v>
      </c>
      <c r="D24" s="309">
        <f t="shared" si="1"/>
        <v>50508</v>
      </c>
      <c r="E24" s="191">
        <v>887</v>
      </c>
      <c r="F24" s="191">
        <v>324</v>
      </c>
      <c r="G24" s="191">
        <v>7206</v>
      </c>
      <c r="H24" s="191">
        <v>2667</v>
      </c>
      <c r="I24" s="191">
        <v>3751</v>
      </c>
      <c r="J24" s="308">
        <v>462</v>
      </c>
      <c r="K24" s="191">
        <v>2646</v>
      </c>
      <c r="L24" s="192">
        <v>171</v>
      </c>
      <c r="M24" s="308">
        <v>265</v>
      </c>
      <c r="N24" s="308">
        <v>3953</v>
      </c>
      <c r="O24" s="191">
        <v>1951</v>
      </c>
      <c r="P24" s="191">
        <v>10162</v>
      </c>
      <c r="Q24" s="191">
        <v>2136</v>
      </c>
      <c r="R24" s="191">
        <v>6175</v>
      </c>
      <c r="S24" s="308">
        <v>966</v>
      </c>
      <c r="T24" s="191">
        <v>33</v>
      </c>
      <c r="U24" s="191">
        <v>2</v>
      </c>
      <c r="V24" s="191">
        <v>5770</v>
      </c>
      <c r="W24" s="191">
        <v>791</v>
      </c>
      <c r="X24" s="191">
        <v>190</v>
      </c>
      <c r="Y24" s="363">
        <v>1846</v>
      </c>
    </row>
    <row r="25" spans="1:25" s="12" customFormat="1" ht="18" customHeight="1">
      <c r="A25" s="704" t="s">
        <v>250</v>
      </c>
      <c r="B25" s="312" t="s">
        <v>245</v>
      </c>
      <c r="C25" s="101">
        <f t="shared" si="0"/>
        <v>107578</v>
      </c>
      <c r="D25" s="18">
        <f t="shared" si="1"/>
        <v>105492</v>
      </c>
      <c r="E25" s="18">
        <f>SUM(E26:E27)</f>
        <v>3120</v>
      </c>
      <c r="F25" s="18">
        <f aca="true" t="shared" si="6" ref="F25:Y25">SUM(F26:F27)</f>
        <v>908</v>
      </c>
      <c r="G25" s="18">
        <f t="shared" si="6"/>
        <v>15441</v>
      </c>
      <c r="H25" s="101">
        <f t="shared" si="6"/>
        <v>5888</v>
      </c>
      <c r="I25" s="101">
        <f t="shared" si="6"/>
        <v>7043</v>
      </c>
      <c r="J25" s="18">
        <f t="shared" si="6"/>
        <v>979</v>
      </c>
      <c r="K25" s="101">
        <f t="shared" si="6"/>
        <v>6032</v>
      </c>
      <c r="L25" s="100">
        <f t="shared" si="6"/>
        <v>430</v>
      </c>
      <c r="M25" s="18">
        <f t="shared" si="6"/>
        <v>432</v>
      </c>
      <c r="N25" s="18">
        <f t="shared" si="6"/>
        <v>8105</v>
      </c>
      <c r="O25" s="18">
        <f t="shared" si="6"/>
        <v>4344</v>
      </c>
      <c r="P25" s="18">
        <f t="shared" si="6"/>
        <v>20193</v>
      </c>
      <c r="Q25" s="101">
        <f t="shared" si="6"/>
        <v>5217</v>
      </c>
      <c r="R25" s="101">
        <f t="shared" si="6"/>
        <v>13641</v>
      </c>
      <c r="S25" s="18">
        <f t="shared" si="6"/>
        <v>2108</v>
      </c>
      <c r="T25" s="18">
        <f t="shared" si="6"/>
        <v>77</v>
      </c>
      <c r="U25" s="18">
        <f t="shared" si="6"/>
        <v>15</v>
      </c>
      <c r="V25" s="18">
        <f t="shared" si="6"/>
        <v>9819</v>
      </c>
      <c r="W25" s="101">
        <f t="shared" si="6"/>
        <v>1326</v>
      </c>
      <c r="X25" s="101">
        <f t="shared" si="6"/>
        <v>374</v>
      </c>
      <c r="Y25" s="365">
        <f t="shared" si="6"/>
        <v>2086</v>
      </c>
    </row>
    <row r="26" spans="1:25" s="12" customFormat="1" ht="18" customHeight="1">
      <c r="A26" s="705"/>
      <c r="B26" s="312" t="s">
        <v>246</v>
      </c>
      <c r="C26" s="101">
        <f t="shared" si="0"/>
        <v>53416</v>
      </c>
      <c r="D26" s="18">
        <f t="shared" si="1"/>
        <v>53107</v>
      </c>
      <c r="E26" s="18">
        <v>2128</v>
      </c>
      <c r="F26" s="18">
        <v>550</v>
      </c>
      <c r="G26" s="18">
        <v>7492</v>
      </c>
      <c r="H26" s="101">
        <v>3000</v>
      </c>
      <c r="I26" s="101">
        <v>3211</v>
      </c>
      <c r="J26" s="18">
        <v>528</v>
      </c>
      <c r="K26" s="101">
        <v>3392</v>
      </c>
      <c r="L26" s="100">
        <v>255</v>
      </c>
      <c r="M26" s="18">
        <v>100</v>
      </c>
      <c r="N26" s="18">
        <v>4032</v>
      </c>
      <c r="O26" s="18">
        <v>2242</v>
      </c>
      <c r="P26" s="18">
        <v>9828</v>
      </c>
      <c r="Q26" s="101">
        <v>3090</v>
      </c>
      <c r="R26" s="101">
        <v>7320</v>
      </c>
      <c r="S26" s="18">
        <v>1150</v>
      </c>
      <c r="T26" s="18">
        <v>45</v>
      </c>
      <c r="U26" s="18">
        <v>13</v>
      </c>
      <c r="V26" s="18">
        <v>4029</v>
      </c>
      <c r="W26" s="101">
        <v>518</v>
      </c>
      <c r="X26" s="101">
        <v>184</v>
      </c>
      <c r="Y26" s="385">
        <v>309</v>
      </c>
    </row>
    <row r="27" spans="1:25" s="195" customFormat="1" ht="18" customHeight="1">
      <c r="A27" s="705"/>
      <c r="B27" s="312" t="s">
        <v>243</v>
      </c>
      <c r="C27" s="101">
        <f t="shared" si="0"/>
        <v>54162</v>
      </c>
      <c r="D27" s="18">
        <f t="shared" si="1"/>
        <v>52385</v>
      </c>
      <c r="E27" s="18">
        <v>992</v>
      </c>
      <c r="F27" s="18">
        <v>358</v>
      </c>
      <c r="G27" s="18">
        <v>7949</v>
      </c>
      <c r="H27" s="101">
        <v>2888</v>
      </c>
      <c r="I27" s="101">
        <v>3832</v>
      </c>
      <c r="J27" s="18">
        <v>451</v>
      </c>
      <c r="K27" s="101">
        <v>2640</v>
      </c>
      <c r="L27" s="100">
        <v>175</v>
      </c>
      <c r="M27" s="18">
        <v>332</v>
      </c>
      <c r="N27" s="18">
        <v>4073</v>
      </c>
      <c r="O27" s="18">
        <v>2102</v>
      </c>
      <c r="P27" s="18">
        <v>10365</v>
      </c>
      <c r="Q27" s="101">
        <v>2127</v>
      </c>
      <c r="R27" s="101">
        <v>6321</v>
      </c>
      <c r="S27" s="18">
        <v>958</v>
      </c>
      <c r="T27" s="18">
        <v>32</v>
      </c>
      <c r="U27" s="18">
        <v>2</v>
      </c>
      <c r="V27" s="18">
        <v>5790</v>
      </c>
      <c r="W27" s="101">
        <v>808</v>
      </c>
      <c r="X27" s="101">
        <v>190</v>
      </c>
      <c r="Y27" s="385">
        <v>1777</v>
      </c>
    </row>
    <row r="28" spans="1:25" s="12" customFormat="1" ht="18" customHeight="1">
      <c r="A28" s="704" t="s">
        <v>251</v>
      </c>
      <c r="B28" s="312" t="s">
        <v>245</v>
      </c>
      <c r="C28" s="193">
        <f t="shared" si="0"/>
        <v>111545</v>
      </c>
      <c r="D28" s="309">
        <f t="shared" si="1"/>
        <v>109561</v>
      </c>
      <c r="E28" s="193">
        <v>3490</v>
      </c>
      <c r="F28" s="193">
        <v>1014</v>
      </c>
      <c r="G28" s="193">
        <v>16971</v>
      </c>
      <c r="H28" s="193">
        <v>6604</v>
      </c>
      <c r="I28" s="193">
        <v>7256</v>
      </c>
      <c r="J28" s="309">
        <v>974</v>
      </c>
      <c r="K28" s="193">
        <v>6078</v>
      </c>
      <c r="L28" s="194">
        <v>418</v>
      </c>
      <c r="M28" s="309">
        <v>467</v>
      </c>
      <c r="N28" s="309">
        <v>8284</v>
      </c>
      <c r="O28" s="193">
        <v>4444</v>
      </c>
      <c r="P28" s="193">
        <v>20795</v>
      </c>
      <c r="Q28" s="193">
        <v>5143</v>
      </c>
      <c r="R28" s="193">
        <v>13931</v>
      </c>
      <c r="S28" s="309">
        <v>2127</v>
      </c>
      <c r="T28" s="193">
        <v>76</v>
      </c>
      <c r="U28" s="193">
        <v>14</v>
      </c>
      <c r="V28" s="193">
        <v>9799</v>
      </c>
      <c r="W28" s="193">
        <v>1319</v>
      </c>
      <c r="X28" s="193">
        <v>357</v>
      </c>
      <c r="Y28" s="364">
        <v>1984</v>
      </c>
    </row>
    <row r="29" spans="1:25" s="12" customFormat="1" ht="18" customHeight="1">
      <c r="A29" s="705"/>
      <c r="B29" s="312" t="s">
        <v>246</v>
      </c>
      <c r="C29" s="193">
        <f t="shared" si="0"/>
        <v>55287</v>
      </c>
      <c r="D29" s="309">
        <f t="shared" si="1"/>
        <v>54998</v>
      </c>
      <c r="E29" s="193">
        <v>2338</v>
      </c>
      <c r="F29" s="193">
        <v>608</v>
      </c>
      <c r="G29" s="193">
        <v>8237</v>
      </c>
      <c r="H29" s="193">
        <v>3358</v>
      </c>
      <c r="I29" s="193">
        <v>3327</v>
      </c>
      <c r="J29" s="309">
        <v>536</v>
      </c>
      <c r="K29" s="193">
        <v>3392</v>
      </c>
      <c r="L29" s="194">
        <v>244</v>
      </c>
      <c r="M29" s="309">
        <v>110</v>
      </c>
      <c r="N29" s="309">
        <v>4059</v>
      </c>
      <c r="O29" s="193">
        <v>2335</v>
      </c>
      <c r="P29" s="193">
        <v>10135</v>
      </c>
      <c r="Q29" s="193">
        <v>3023</v>
      </c>
      <c r="R29" s="193">
        <v>7433</v>
      </c>
      <c r="S29" s="309">
        <v>1149</v>
      </c>
      <c r="T29" s="193">
        <v>41</v>
      </c>
      <c r="U29" s="193">
        <v>11</v>
      </c>
      <c r="V29" s="193">
        <v>3989</v>
      </c>
      <c r="W29" s="193">
        <v>500</v>
      </c>
      <c r="X29" s="193">
        <v>173</v>
      </c>
      <c r="Y29" s="364">
        <v>289</v>
      </c>
    </row>
    <row r="30" spans="1:25" s="12" customFormat="1" ht="18" customHeight="1">
      <c r="A30" s="705"/>
      <c r="B30" s="312" t="s">
        <v>243</v>
      </c>
      <c r="C30" s="193">
        <f t="shared" si="0"/>
        <v>56258</v>
      </c>
      <c r="D30" s="309">
        <f t="shared" si="1"/>
        <v>54563</v>
      </c>
      <c r="E30" s="193">
        <v>1152</v>
      </c>
      <c r="F30" s="193">
        <v>406</v>
      </c>
      <c r="G30" s="193">
        <v>8734</v>
      </c>
      <c r="H30" s="193">
        <v>3246</v>
      </c>
      <c r="I30" s="193">
        <v>3929</v>
      </c>
      <c r="J30" s="309">
        <v>438</v>
      </c>
      <c r="K30" s="193">
        <v>2686</v>
      </c>
      <c r="L30" s="194">
        <v>174</v>
      </c>
      <c r="M30" s="309">
        <v>357</v>
      </c>
      <c r="N30" s="309">
        <v>4225</v>
      </c>
      <c r="O30" s="193">
        <v>2109</v>
      </c>
      <c r="P30" s="193">
        <v>10660</v>
      </c>
      <c r="Q30" s="193">
        <v>2120</v>
      </c>
      <c r="R30" s="193">
        <v>6498</v>
      </c>
      <c r="S30" s="309">
        <v>978</v>
      </c>
      <c r="T30" s="193">
        <v>35</v>
      </c>
      <c r="U30" s="193">
        <v>3</v>
      </c>
      <c r="V30" s="193">
        <v>5810</v>
      </c>
      <c r="W30" s="193">
        <v>819</v>
      </c>
      <c r="X30" s="193">
        <v>184</v>
      </c>
      <c r="Y30" s="364">
        <v>1695</v>
      </c>
    </row>
    <row r="31" spans="1:25" s="12" customFormat="1" ht="18" customHeight="1">
      <c r="A31" s="704" t="s">
        <v>252</v>
      </c>
      <c r="B31" s="190" t="s">
        <v>241</v>
      </c>
      <c r="C31" s="193">
        <f t="shared" si="0"/>
        <v>114117</v>
      </c>
      <c r="D31" s="309">
        <f t="shared" si="1"/>
        <v>112209</v>
      </c>
      <c r="E31" s="193">
        <v>3749</v>
      </c>
      <c r="F31" s="193">
        <v>1147</v>
      </c>
      <c r="G31" s="193">
        <v>18101</v>
      </c>
      <c r="H31" s="193">
        <v>7205</v>
      </c>
      <c r="I31" s="193">
        <v>7331</v>
      </c>
      <c r="J31" s="309">
        <v>967</v>
      </c>
      <c r="K31" s="193">
        <v>6073</v>
      </c>
      <c r="L31" s="194">
        <v>409</v>
      </c>
      <c r="M31" s="309">
        <v>520</v>
      </c>
      <c r="N31" s="309">
        <v>8233</v>
      </c>
      <c r="O31" s="193">
        <v>4512</v>
      </c>
      <c r="P31" s="193">
        <v>21071</v>
      </c>
      <c r="Q31" s="193">
        <v>5314</v>
      </c>
      <c r="R31" s="193">
        <v>14080</v>
      </c>
      <c r="S31" s="309">
        <v>2094</v>
      </c>
      <c r="T31" s="193">
        <v>77</v>
      </c>
      <c r="U31" s="193">
        <v>14</v>
      </c>
      <c r="V31" s="193">
        <v>9700</v>
      </c>
      <c r="W31" s="193">
        <v>1278</v>
      </c>
      <c r="X31" s="193">
        <v>334</v>
      </c>
      <c r="Y31" s="364">
        <v>1908</v>
      </c>
    </row>
    <row r="32" spans="1:25" s="12" customFormat="1" ht="18" customHeight="1">
      <c r="A32" s="708"/>
      <c r="B32" s="190" t="s">
        <v>242</v>
      </c>
      <c r="C32" s="193">
        <f t="shared" si="0"/>
        <v>56493</v>
      </c>
      <c r="D32" s="309">
        <f t="shared" si="1"/>
        <v>56219</v>
      </c>
      <c r="E32" s="191">
        <v>2503</v>
      </c>
      <c r="F32" s="191">
        <v>699</v>
      </c>
      <c r="G32" s="191">
        <v>8735</v>
      </c>
      <c r="H32" s="191">
        <v>3733</v>
      </c>
      <c r="I32" s="191">
        <v>3357</v>
      </c>
      <c r="J32" s="308">
        <v>538</v>
      </c>
      <c r="K32" s="191">
        <v>3379</v>
      </c>
      <c r="L32" s="192">
        <v>242</v>
      </c>
      <c r="M32" s="308">
        <v>132</v>
      </c>
      <c r="N32" s="383">
        <v>4011</v>
      </c>
      <c r="O32" s="191">
        <v>2358</v>
      </c>
      <c r="P32" s="191">
        <v>10315</v>
      </c>
      <c r="Q32" s="191">
        <v>3087</v>
      </c>
      <c r="R32" s="191">
        <v>7461</v>
      </c>
      <c r="S32" s="308">
        <v>1085</v>
      </c>
      <c r="T32" s="191">
        <v>43</v>
      </c>
      <c r="U32" s="191">
        <v>10</v>
      </c>
      <c r="V32" s="191">
        <v>3889</v>
      </c>
      <c r="W32" s="191">
        <v>480</v>
      </c>
      <c r="X32" s="191">
        <v>162</v>
      </c>
      <c r="Y32" s="363">
        <v>274</v>
      </c>
    </row>
    <row r="33" spans="1:25" s="12" customFormat="1" ht="18" customHeight="1">
      <c r="A33" s="708"/>
      <c r="B33" s="312" t="s">
        <v>243</v>
      </c>
      <c r="C33" s="193">
        <f t="shared" si="0"/>
        <v>57624</v>
      </c>
      <c r="D33" s="309">
        <f t="shared" si="1"/>
        <v>55990</v>
      </c>
      <c r="E33" s="191">
        <v>1246</v>
      </c>
      <c r="F33" s="191">
        <v>448</v>
      </c>
      <c r="G33" s="191">
        <v>9366</v>
      </c>
      <c r="H33" s="191">
        <v>3472</v>
      </c>
      <c r="I33" s="191">
        <v>3974</v>
      </c>
      <c r="J33" s="308">
        <v>429</v>
      </c>
      <c r="K33" s="191">
        <v>2694</v>
      </c>
      <c r="L33" s="192">
        <v>167</v>
      </c>
      <c r="M33" s="308">
        <v>388</v>
      </c>
      <c r="N33" s="308">
        <v>4222</v>
      </c>
      <c r="O33" s="191">
        <v>2154</v>
      </c>
      <c r="P33" s="191">
        <v>10756</v>
      </c>
      <c r="Q33" s="191">
        <v>2227</v>
      </c>
      <c r="R33" s="191">
        <v>6619</v>
      </c>
      <c r="S33" s="308">
        <v>1009</v>
      </c>
      <c r="T33" s="191">
        <v>34</v>
      </c>
      <c r="U33" s="191">
        <v>4</v>
      </c>
      <c r="V33" s="191">
        <v>5811</v>
      </c>
      <c r="W33" s="191">
        <v>798</v>
      </c>
      <c r="X33" s="191">
        <v>172</v>
      </c>
      <c r="Y33" s="363">
        <v>1634</v>
      </c>
    </row>
    <row r="34" spans="1:25" s="12" customFormat="1" ht="18" customHeight="1">
      <c r="A34" s="704" t="s">
        <v>253</v>
      </c>
      <c r="B34" s="190" t="s">
        <v>241</v>
      </c>
      <c r="C34" s="193">
        <f t="shared" si="0"/>
        <v>117543</v>
      </c>
      <c r="D34" s="309">
        <f t="shared" si="1"/>
        <v>115748</v>
      </c>
      <c r="E34" s="193">
        <v>4141</v>
      </c>
      <c r="F34" s="193">
        <v>1295</v>
      </c>
      <c r="G34" s="193">
        <v>19440</v>
      </c>
      <c r="H34" s="193">
        <v>8047</v>
      </c>
      <c r="I34" s="193">
        <v>7418</v>
      </c>
      <c r="J34" s="309">
        <v>958</v>
      </c>
      <c r="K34" s="193">
        <v>6116</v>
      </c>
      <c r="L34" s="194">
        <v>420</v>
      </c>
      <c r="M34" s="309">
        <v>546</v>
      </c>
      <c r="N34" s="309">
        <v>8083</v>
      </c>
      <c r="O34" s="193">
        <v>4179</v>
      </c>
      <c r="P34" s="193">
        <v>21427</v>
      </c>
      <c r="Q34" s="193">
        <v>5922</v>
      </c>
      <c r="R34" s="193">
        <v>14224</v>
      </c>
      <c r="S34" s="309">
        <v>2186</v>
      </c>
      <c r="T34" s="193">
        <v>84</v>
      </c>
      <c r="U34" s="193">
        <v>13</v>
      </c>
      <c r="V34" s="193">
        <v>9685</v>
      </c>
      <c r="W34" s="193">
        <v>1236</v>
      </c>
      <c r="X34" s="193">
        <v>328</v>
      </c>
      <c r="Y34" s="364">
        <v>1795</v>
      </c>
    </row>
    <row r="35" spans="1:25" s="12" customFormat="1" ht="18" customHeight="1">
      <c r="A35" s="708"/>
      <c r="B35" s="190" t="s">
        <v>242</v>
      </c>
      <c r="C35" s="193">
        <f t="shared" si="0"/>
        <v>58103</v>
      </c>
      <c r="D35" s="309">
        <f t="shared" si="1"/>
        <v>57859</v>
      </c>
      <c r="E35" s="191">
        <v>2730</v>
      </c>
      <c r="F35" s="191">
        <v>799</v>
      </c>
      <c r="G35" s="191">
        <v>9316</v>
      </c>
      <c r="H35" s="191">
        <v>4207</v>
      </c>
      <c r="I35" s="191">
        <v>3396</v>
      </c>
      <c r="J35" s="308">
        <v>535</v>
      </c>
      <c r="K35" s="191">
        <v>3384</v>
      </c>
      <c r="L35" s="192">
        <v>248</v>
      </c>
      <c r="M35" s="308">
        <v>135</v>
      </c>
      <c r="N35" s="308">
        <v>3943</v>
      </c>
      <c r="O35" s="191">
        <v>2187</v>
      </c>
      <c r="P35" s="191">
        <v>10477</v>
      </c>
      <c r="Q35" s="191">
        <v>3389</v>
      </c>
      <c r="R35" s="191">
        <v>7488</v>
      </c>
      <c r="S35" s="308">
        <v>1108</v>
      </c>
      <c r="T35" s="191">
        <v>44</v>
      </c>
      <c r="U35" s="191">
        <v>8</v>
      </c>
      <c r="V35" s="191">
        <v>3849</v>
      </c>
      <c r="W35" s="191">
        <v>462</v>
      </c>
      <c r="X35" s="191">
        <v>154</v>
      </c>
      <c r="Y35" s="363">
        <v>244</v>
      </c>
    </row>
    <row r="36" spans="1:25" s="12" customFormat="1" ht="18" customHeight="1" thickBot="1">
      <c r="A36" s="709"/>
      <c r="B36" s="378" t="s">
        <v>243</v>
      </c>
      <c r="C36" s="390">
        <f t="shared" si="0"/>
        <v>59440</v>
      </c>
      <c r="D36" s="391">
        <f t="shared" si="1"/>
        <v>57889</v>
      </c>
      <c r="E36" s="392">
        <v>1411</v>
      </c>
      <c r="F36" s="392">
        <v>496</v>
      </c>
      <c r="G36" s="392">
        <v>10124</v>
      </c>
      <c r="H36" s="392">
        <v>3840</v>
      </c>
      <c r="I36" s="392">
        <v>4022</v>
      </c>
      <c r="J36" s="393">
        <v>423</v>
      </c>
      <c r="K36" s="392">
        <v>2732</v>
      </c>
      <c r="L36" s="394">
        <v>172</v>
      </c>
      <c r="M36" s="393">
        <v>411</v>
      </c>
      <c r="N36" s="393">
        <v>4140</v>
      </c>
      <c r="O36" s="392">
        <v>1992</v>
      </c>
      <c r="P36" s="392">
        <v>10950</v>
      </c>
      <c r="Q36" s="392">
        <v>2533</v>
      </c>
      <c r="R36" s="392">
        <v>6736</v>
      </c>
      <c r="S36" s="393">
        <v>1078</v>
      </c>
      <c r="T36" s="392">
        <v>40</v>
      </c>
      <c r="U36" s="392">
        <v>5</v>
      </c>
      <c r="V36" s="392">
        <v>5836</v>
      </c>
      <c r="W36" s="392">
        <v>774</v>
      </c>
      <c r="X36" s="392">
        <v>174</v>
      </c>
      <c r="Y36" s="395">
        <v>1551</v>
      </c>
    </row>
    <row r="37" spans="1:27" ht="18" customHeight="1" thickBot="1">
      <c r="A37" s="389"/>
      <c r="B37" s="389"/>
      <c r="AA37" s="321"/>
    </row>
    <row r="38" spans="1:27" s="35" customFormat="1" ht="12.75" customHeight="1">
      <c r="A38" s="377"/>
      <c r="B38" s="361"/>
      <c r="C38" s="102"/>
      <c r="D38" s="656" t="s">
        <v>254</v>
      </c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58"/>
      <c r="P38" s="658"/>
      <c r="Q38" s="658"/>
      <c r="R38" s="658"/>
      <c r="S38" s="658"/>
      <c r="T38" s="658"/>
      <c r="U38" s="658"/>
      <c r="V38" s="658"/>
      <c r="W38" s="658"/>
      <c r="X38" s="658"/>
      <c r="Y38" s="658"/>
      <c r="Z38" s="659"/>
      <c r="AA38" s="689" t="s">
        <v>100</v>
      </c>
    </row>
    <row r="39" spans="1:27" s="35" customFormat="1" ht="12.75" customHeight="1">
      <c r="A39" s="691" t="s">
        <v>131</v>
      </c>
      <c r="B39" s="693" t="s">
        <v>101</v>
      </c>
      <c r="C39" s="694" t="s">
        <v>112</v>
      </c>
      <c r="D39" s="696" t="s">
        <v>113</v>
      </c>
      <c r="E39" s="667" t="s">
        <v>387</v>
      </c>
      <c r="F39" s="697"/>
      <c r="G39" s="667" t="s">
        <v>114</v>
      </c>
      <c r="H39" s="697"/>
      <c r="I39" s="667" t="s">
        <v>115</v>
      </c>
      <c r="J39" s="686"/>
      <c r="K39" s="680" t="s">
        <v>116</v>
      </c>
      <c r="L39" s="681"/>
      <c r="M39" s="681"/>
      <c r="N39" s="671" t="s">
        <v>117</v>
      </c>
      <c r="O39" s="672"/>
      <c r="P39" s="667" t="s">
        <v>118</v>
      </c>
      <c r="Q39" s="668"/>
      <c r="R39" s="667" t="s">
        <v>119</v>
      </c>
      <c r="S39" s="668"/>
      <c r="T39" s="667" t="s">
        <v>120</v>
      </c>
      <c r="U39" s="668"/>
      <c r="V39" s="667" t="s">
        <v>121</v>
      </c>
      <c r="W39" s="668"/>
      <c r="X39" s="667" t="s">
        <v>122</v>
      </c>
      <c r="Y39" s="668"/>
      <c r="Z39" s="700" t="s">
        <v>123</v>
      </c>
      <c r="AA39" s="690"/>
    </row>
    <row r="40" spans="1:27" s="35" customFormat="1" ht="20.25" customHeight="1">
      <c r="A40" s="692"/>
      <c r="B40" s="693"/>
      <c r="C40" s="695"/>
      <c r="D40" s="695"/>
      <c r="E40" s="698"/>
      <c r="F40" s="699"/>
      <c r="G40" s="698"/>
      <c r="H40" s="699"/>
      <c r="I40" s="687"/>
      <c r="J40" s="688"/>
      <c r="K40" s="673" t="s">
        <v>124</v>
      </c>
      <c r="L40" s="703"/>
      <c r="M40" s="684" t="s">
        <v>125</v>
      </c>
      <c r="N40" s="685"/>
      <c r="O40" s="311" t="s">
        <v>126</v>
      </c>
      <c r="P40" s="673"/>
      <c r="Q40" s="670"/>
      <c r="R40" s="673"/>
      <c r="S40" s="670"/>
      <c r="T40" s="673"/>
      <c r="U40" s="670"/>
      <c r="V40" s="673"/>
      <c r="W40" s="670"/>
      <c r="X40" s="669"/>
      <c r="Y40" s="670"/>
      <c r="Z40" s="701"/>
      <c r="AA40" s="690"/>
    </row>
    <row r="41" spans="1:27" s="35" customFormat="1" ht="20.25" customHeight="1">
      <c r="A41" s="702" t="s">
        <v>63</v>
      </c>
      <c r="B41" s="674" t="s">
        <v>127</v>
      </c>
      <c r="C41" s="676" t="s">
        <v>128</v>
      </c>
      <c r="D41" s="678" t="s">
        <v>129</v>
      </c>
      <c r="E41" s="104" t="s">
        <v>102</v>
      </c>
      <c r="F41" s="104" t="s">
        <v>130</v>
      </c>
      <c r="G41" s="104" t="s">
        <v>102</v>
      </c>
      <c r="H41" s="104" t="s">
        <v>103</v>
      </c>
      <c r="I41" s="104" t="s">
        <v>102</v>
      </c>
      <c r="J41" s="371" t="s">
        <v>103</v>
      </c>
      <c r="K41" s="104" t="s">
        <v>102</v>
      </c>
      <c r="L41" s="372" t="s">
        <v>103</v>
      </c>
      <c r="M41" s="401" t="s">
        <v>104</v>
      </c>
      <c r="N41" s="105" t="s">
        <v>105</v>
      </c>
      <c r="O41" s="106" t="s">
        <v>106</v>
      </c>
      <c r="P41" s="104" t="s">
        <v>102</v>
      </c>
      <c r="Q41" s="104" t="s">
        <v>103</v>
      </c>
      <c r="R41" s="403" t="s">
        <v>102</v>
      </c>
      <c r="S41" s="402" t="s">
        <v>103</v>
      </c>
      <c r="T41" s="104" t="s">
        <v>102</v>
      </c>
      <c r="U41" s="104" t="s">
        <v>103</v>
      </c>
      <c r="V41" s="104" t="s">
        <v>102</v>
      </c>
      <c r="W41" s="104" t="s">
        <v>103</v>
      </c>
      <c r="X41" s="104" t="s">
        <v>102</v>
      </c>
      <c r="Y41" s="371" t="s">
        <v>103</v>
      </c>
      <c r="Z41" s="695"/>
      <c r="AA41" s="690"/>
    </row>
    <row r="42" spans="1:27" s="35" customFormat="1" ht="12.75" customHeight="1">
      <c r="A42" s="702"/>
      <c r="B42" s="674"/>
      <c r="C42" s="676"/>
      <c r="D42" s="678"/>
      <c r="E42" s="660" t="s">
        <v>107</v>
      </c>
      <c r="F42" s="660" t="s">
        <v>108</v>
      </c>
      <c r="G42" s="660" t="s">
        <v>107</v>
      </c>
      <c r="H42" s="660" t="s">
        <v>108</v>
      </c>
      <c r="I42" s="660" t="s">
        <v>65</v>
      </c>
      <c r="J42" s="662" t="s">
        <v>108</v>
      </c>
      <c r="K42" s="660" t="s">
        <v>65</v>
      </c>
      <c r="L42" s="682" t="s">
        <v>108</v>
      </c>
      <c r="M42" s="388" t="s">
        <v>102</v>
      </c>
      <c r="N42" s="107" t="s">
        <v>103</v>
      </c>
      <c r="O42" s="107" t="s">
        <v>103</v>
      </c>
      <c r="P42" s="660" t="s">
        <v>107</v>
      </c>
      <c r="Q42" s="660" t="s">
        <v>108</v>
      </c>
      <c r="R42" s="660" t="s">
        <v>107</v>
      </c>
      <c r="S42" s="662" t="s">
        <v>108</v>
      </c>
      <c r="T42" s="660" t="s">
        <v>107</v>
      </c>
      <c r="U42" s="660" t="s">
        <v>108</v>
      </c>
      <c r="V42" s="660" t="s">
        <v>107</v>
      </c>
      <c r="W42" s="660" t="s">
        <v>108</v>
      </c>
      <c r="X42" s="660" t="s">
        <v>107</v>
      </c>
      <c r="Y42" s="662" t="s">
        <v>108</v>
      </c>
      <c r="Z42" s="660" t="s">
        <v>109</v>
      </c>
      <c r="AA42" s="665" t="s">
        <v>110</v>
      </c>
    </row>
    <row r="43" spans="1:27" s="35" customFormat="1" ht="20.25" customHeight="1" thickBot="1">
      <c r="A43" s="373"/>
      <c r="B43" s="675"/>
      <c r="C43" s="677"/>
      <c r="D43" s="679"/>
      <c r="E43" s="661"/>
      <c r="F43" s="661"/>
      <c r="G43" s="661"/>
      <c r="H43" s="661"/>
      <c r="I43" s="661"/>
      <c r="J43" s="663"/>
      <c r="K43" s="661"/>
      <c r="L43" s="683"/>
      <c r="M43" s="108" t="s">
        <v>107</v>
      </c>
      <c r="N43" s="108" t="s">
        <v>108</v>
      </c>
      <c r="O43" s="108" t="s">
        <v>111</v>
      </c>
      <c r="P43" s="661"/>
      <c r="Q43" s="661"/>
      <c r="R43" s="661"/>
      <c r="S43" s="663"/>
      <c r="T43" s="661"/>
      <c r="U43" s="661"/>
      <c r="V43" s="661"/>
      <c r="W43" s="661"/>
      <c r="X43" s="661"/>
      <c r="Y43" s="663"/>
      <c r="Z43" s="664"/>
      <c r="AA43" s="666"/>
    </row>
    <row r="44" spans="1:27" s="198" customFormat="1" ht="18" customHeight="1">
      <c r="A44" s="655" t="s">
        <v>275</v>
      </c>
      <c r="B44" s="190" t="s">
        <v>241</v>
      </c>
      <c r="C44" s="301">
        <v>120708</v>
      </c>
      <c r="D44" s="196">
        <v>119007</v>
      </c>
      <c r="E44" s="196">
        <v>236</v>
      </c>
      <c r="F44" s="196">
        <v>137</v>
      </c>
      <c r="G44" s="196">
        <v>4356</v>
      </c>
      <c r="H44" s="196">
        <v>1243</v>
      </c>
      <c r="I44" s="196">
        <v>21001</v>
      </c>
      <c r="J44" s="301">
        <v>8753</v>
      </c>
      <c r="K44" s="196">
        <v>7512</v>
      </c>
      <c r="L44" s="197">
        <v>971</v>
      </c>
      <c r="M44" s="301">
        <v>6166</v>
      </c>
      <c r="N44" s="301">
        <v>432</v>
      </c>
      <c r="O44" s="196">
        <v>593</v>
      </c>
      <c r="P44" s="196">
        <v>8081</v>
      </c>
      <c r="Q44" s="196">
        <v>4271</v>
      </c>
      <c r="R44" s="196">
        <v>21700</v>
      </c>
      <c r="S44" s="301">
        <v>6059</v>
      </c>
      <c r="T44" s="196">
        <v>14217</v>
      </c>
      <c r="U44" s="196">
        <v>1995</v>
      </c>
      <c r="V44" s="196">
        <v>86</v>
      </c>
      <c r="W44" s="196">
        <v>12</v>
      </c>
      <c r="X44" s="196">
        <v>9658</v>
      </c>
      <c r="Y44" s="296">
        <v>1218</v>
      </c>
      <c r="Z44" s="429">
        <v>310</v>
      </c>
      <c r="AA44" s="428">
        <v>1701</v>
      </c>
    </row>
    <row r="45" spans="1:27" s="198" customFormat="1" ht="18" customHeight="1">
      <c r="A45" s="653"/>
      <c r="B45" s="190" t="s">
        <v>242</v>
      </c>
      <c r="C45" s="301">
        <v>59599</v>
      </c>
      <c r="D45" s="196">
        <v>59372</v>
      </c>
      <c r="E45" s="199">
        <v>184</v>
      </c>
      <c r="F45" s="199">
        <v>105</v>
      </c>
      <c r="G45" s="199">
        <v>2840</v>
      </c>
      <c r="H45" s="199">
        <v>735</v>
      </c>
      <c r="I45" s="199">
        <v>10003</v>
      </c>
      <c r="J45" s="298">
        <v>4635</v>
      </c>
      <c r="K45" s="199">
        <v>3454</v>
      </c>
      <c r="L45" s="200">
        <v>538</v>
      </c>
      <c r="M45" s="298">
        <v>3405</v>
      </c>
      <c r="N45" s="298">
        <v>250</v>
      </c>
      <c r="O45" s="199">
        <v>155</v>
      </c>
      <c r="P45" s="199">
        <v>3921</v>
      </c>
      <c r="Q45" s="199">
        <v>2224</v>
      </c>
      <c r="R45" s="199">
        <v>10623</v>
      </c>
      <c r="S45" s="298">
        <v>3455</v>
      </c>
      <c r="T45" s="199">
        <v>7411</v>
      </c>
      <c r="U45" s="199">
        <v>1010</v>
      </c>
      <c r="V45" s="199">
        <v>47</v>
      </c>
      <c r="W45" s="199">
        <v>8</v>
      </c>
      <c r="X45" s="199">
        <v>3792</v>
      </c>
      <c r="Y45" s="297">
        <v>437</v>
      </c>
      <c r="Z45" s="196">
        <v>140</v>
      </c>
      <c r="AA45" s="296">
        <v>227</v>
      </c>
    </row>
    <row r="46" spans="1:27" s="198" customFormat="1" ht="18" customHeight="1" thickBot="1">
      <c r="A46" s="654"/>
      <c r="B46" s="374" t="s">
        <v>243</v>
      </c>
      <c r="C46" s="375">
        <v>61109</v>
      </c>
      <c r="D46" s="375">
        <v>59635</v>
      </c>
      <c r="E46" s="201">
        <v>52</v>
      </c>
      <c r="F46" s="201">
        <v>32</v>
      </c>
      <c r="G46" s="201">
        <v>1516</v>
      </c>
      <c r="H46" s="201">
        <v>508</v>
      </c>
      <c r="I46" s="201">
        <v>10998</v>
      </c>
      <c r="J46" s="300">
        <v>4118</v>
      </c>
      <c r="K46" s="201">
        <v>4058</v>
      </c>
      <c r="L46" s="376">
        <v>433</v>
      </c>
      <c r="M46" s="300">
        <v>2761</v>
      </c>
      <c r="N46" s="300">
        <v>182</v>
      </c>
      <c r="O46" s="201">
        <v>438</v>
      </c>
      <c r="P46" s="201">
        <v>4160</v>
      </c>
      <c r="Q46" s="201">
        <v>2047</v>
      </c>
      <c r="R46" s="201">
        <v>11077</v>
      </c>
      <c r="S46" s="300">
        <v>2604</v>
      </c>
      <c r="T46" s="201">
        <v>6806</v>
      </c>
      <c r="U46" s="201">
        <v>985</v>
      </c>
      <c r="V46" s="201">
        <v>39</v>
      </c>
      <c r="W46" s="201">
        <v>4</v>
      </c>
      <c r="X46" s="201">
        <v>5866</v>
      </c>
      <c r="Y46" s="379">
        <v>781</v>
      </c>
      <c r="Z46" s="375">
        <v>170</v>
      </c>
      <c r="AA46" s="299">
        <v>1474</v>
      </c>
    </row>
    <row r="47" spans="1:27" s="198" customFormat="1" ht="18" customHeight="1">
      <c r="A47" s="655" t="s">
        <v>345</v>
      </c>
      <c r="B47" s="360" t="s">
        <v>241</v>
      </c>
      <c r="C47" s="196">
        <f>C48+C49</f>
        <v>122903</v>
      </c>
      <c r="D47" s="196">
        <f aca="true" t="shared" si="7" ref="D47:AA47">D48+D49</f>
        <v>121278</v>
      </c>
      <c r="E47" s="196">
        <f t="shared" si="7"/>
        <v>249</v>
      </c>
      <c r="F47" s="196">
        <f t="shared" si="7"/>
        <v>148</v>
      </c>
      <c r="G47" s="196">
        <f t="shared" si="7"/>
        <v>4675</v>
      </c>
      <c r="H47" s="196">
        <f t="shared" si="7"/>
        <v>1341</v>
      </c>
      <c r="I47" s="196">
        <f t="shared" si="7"/>
        <v>22278</v>
      </c>
      <c r="J47" s="301">
        <f t="shared" si="7"/>
        <v>9152</v>
      </c>
      <c r="K47" s="196">
        <f t="shared" si="7"/>
        <v>7548</v>
      </c>
      <c r="L47" s="197">
        <f t="shared" si="7"/>
        <v>984</v>
      </c>
      <c r="M47" s="301">
        <f t="shared" si="7"/>
        <v>6178</v>
      </c>
      <c r="N47" s="301">
        <f t="shared" si="7"/>
        <v>435</v>
      </c>
      <c r="O47" s="196">
        <f t="shared" si="7"/>
        <v>569</v>
      </c>
      <c r="P47" s="196">
        <f t="shared" si="7"/>
        <v>8137</v>
      </c>
      <c r="Q47" s="196">
        <f t="shared" si="7"/>
        <v>4488</v>
      </c>
      <c r="R47" s="196">
        <f t="shared" si="7"/>
        <v>21950</v>
      </c>
      <c r="S47" s="301">
        <f t="shared" si="7"/>
        <v>6013</v>
      </c>
      <c r="T47" s="196">
        <f t="shared" si="7"/>
        <v>13894</v>
      </c>
      <c r="U47" s="196">
        <f t="shared" si="7"/>
        <v>2051</v>
      </c>
      <c r="V47" s="196">
        <f t="shared" si="7"/>
        <v>89</v>
      </c>
      <c r="W47" s="196">
        <f t="shared" si="7"/>
        <v>14</v>
      </c>
      <c r="X47" s="196">
        <f t="shared" si="7"/>
        <v>9571</v>
      </c>
      <c r="Y47" s="301">
        <f t="shared" si="7"/>
        <v>1220</v>
      </c>
      <c r="Z47" s="196">
        <f t="shared" si="7"/>
        <v>294</v>
      </c>
      <c r="AA47" s="296">
        <f t="shared" si="7"/>
        <v>1625</v>
      </c>
    </row>
    <row r="48" spans="1:27" s="198" customFormat="1" ht="18" customHeight="1">
      <c r="A48" s="653"/>
      <c r="B48" s="360" t="s">
        <v>242</v>
      </c>
      <c r="C48" s="196">
        <v>60711</v>
      </c>
      <c r="D48" s="196">
        <v>60497</v>
      </c>
      <c r="E48" s="199">
        <v>194</v>
      </c>
      <c r="F48" s="199">
        <v>110</v>
      </c>
      <c r="G48" s="199">
        <v>3036</v>
      </c>
      <c r="H48" s="199">
        <v>763</v>
      </c>
      <c r="I48" s="199">
        <v>10674</v>
      </c>
      <c r="J48" s="298">
        <v>4846</v>
      </c>
      <c r="K48" s="199">
        <v>3465</v>
      </c>
      <c r="L48" s="200">
        <v>543</v>
      </c>
      <c r="M48" s="298">
        <v>3380</v>
      </c>
      <c r="N48" s="298">
        <v>254</v>
      </c>
      <c r="O48" s="199">
        <v>158</v>
      </c>
      <c r="P48" s="199">
        <v>3938</v>
      </c>
      <c r="Q48" s="199">
        <v>2261</v>
      </c>
      <c r="R48" s="199">
        <v>10798</v>
      </c>
      <c r="S48" s="298">
        <v>3459</v>
      </c>
      <c r="T48" s="199">
        <v>7236</v>
      </c>
      <c r="U48" s="199">
        <v>1036</v>
      </c>
      <c r="V48" s="199">
        <v>46</v>
      </c>
      <c r="W48" s="199">
        <v>9</v>
      </c>
      <c r="X48" s="199">
        <v>3725</v>
      </c>
      <c r="Y48" s="297">
        <v>434</v>
      </c>
      <c r="Z48" s="196">
        <v>132</v>
      </c>
      <c r="AA48" s="296">
        <v>214</v>
      </c>
    </row>
    <row r="49" spans="1:27" s="198" customFormat="1" ht="18" customHeight="1" thickBot="1">
      <c r="A49" s="654"/>
      <c r="B49" s="374" t="s">
        <v>243</v>
      </c>
      <c r="C49" s="375">
        <v>62192</v>
      </c>
      <c r="D49" s="375">
        <v>60781</v>
      </c>
      <c r="E49" s="201">
        <v>55</v>
      </c>
      <c r="F49" s="201">
        <v>38</v>
      </c>
      <c r="G49" s="201">
        <v>1639</v>
      </c>
      <c r="H49" s="201">
        <v>578</v>
      </c>
      <c r="I49" s="201">
        <v>11604</v>
      </c>
      <c r="J49" s="300">
        <v>4306</v>
      </c>
      <c r="K49" s="201">
        <v>4083</v>
      </c>
      <c r="L49" s="376">
        <v>441</v>
      </c>
      <c r="M49" s="300">
        <v>2798</v>
      </c>
      <c r="N49" s="300">
        <v>181</v>
      </c>
      <c r="O49" s="201">
        <v>411</v>
      </c>
      <c r="P49" s="201">
        <v>4199</v>
      </c>
      <c r="Q49" s="201">
        <v>2227</v>
      </c>
      <c r="R49" s="201">
        <v>11152</v>
      </c>
      <c r="S49" s="300">
        <v>2554</v>
      </c>
      <c r="T49" s="201">
        <v>6658</v>
      </c>
      <c r="U49" s="201">
        <v>1015</v>
      </c>
      <c r="V49" s="201">
        <v>43</v>
      </c>
      <c r="W49" s="201">
        <v>5</v>
      </c>
      <c r="X49" s="201">
        <v>5846</v>
      </c>
      <c r="Y49" s="379">
        <v>786</v>
      </c>
      <c r="Z49" s="375">
        <v>162</v>
      </c>
      <c r="AA49" s="299">
        <v>1411</v>
      </c>
    </row>
    <row r="50" spans="1:27" s="198" customFormat="1" ht="18" customHeight="1">
      <c r="A50" s="655" t="s">
        <v>385</v>
      </c>
      <c r="B50" s="472" t="s">
        <v>241</v>
      </c>
      <c r="C50" s="429">
        <f>C51+C52</f>
        <v>127035</v>
      </c>
      <c r="D50" s="429">
        <f aca="true" t="shared" si="8" ref="D50:AA50">D51+D52</f>
        <v>125494</v>
      </c>
      <c r="E50" s="429">
        <f t="shared" si="8"/>
        <v>268</v>
      </c>
      <c r="F50" s="429">
        <f t="shared" si="8"/>
        <v>166</v>
      </c>
      <c r="G50" s="429">
        <f t="shared" si="8"/>
        <v>5219</v>
      </c>
      <c r="H50" s="429">
        <f t="shared" si="8"/>
        <v>1367</v>
      </c>
      <c r="I50" s="429">
        <f t="shared" si="8"/>
        <v>24303</v>
      </c>
      <c r="J50" s="474">
        <f t="shared" si="8"/>
        <v>9678</v>
      </c>
      <c r="K50" s="429">
        <f t="shared" si="8"/>
        <v>7698</v>
      </c>
      <c r="L50" s="473">
        <f t="shared" si="8"/>
        <v>1051</v>
      </c>
      <c r="M50" s="474">
        <f t="shared" si="8"/>
        <v>6254</v>
      </c>
      <c r="N50" s="474">
        <f t="shared" si="8"/>
        <v>446</v>
      </c>
      <c r="O50" s="429">
        <f t="shared" si="8"/>
        <v>616</v>
      </c>
      <c r="P50" s="429">
        <f t="shared" si="8"/>
        <v>8210</v>
      </c>
      <c r="Q50" s="429">
        <f t="shared" si="8"/>
        <v>4573</v>
      </c>
      <c r="R50" s="429">
        <f t="shared" si="8"/>
        <v>22403</v>
      </c>
      <c r="S50" s="474">
        <f t="shared" si="8"/>
        <v>6135</v>
      </c>
      <c r="T50" s="429">
        <f t="shared" si="8"/>
        <v>13796</v>
      </c>
      <c r="U50" s="429">
        <f t="shared" si="8"/>
        <v>2191</v>
      </c>
      <c r="V50" s="429">
        <f t="shared" si="8"/>
        <v>87</v>
      </c>
      <c r="W50" s="429">
        <f t="shared" si="8"/>
        <v>14</v>
      </c>
      <c r="X50" s="429">
        <f t="shared" si="8"/>
        <v>9505</v>
      </c>
      <c r="Y50" s="474">
        <f t="shared" si="8"/>
        <v>1220</v>
      </c>
      <c r="Z50" s="429">
        <f t="shared" si="8"/>
        <v>294</v>
      </c>
      <c r="AA50" s="428">
        <f t="shared" si="8"/>
        <v>1541</v>
      </c>
    </row>
    <row r="51" spans="1:27" s="198" customFormat="1" ht="18" customHeight="1">
      <c r="A51" s="653"/>
      <c r="B51" s="360" t="s">
        <v>242</v>
      </c>
      <c r="C51" s="196">
        <v>62588</v>
      </c>
      <c r="D51" s="196">
        <v>62390</v>
      </c>
      <c r="E51" s="199">
        <v>206</v>
      </c>
      <c r="F51" s="199">
        <v>122</v>
      </c>
      <c r="G51" s="199">
        <v>3344</v>
      </c>
      <c r="H51" s="199">
        <v>793</v>
      </c>
      <c r="I51" s="199">
        <v>11535</v>
      </c>
      <c r="J51" s="298">
        <v>5104</v>
      </c>
      <c r="K51" s="199">
        <v>3532</v>
      </c>
      <c r="L51" s="200">
        <v>573</v>
      </c>
      <c r="M51" s="298">
        <v>3396</v>
      </c>
      <c r="N51" s="298">
        <v>256</v>
      </c>
      <c r="O51" s="199">
        <v>175</v>
      </c>
      <c r="P51" s="199">
        <v>3995</v>
      </c>
      <c r="Q51" s="199">
        <v>2302</v>
      </c>
      <c r="R51" s="199">
        <v>11001</v>
      </c>
      <c r="S51" s="298">
        <v>3540</v>
      </c>
      <c r="T51" s="199">
        <v>7140</v>
      </c>
      <c r="U51" s="199">
        <v>1105</v>
      </c>
      <c r="V51" s="199">
        <v>43</v>
      </c>
      <c r="W51" s="199">
        <v>9</v>
      </c>
      <c r="X51" s="199">
        <v>3664</v>
      </c>
      <c r="Y51" s="297">
        <v>426</v>
      </c>
      <c r="Z51" s="196">
        <v>129</v>
      </c>
      <c r="AA51" s="296">
        <v>198</v>
      </c>
    </row>
    <row r="52" spans="1:27" s="198" customFormat="1" ht="18" customHeight="1" thickBot="1">
      <c r="A52" s="654"/>
      <c r="B52" s="378" t="s">
        <v>243</v>
      </c>
      <c r="C52" s="375">
        <v>64447</v>
      </c>
      <c r="D52" s="375">
        <v>63104</v>
      </c>
      <c r="E52" s="201">
        <v>62</v>
      </c>
      <c r="F52" s="201">
        <v>44</v>
      </c>
      <c r="G52" s="201">
        <v>1875</v>
      </c>
      <c r="H52" s="201">
        <v>574</v>
      </c>
      <c r="I52" s="201">
        <v>12768</v>
      </c>
      <c r="J52" s="300">
        <v>4574</v>
      </c>
      <c r="K52" s="201">
        <v>4166</v>
      </c>
      <c r="L52" s="376">
        <v>478</v>
      </c>
      <c r="M52" s="300">
        <v>2858</v>
      </c>
      <c r="N52" s="300">
        <v>190</v>
      </c>
      <c r="O52" s="201">
        <v>441</v>
      </c>
      <c r="P52" s="201">
        <v>4215</v>
      </c>
      <c r="Q52" s="201">
        <v>2271</v>
      </c>
      <c r="R52" s="201">
        <v>11402</v>
      </c>
      <c r="S52" s="300">
        <v>2595</v>
      </c>
      <c r="T52" s="201">
        <v>6656</v>
      </c>
      <c r="U52" s="201">
        <v>1086</v>
      </c>
      <c r="V52" s="201">
        <v>44</v>
      </c>
      <c r="W52" s="201">
        <v>5</v>
      </c>
      <c r="X52" s="201">
        <v>5841</v>
      </c>
      <c r="Y52" s="379">
        <v>794</v>
      </c>
      <c r="Z52" s="375">
        <v>165</v>
      </c>
      <c r="AA52" s="299">
        <v>1343</v>
      </c>
    </row>
    <row r="53" spans="1:27" s="198" customFormat="1" ht="18" customHeight="1">
      <c r="A53" s="655" t="s">
        <v>401</v>
      </c>
      <c r="B53" s="472" t="s">
        <v>241</v>
      </c>
      <c r="C53" s="429">
        <f>C54+C55</f>
        <v>130443</v>
      </c>
      <c r="D53" s="429">
        <f aca="true" t="shared" si="9" ref="D53:AA53">D54+D55</f>
        <v>128994</v>
      </c>
      <c r="E53" s="429">
        <f t="shared" si="9"/>
        <v>291</v>
      </c>
      <c r="F53" s="429">
        <f t="shared" si="9"/>
        <v>176</v>
      </c>
      <c r="G53" s="429">
        <f t="shared" si="9"/>
        <v>5630</v>
      </c>
      <c r="H53" s="429">
        <f t="shared" si="9"/>
        <v>1440</v>
      </c>
      <c r="I53" s="429">
        <f t="shared" si="9"/>
        <v>26294</v>
      </c>
      <c r="J53" s="474">
        <f t="shared" si="9"/>
        <v>10031</v>
      </c>
      <c r="K53" s="429">
        <f t="shared" si="9"/>
        <v>7882</v>
      </c>
      <c r="L53" s="473">
        <f t="shared" si="9"/>
        <v>1079</v>
      </c>
      <c r="M53" s="474">
        <f t="shared" si="9"/>
        <v>6346</v>
      </c>
      <c r="N53" s="474">
        <f t="shared" si="9"/>
        <v>448</v>
      </c>
      <c r="O53" s="429">
        <f t="shared" si="9"/>
        <v>633</v>
      </c>
      <c r="P53" s="429">
        <f t="shared" si="9"/>
        <v>8298</v>
      </c>
      <c r="Q53" s="429">
        <f t="shared" si="9"/>
        <v>4620</v>
      </c>
      <c r="R53" s="429">
        <f t="shared" si="9"/>
        <v>22667</v>
      </c>
      <c r="S53" s="474">
        <f t="shared" si="9"/>
        <v>6367</v>
      </c>
      <c r="T53" s="429">
        <f t="shared" si="9"/>
        <v>13757</v>
      </c>
      <c r="U53" s="429">
        <f t="shared" si="9"/>
        <v>2013</v>
      </c>
      <c r="V53" s="429">
        <f t="shared" si="9"/>
        <v>88</v>
      </c>
      <c r="W53" s="429">
        <f t="shared" si="9"/>
        <v>14</v>
      </c>
      <c r="X53" s="429">
        <f t="shared" si="9"/>
        <v>9443</v>
      </c>
      <c r="Y53" s="474">
        <f t="shared" si="9"/>
        <v>1194</v>
      </c>
      <c r="Z53" s="429">
        <f t="shared" si="9"/>
        <v>283</v>
      </c>
      <c r="AA53" s="428">
        <f t="shared" si="9"/>
        <v>1449</v>
      </c>
    </row>
    <row r="54" spans="1:27" s="198" customFormat="1" ht="18" customHeight="1">
      <c r="A54" s="653"/>
      <c r="B54" s="360" t="s">
        <v>242</v>
      </c>
      <c r="C54" s="196">
        <f>D54+AA54</f>
        <v>64125</v>
      </c>
      <c r="D54" s="196">
        <f>SUM(E54:Z54)</f>
        <v>63936</v>
      </c>
      <c r="E54" s="199">
        <v>224</v>
      </c>
      <c r="F54" s="199">
        <v>127</v>
      </c>
      <c r="G54" s="199">
        <v>3582</v>
      </c>
      <c r="H54" s="199">
        <v>810</v>
      </c>
      <c r="I54" s="199">
        <v>12419</v>
      </c>
      <c r="J54" s="298">
        <v>5311</v>
      </c>
      <c r="K54" s="199">
        <v>3591</v>
      </c>
      <c r="L54" s="200">
        <v>601</v>
      </c>
      <c r="M54" s="298">
        <v>3403</v>
      </c>
      <c r="N54" s="298">
        <v>256</v>
      </c>
      <c r="O54" s="199">
        <v>176</v>
      </c>
      <c r="P54" s="199">
        <v>3982</v>
      </c>
      <c r="Q54" s="199">
        <v>2356</v>
      </c>
      <c r="R54" s="199">
        <v>11133</v>
      </c>
      <c r="S54" s="298">
        <v>3675</v>
      </c>
      <c r="T54" s="199">
        <v>7113</v>
      </c>
      <c r="U54" s="199">
        <v>1015</v>
      </c>
      <c r="V54" s="199">
        <v>42</v>
      </c>
      <c r="W54" s="199">
        <v>9</v>
      </c>
      <c r="X54" s="199">
        <v>3580</v>
      </c>
      <c r="Y54" s="297">
        <v>410</v>
      </c>
      <c r="Z54" s="196">
        <v>121</v>
      </c>
      <c r="AA54" s="296">
        <v>189</v>
      </c>
    </row>
    <row r="55" spans="1:27" s="198" customFormat="1" ht="18" customHeight="1" thickBot="1">
      <c r="A55" s="654"/>
      <c r="B55" s="378" t="s">
        <v>243</v>
      </c>
      <c r="C55" s="375">
        <f>D55+AA55</f>
        <v>66318</v>
      </c>
      <c r="D55" s="375">
        <f>SUM(E55:Z55)</f>
        <v>65058</v>
      </c>
      <c r="E55" s="201">
        <v>67</v>
      </c>
      <c r="F55" s="201">
        <v>49</v>
      </c>
      <c r="G55" s="201">
        <v>2048</v>
      </c>
      <c r="H55" s="201">
        <v>630</v>
      </c>
      <c r="I55" s="201">
        <v>13875</v>
      </c>
      <c r="J55" s="300">
        <v>4720</v>
      </c>
      <c r="K55" s="201">
        <v>4291</v>
      </c>
      <c r="L55" s="376">
        <v>478</v>
      </c>
      <c r="M55" s="300">
        <v>2943</v>
      </c>
      <c r="N55" s="300">
        <v>192</v>
      </c>
      <c r="O55" s="201">
        <v>457</v>
      </c>
      <c r="P55" s="201">
        <v>4316</v>
      </c>
      <c r="Q55" s="201">
        <v>2264</v>
      </c>
      <c r="R55" s="201">
        <v>11534</v>
      </c>
      <c r="S55" s="300">
        <v>2692</v>
      </c>
      <c r="T55" s="201">
        <v>6644</v>
      </c>
      <c r="U55" s="201">
        <v>998</v>
      </c>
      <c r="V55" s="201">
        <v>46</v>
      </c>
      <c r="W55" s="201">
        <v>5</v>
      </c>
      <c r="X55" s="201">
        <v>5863</v>
      </c>
      <c r="Y55" s="379">
        <v>784</v>
      </c>
      <c r="Z55" s="375">
        <v>162</v>
      </c>
      <c r="AA55" s="299">
        <v>1260</v>
      </c>
    </row>
    <row r="56" spans="1:27" s="198" customFormat="1" ht="18" customHeight="1">
      <c r="A56" s="655" t="s">
        <v>442</v>
      </c>
      <c r="B56" s="360" t="s">
        <v>241</v>
      </c>
      <c r="C56" s="196">
        <f aca="true" t="shared" si="10" ref="C56:AA56">C57+C58</f>
        <v>133644</v>
      </c>
      <c r="D56" s="196">
        <f t="shared" si="10"/>
        <v>132266</v>
      </c>
      <c r="E56" s="196">
        <f t="shared" si="10"/>
        <v>329</v>
      </c>
      <c r="F56" s="196">
        <f t="shared" si="10"/>
        <v>178</v>
      </c>
      <c r="G56" s="196">
        <f t="shared" si="10"/>
        <v>6093</v>
      </c>
      <c r="H56" s="196">
        <f t="shared" si="10"/>
        <v>1577</v>
      </c>
      <c r="I56" s="196">
        <f t="shared" si="10"/>
        <v>28228</v>
      </c>
      <c r="J56" s="301">
        <f t="shared" si="10"/>
        <v>10300</v>
      </c>
      <c r="K56" s="196">
        <f t="shared" si="10"/>
        <v>8016</v>
      </c>
      <c r="L56" s="197">
        <f t="shared" si="10"/>
        <v>1104</v>
      </c>
      <c r="M56" s="301">
        <f t="shared" si="10"/>
        <v>6360</v>
      </c>
      <c r="N56" s="301">
        <f t="shared" si="10"/>
        <v>434</v>
      </c>
      <c r="O56" s="196">
        <f t="shared" si="10"/>
        <v>628</v>
      </c>
      <c r="P56" s="196">
        <f t="shared" si="10"/>
        <v>8385</v>
      </c>
      <c r="Q56" s="196">
        <f t="shared" si="10"/>
        <v>4549</v>
      </c>
      <c r="R56" s="196">
        <f t="shared" si="10"/>
        <v>22924</v>
      </c>
      <c r="S56" s="301">
        <f t="shared" si="10"/>
        <v>6428</v>
      </c>
      <c r="T56" s="196">
        <f t="shared" si="10"/>
        <v>13783</v>
      </c>
      <c r="U56" s="196">
        <f t="shared" si="10"/>
        <v>2084</v>
      </c>
      <c r="V56" s="196">
        <f t="shared" si="10"/>
        <v>86</v>
      </c>
      <c r="W56" s="196">
        <f t="shared" si="10"/>
        <v>14</v>
      </c>
      <c r="X56" s="196">
        <f t="shared" si="10"/>
        <v>9326</v>
      </c>
      <c r="Y56" s="301">
        <f t="shared" si="10"/>
        <v>1182</v>
      </c>
      <c r="Z56" s="196">
        <f t="shared" si="10"/>
        <v>258</v>
      </c>
      <c r="AA56" s="296">
        <f t="shared" si="10"/>
        <v>1378</v>
      </c>
    </row>
    <row r="57" spans="1:27" s="198" customFormat="1" ht="18" customHeight="1">
      <c r="A57" s="653"/>
      <c r="B57" s="360" t="s">
        <v>242</v>
      </c>
      <c r="C57" s="196">
        <v>65608</v>
      </c>
      <c r="D57" s="196">
        <v>65433</v>
      </c>
      <c r="E57" s="199">
        <v>251</v>
      </c>
      <c r="F57" s="199">
        <v>118</v>
      </c>
      <c r="G57" s="199">
        <v>3876</v>
      </c>
      <c r="H57" s="199">
        <v>881</v>
      </c>
      <c r="I57" s="199">
        <v>13288</v>
      </c>
      <c r="J57" s="298">
        <v>5435</v>
      </c>
      <c r="K57" s="199">
        <v>3663</v>
      </c>
      <c r="L57" s="200">
        <v>605</v>
      </c>
      <c r="M57" s="298">
        <v>3389</v>
      </c>
      <c r="N57" s="298">
        <v>249</v>
      </c>
      <c r="O57" s="199">
        <v>175</v>
      </c>
      <c r="P57" s="199">
        <v>4017</v>
      </c>
      <c r="Q57" s="199">
        <v>2353</v>
      </c>
      <c r="R57" s="199">
        <v>11284</v>
      </c>
      <c r="S57" s="298">
        <v>3699</v>
      </c>
      <c r="T57" s="199">
        <v>7089</v>
      </c>
      <c r="U57" s="199">
        <v>1058</v>
      </c>
      <c r="V57" s="199">
        <v>41</v>
      </c>
      <c r="W57" s="199">
        <v>9</v>
      </c>
      <c r="X57" s="199">
        <v>3462</v>
      </c>
      <c r="Y57" s="297">
        <v>385</v>
      </c>
      <c r="Z57" s="196">
        <v>106</v>
      </c>
      <c r="AA57" s="296">
        <v>175</v>
      </c>
    </row>
    <row r="58" spans="1:27" s="198" customFormat="1" ht="18" customHeight="1" thickBot="1">
      <c r="A58" s="654"/>
      <c r="B58" s="374" t="s">
        <v>243</v>
      </c>
      <c r="C58" s="375">
        <v>68036</v>
      </c>
      <c r="D58" s="375">
        <v>66833</v>
      </c>
      <c r="E58" s="201">
        <v>78</v>
      </c>
      <c r="F58" s="201">
        <v>60</v>
      </c>
      <c r="G58" s="201">
        <v>2217</v>
      </c>
      <c r="H58" s="201">
        <v>696</v>
      </c>
      <c r="I58" s="201">
        <v>14940</v>
      </c>
      <c r="J58" s="300">
        <v>4865</v>
      </c>
      <c r="K58" s="201">
        <v>4353</v>
      </c>
      <c r="L58" s="376">
        <v>499</v>
      </c>
      <c r="M58" s="300">
        <v>2971</v>
      </c>
      <c r="N58" s="300">
        <v>185</v>
      </c>
      <c r="O58" s="201">
        <v>453</v>
      </c>
      <c r="P58" s="201">
        <v>4368</v>
      </c>
      <c r="Q58" s="201">
        <v>2196</v>
      </c>
      <c r="R58" s="201">
        <v>11640</v>
      </c>
      <c r="S58" s="300">
        <v>2729</v>
      </c>
      <c r="T58" s="201">
        <v>6694</v>
      </c>
      <c r="U58" s="201">
        <v>1026</v>
      </c>
      <c r="V58" s="201">
        <v>45</v>
      </c>
      <c r="W58" s="201">
        <v>5</v>
      </c>
      <c r="X58" s="201">
        <v>5864</v>
      </c>
      <c r="Y58" s="379">
        <v>797</v>
      </c>
      <c r="Z58" s="375">
        <v>152</v>
      </c>
      <c r="AA58" s="299">
        <v>1203</v>
      </c>
    </row>
    <row r="59" spans="1:27" s="198" customFormat="1" ht="18" customHeight="1">
      <c r="A59" s="652" t="s">
        <v>443</v>
      </c>
      <c r="B59" s="360" t="s">
        <v>241</v>
      </c>
      <c r="C59" s="196">
        <f aca="true" t="shared" si="11" ref="C59:AA59">C60+C61</f>
        <v>136107</v>
      </c>
      <c r="D59" s="196">
        <f t="shared" si="11"/>
        <v>134817</v>
      </c>
      <c r="E59" s="196">
        <f t="shared" si="11"/>
        <v>357</v>
      </c>
      <c r="F59" s="196">
        <f t="shared" si="11"/>
        <v>188</v>
      </c>
      <c r="G59" s="196">
        <f t="shared" si="11"/>
        <v>6508</v>
      </c>
      <c r="H59" s="196">
        <f t="shared" si="11"/>
        <v>1650</v>
      </c>
      <c r="I59" s="196">
        <f t="shared" si="11"/>
        <v>29935</v>
      </c>
      <c r="J59" s="301">
        <f t="shared" si="11"/>
        <v>10628</v>
      </c>
      <c r="K59" s="196">
        <f t="shared" si="11"/>
        <v>8064</v>
      </c>
      <c r="L59" s="197">
        <f t="shared" si="11"/>
        <v>1153</v>
      </c>
      <c r="M59" s="301">
        <f t="shared" si="11"/>
        <v>6377</v>
      </c>
      <c r="N59" s="301">
        <f t="shared" si="11"/>
        <v>438</v>
      </c>
      <c r="O59" s="196">
        <f t="shared" si="11"/>
        <v>582</v>
      </c>
      <c r="P59" s="196">
        <f t="shared" si="11"/>
        <v>8479</v>
      </c>
      <c r="Q59" s="196">
        <f t="shared" si="11"/>
        <v>4512</v>
      </c>
      <c r="R59" s="196">
        <f t="shared" si="11"/>
        <v>23190</v>
      </c>
      <c r="S59" s="301">
        <f t="shared" si="11"/>
        <v>6282</v>
      </c>
      <c r="T59" s="196">
        <f t="shared" si="11"/>
        <v>13704</v>
      </c>
      <c r="U59" s="196">
        <f t="shared" si="11"/>
        <v>2027</v>
      </c>
      <c r="V59" s="196">
        <f t="shared" si="11"/>
        <v>93</v>
      </c>
      <c r="W59" s="196">
        <f t="shared" si="11"/>
        <v>14</v>
      </c>
      <c r="X59" s="196">
        <f t="shared" si="11"/>
        <v>9234</v>
      </c>
      <c r="Y59" s="301">
        <f t="shared" si="11"/>
        <v>1146</v>
      </c>
      <c r="Z59" s="196">
        <f t="shared" si="11"/>
        <v>256</v>
      </c>
      <c r="AA59" s="296">
        <f t="shared" si="11"/>
        <v>1290</v>
      </c>
    </row>
    <row r="60" spans="1:27" s="198" customFormat="1" ht="18" customHeight="1">
      <c r="A60" s="653"/>
      <c r="B60" s="360" t="s">
        <v>242</v>
      </c>
      <c r="C60" s="196">
        <v>66818</v>
      </c>
      <c r="D60" s="196">
        <v>66662</v>
      </c>
      <c r="E60" s="199">
        <v>268</v>
      </c>
      <c r="F60" s="199">
        <v>125</v>
      </c>
      <c r="G60" s="199">
        <v>4113</v>
      </c>
      <c r="H60" s="199">
        <v>939</v>
      </c>
      <c r="I60" s="199">
        <v>14052</v>
      </c>
      <c r="J60" s="298">
        <v>5617</v>
      </c>
      <c r="K60" s="298">
        <v>3705</v>
      </c>
      <c r="L60" s="297">
        <v>627</v>
      </c>
      <c r="M60" s="298">
        <v>3363</v>
      </c>
      <c r="N60" s="298">
        <v>252</v>
      </c>
      <c r="O60" s="199">
        <v>166</v>
      </c>
      <c r="P60" s="199">
        <v>4057</v>
      </c>
      <c r="Q60" s="199">
        <v>2319</v>
      </c>
      <c r="R60" s="199">
        <v>11433</v>
      </c>
      <c r="S60" s="298">
        <v>3681</v>
      </c>
      <c r="T60" s="199">
        <v>6996</v>
      </c>
      <c r="U60" s="199">
        <v>1041</v>
      </c>
      <c r="V60" s="199">
        <v>42</v>
      </c>
      <c r="W60" s="199">
        <v>9</v>
      </c>
      <c r="X60" s="199">
        <v>3384</v>
      </c>
      <c r="Y60" s="298">
        <v>370</v>
      </c>
      <c r="Z60" s="196">
        <v>103</v>
      </c>
      <c r="AA60" s="296">
        <v>156</v>
      </c>
    </row>
    <row r="61" spans="1:27" s="198" customFormat="1" ht="18" customHeight="1" thickBot="1">
      <c r="A61" s="654"/>
      <c r="B61" s="374" t="s">
        <v>243</v>
      </c>
      <c r="C61" s="375">
        <v>69289</v>
      </c>
      <c r="D61" s="476">
        <v>68155</v>
      </c>
      <c r="E61" s="201">
        <v>89</v>
      </c>
      <c r="F61" s="300">
        <v>63</v>
      </c>
      <c r="G61" s="201">
        <v>2395</v>
      </c>
      <c r="H61" s="201">
        <v>711</v>
      </c>
      <c r="I61" s="201">
        <v>15883</v>
      </c>
      <c r="J61" s="300">
        <v>5011</v>
      </c>
      <c r="K61" s="300">
        <v>4359</v>
      </c>
      <c r="L61" s="376">
        <v>526</v>
      </c>
      <c r="M61" s="300">
        <v>3014</v>
      </c>
      <c r="N61" s="300">
        <v>186</v>
      </c>
      <c r="O61" s="201">
        <v>416</v>
      </c>
      <c r="P61" s="201">
        <v>4422</v>
      </c>
      <c r="Q61" s="201">
        <v>2193</v>
      </c>
      <c r="R61" s="201">
        <v>11757</v>
      </c>
      <c r="S61" s="300">
        <v>2601</v>
      </c>
      <c r="T61" s="201">
        <v>6708</v>
      </c>
      <c r="U61" s="201">
        <v>986</v>
      </c>
      <c r="V61" s="201">
        <v>51</v>
      </c>
      <c r="W61" s="201">
        <v>5</v>
      </c>
      <c r="X61" s="201">
        <v>5850</v>
      </c>
      <c r="Y61" s="300">
        <v>776</v>
      </c>
      <c r="Z61" s="375">
        <v>153</v>
      </c>
      <c r="AA61" s="299">
        <v>1134</v>
      </c>
    </row>
    <row r="62" spans="1:27" s="198" customFormat="1" ht="18" customHeight="1">
      <c r="A62" s="655" t="s">
        <v>466</v>
      </c>
      <c r="B62" s="472" t="s">
        <v>241</v>
      </c>
      <c r="C62" s="429">
        <v>138444</v>
      </c>
      <c r="D62" s="429">
        <v>137231</v>
      </c>
      <c r="E62" s="477">
        <v>365</v>
      </c>
      <c r="F62" s="477">
        <v>200</v>
      </c>
      <c r="G62" s="475">
        <v>6869</v>
      </c>
      <c r="H62" s="199">
        <v>1776</v>
      </c>
      <c r="I62" s="477">
        <v>31682</v>
      </c>
      <c r="J62" s="478">
        <v>10928</v>
      </c>
      <c r="K62" s="477">
        <v>8095</v>
      </c>
      <c r="L62" s="477">
        <v>1152</v>
      </c>
      <c r="M62" s="477">
        <v>6389</v>
      </c>
      <c r="N62" s="477">
        <v>433</v>
      </c>
      <c r="O62" s="477">
        <v>8557</v>
      </c>
      <c r="P62" s="477">
        <v>4432</v>
      </c>
      <c r="Q62" s="477">
        <v>23459</v>
      </c>
      <c r="R62" s="477">
        <v>6016</v>
      </c>
      <c r="S62" s="477">
        <v>585</v>
      </c>
      <c r="T62" s="477">
        <v>13624</v>
      </c>
      <c r="U62" s="477">
        <v>2078</v>
      </c>
      <c r="V62" s="477">
        <v>96</v>
      </c>
      <c r="W62" s="475">
        <v>14</v>
      </c>
      <c r="X62" s="199">
        <v>9112</v>
      </c>
      <c r="Y62" s="199">
        <v>1126</v>
      </c>
      <c r="Z62" s="429">
        <v>243</v>
      </c>
      <c r="AA62" s="428">
        <v>1213</v>
      </c>
    </row>
    <row r="63" spans="1:27" s="198" customFormat="1" ht="18" customHeight="1">
      <c r="A63" s="653"/>
      <c r="B63" s="360" t="s">
        <v>242</v>
      </c>
      <c r="C63" s="196">
        <v>67894</v>
      </c>
      <c r="D63" s="196">
        <v>67759</v>
      </c>
      <c r="E63" s="199">
        <v>272</v>
      </c>
      <c r="F63" s="199">
        <v>128</v>
      </c>
      <c r="G63" s="297">
        <v>4320</v>
      </c>
      <c r="H63" s="199">
        <v>1005</v>
      </c>
      <c r="I63" s="199">
        <v>14794</v>
      </c>
      <c r="J63" s="199">
        <v>5813</v>
      </c>
      <c r="K63" s="199">
        <v>3724</v>
      </c>
      <c r="L63" s="199">
        <v>635</v>
      </c>
      <c r="M63" s="199">
        <v>3366</v>
      </c>
      <c r="N63" s="199">
        <v>251</v>
      </c>
      <c r="O63" s="199">
        <v>4074</v>
      </c>
      <c r="P63" s="199">
        <v>2320</v>
      </c>
      <c r="Q63" s="199">
        <v>11561</v>
      </c>
      <c r="R63" s="199">
        <v>3567</v>
      </c>
      <c r="S63" s="199">
        <v>159</v>
      </c>
      <c r="T63" s="199">
        <v>6941</v>
      </c>
      <c r="U63" s="199">
        <v>1048</v>
      </c>
      <c r="V63" s="199">
        <v>43</v>
      </c>
      <c r="W63" s="297">
        <v>9</v>
      </c>
      <c r="X63" s="199">
        <v>3265</v>
      </c>
      <c r="Y63" s="199">
        <v>371</v>
      </c>
      <c r="Z63" s="196">
        <v>93</v>
      </c>
      <c r="AA63" s="296">
        <v>135</v>
      </c>
    </row>
    <row r="64" spans="1:27" s="198" customFormat="1" ht="18" customHeight="1" thickBot="1">
      <c r="A64" s="654"/>
      <c r="B64" s="374" t="s">
        <v>243</v>
      </c>
      <c r="C64" s="375">
        <v>70550</v>
      </c>
      <c r="D64" s="375">
        <v>69472</v>
      </c>
      <c r="E64" s="201">
        <v>93</v>
      </c>
      <c r="F64" s="201">
        <v>72</v>
      </c>
      <c r="G64" s="379">
        <v>2549</v>
      </c>
      <c r="H64" s="201">
        <v>771</v>
      </c>
      <c r="I64" s="201">
        <v>16888</v>
      </c>
      <c r="J64" s="201">
        <v>5115</v>
      </c>
      <c r="K64" s="201">
        <v>4371</v>
      </c>
      <c r="L64" s="201">
        <v>517</v>
      </c>
      <c r="M64" s="201">
        <v>3023</v>
      </c>
      <c r="N64" s="201">
        <v>182</v>
      </c>
      <c r="O64" s="201">
        <v>4483</v>
      </c>
      <c r="P64" s="201">
        <v>2112</v>
      </c>
      <c r="Q64" s="201">
        <v>11898</v>
      </c>
      <c r="R64" s="201">
        <v>2449</v>
      </c>
      <c r="S64" s="201">
        <v>426</v>
      </c>
      <c r="T64" s="201">
        <v>6683</v>
      </c>
      <c r="U64" s="201">
        <v>1030</v>
      </c>
      <c r="V64" s="201">
        <v>53</v>
      </c>
      <c r="W64" s="379">
        <v>5</v>
      </c>
      <c r="X64" s="201">
        <v>5847</v>
      </c>
      <c r="Y64" s="201">
        <v>755</v>
      </c>
      <c r="Z64" s="375">
        <v>150</v>
      </c>
      <c r="AA64" s="299">
        <v>1078</v>
      </c>
    </row>
    <row r="65" spans="1:27" ht="25.5" customHeight="1" thickBot="1">
      <c r="A65" s="738" t="s">
        <v>467</v>
      </c>
      <c r="B65" s="739"/>
      <c r="C65" s="739"/>
      <c r="D65" s="739"/>
      <c r="E65" s="739"/>
      <c r="F65" s="739"/>
      <c r="G65" s="479"/>
      <c r="H65" s="479"/>
      <c r="I65" s="479"/>
      <c r="J65" s="479"/>
      <c r="K65" s="479"/>
      <c r="L65" s="479"/>
      <c r="M65" s="736" t="s">
        <v>468</v>
      </c>
      <c r="N65" s="737"/>
      <c r="O65" s="737"/>
      <c r="P65" s="737"/>
      <c r="Q65" s="737"/>
      <c r="R65" s="737"/>
      <c r="S65" s="479"/>
      <c r="T65" s="479"/>
      <c r="U65" s="479"/>
      <c r="V65" s="479"/>
      <c r="W65" s="479"/>
      <c r="X65" s="480"/>
      <c r="Y65" s="480"/>
      <c r="Z65" s="480"/>
      <c r="AA65" s="484"/>
    </row>
    <row r="66" spans="7:19" ht="21.75" customHeight="1">
      <c r="G66" s="6"/>
      <c r="H66" s="6"/>
      <c r="S66" s="6"/>
    </row>
  </sheetData>
  <sheetProtection/>
  <mergeCells count="101">
    <mergeCell ref="A62:A64"/>
    <mergeCell ref="B8:B9"/>
    <mergeCell ref="D8:D9"/>
    <mergeCell ref="A7:A9"/>
    <mergeCell ref="A50:A52"/>
    <mergeCell ref="M65:R65"/>
    <mergeCell ref="A47:A49"/>
    <mergeCell ref="A65:F65"/>
    <mergeCell ref="A19:A21"/>
    <mergeCell ref="A22:A24"/>
    <mergeCell ref="P5:Q6"/>
    <mergeCell ref="R5:S6"/>
    <mergeCell ref="E7:E8"/>
    <mergeCell ref="G7:G8"/>
    <mergeCell ref="I7:I8"/>
    <mergeCell ref="P7:P8"/>
    <mergeCell ref="Q7:Q8"/>
    <mergeCell ref="A16:A18"/>
    <mergeCell ref="G5:H6"/>
    <mergeCell ref="N5:O6"/>
    <mergeCell ref="I6:J6"/>
    <mergeCell ref="J7:J8"/>
    <mergeCell ref="A2:L2"/>
    <mergeCell ref="M2:Y2"/>
    <mergeCell ref="D4:L4"/>
    <mergeCell ref="R4:S4"/>
    <mergeCell ref="Y4:Y7"/>
    <mergeCell ref="A5:A6"/>
    <mergeCell ref="B5:B6"/>
    <mergeCell ref="C5:C6"/>
    <mergeCell ref="D5:D6"/>
    <mergeCell ref="E5:F6"/>
    <mergeCell ref="O7:O8"/>
    <mergeCell ref="N7:N8"/>
    <mergeCell ref="K7:L7"/>
    <mergeCell ref="X8:X9"/>
    <mergeCell ref="X5:X7"/>
    <mergeCell ref="R7:R8"/>
    <mergeCell ref="S7:S8"/>
    <mergeCell ref="T7:T8"/>
    <mergeCell ref="T5:U6"/>
    <mergeCell ref="V5:W6"/>
    <mergeCell ref="U7:U8"/>
    <mergeCell ref="V7:V8"/>
    <mergeCell ref="W7:W8"/>
    <mergeCell ref="K40:L40"/>
    <mergeCell ref="A13:A15"/>
    <mergeCell ref="F7:F8"/>
    <mergeCell ref="H7:H8"/>
    <mergeCell ref="C8:C9"/>
    <mergeCell ref="A10:A12"/>
    <mergeCell ref="A28:A30"/>
    <mergeCell ref="A31:A33"/>
    <mergeCell ref="A34:A36"/>
    <mergeCell ref="A25:A27"/>
    <mergeCell ref="F42:F43"/>
    <mergeCell ref="AA38:AA41"/>
    <mergeCell ref="A39:A40"/>
    <mergeCell ref="B39:B40"/>
    <mergeCell ref="C39:C40"/>
    <mergeCell ref="D39:D40"/>
    <mergeCell ref="E39:F40"/>
    <mergeCell ref="G39:H40"/>
    <mergeCell ref="Z39:Z41"/>
    <mergeCell ref="A41:A42"/>
    <mergeCell ref="B41:B43"/>
    <mergeCell ref="C41:C43"/>
    <mergeCell ref="D41:D43"/>
    <mergeCell ref="K39:M39"/>
    <mergeCell ref="J42:J43"/>
    <mergeCell ref="K42:K43"/>
    <mergeCell ref="L42:L43"/>
    <mergeCell ref="M40:N40"/>
    <mergeCell ref="E42:E43"/>
    <mergeCell ref="I39:J40"/>
    <mergeCell ref="X39:Y40"/>
    <mergeCell ref="N39:O39"/>
    <mergeCell ref="P39:Q40"/>
    <mergeCell ref="R39:S40"/>
    <mergeCell ref="T39:U40"/>
    <mergeCell ref="V39:W40"/>
    <mergeCell ref="G42:G43"/>
    <mergeCell ref="H42:H43"/>
    <mergeCell ref="I42:I43"/>
    <mergeCell ref="AA42:AA43"/>
    <mergeCell ref="P42:P43"/>
    <mergeCell ref="Q42:Q43"/>
    <mergeCell ref="R42:R43"/>
    <mergeCell ref="S42:S43"/>
    <mergeCell ref="T42:T43"/>
    <mergeCell ref="U42:U43"/>
    <mergeCell ref="A59:A61"/>
    <mergeCell ref="A53:A55"/>
    <mergeCell ref="A44:A46"/>
    <mergeCell ref="D38:Z38"/>
    <mergeCell ref="A56:A58"/>
    <mergeCell ref="V42:V43"/>
    <mergeCell ref="W42:W43"/>
    <mergeCell ref="X42:X43"/>
    <mergeCell ref="Y42:Y43"/>
    <mergeCell ref="Z42:Z43"/>
  </mergeCells>
  <printOptions horizontalCentered="1"/>
  <pageMargins left="0.7086614173228347" right="0.7086614173228347" top="0.35433070866141736" bottom="0.15748031496062992" header="0.5118110236220472" footer="0.9055118110236221"/>
  <pageSetup horizontalDpi="600" verticalDpi="600" orientation="portrait" paperSize="9" scale="74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22"/>
  <sheetViews>
    <sheetView showGridLines="0" view="pageBreakPreview" zoomScaleNormal="120" zoomScaleSheetLayoutView="100" zoomScalePageLayoutView="75" workbookViewId="0" topLeftCell="A16">
      <selection activeCell="A21" sqref="A21"/>
    </sheetView>
  </sheetViews>
  <sheetFormatPr defaultColWidth="10.625" defaultRowHeight="21.75" customHeight="1"/>
  <cols>
    <col min="1" max="1" width="20.125" style="2" customWidth="1"/>
    <col min="2" max="5" width="7.625" style="74" customWidth="1"/>
    <col min="6" max="6" width="7.625" style="75" customWidth="1"/>
    <col min="7" max="7" width="7.625" style="76" customWidth="1"/>
    <col min="8" max="8" width="7.625" style="77" customWidth="1"/>
    <col min="9" max="14" width="7.625" style="74" customWidth="1"/>
    <col min="15" max="15" width="7.625" style="75" customWidth="1"/>
    <col min="16" max="16" width="10.375" style="78" customWidth="1"/>
    <col min="17" max="17" width="6.125" style="1" customWidth="1"/>
    <col min="18" max="16384" width="10.625" style="1" customWidth="1"/>
  </cols>
  <sheetData>
    <row r="1" spans="1:16" s="20" customFormat="1" ht="18.75" customHeight="1">
      <c r="A1" s="126" t="s">
        <v>38</v>
      </c>
      <c r="B1" s="67"/>
      <c r="C1" s="67"/>
      <c r="D1" s="67"/>
      <c r="E1" s="67"/>
      <c r="F1" s="68"/>
      <c r="G1" s="67"/>
      <c r="H1" s="69"/>
      <c r="I1" s="67"/>
      <c r="J1" s="67"/>
      <c r="K1" s="67"/>
      <c r="L1" s="67"/>
      <c r="M1" s="67"/>
      <c r="N1" s="67"/>
      <c r="O1" s="68"/>
      <c r="P1" s="496" t="s">
        <v>0</v>
      </c>
    </row>
    <row r="2" spans="1:16" s="24" customFormat="1" ht="18.75" customHeight="1">
      <c r="A2" s="740" t="s">
        <v>296</v>
      </c>
      <c r="B2" s="741"/>
      <c r="C2" s="741"/>
      <c r="D2" s="741"/>
      <c r="E2" s="741"/>
      <c r="F2" s="741"/>
      <c r="G2" s="741"/>
      <c r="H2" s="742" t="s">
        <v>423</v>
      </c>
      <c r="I2" s="741"/>
      <c r="J2" s="741"/>
      <c r="K2" s="741"/>
      <c r="L2" s="741"/>
      <c r="M2" s="741"/>
      <c r="N2" s="741"/>
      <c r="O2" s="741"/>
      <c r="P2" s="743"/>
    </row>
    <row r="3" spans="1:16" s="12" customFormat="1" ht="18.75" customHeight="1" thickBot="1">
      <c r="A3" s="7"/>
      <c r="B3" s="70"/>
      <c r="C3" s="70"/>
      <c r="D3" s="70"/>
      <c r="E3" s="70"/>
      <c r="F3" s="71"/>
      <c r="G3" s="254" t="s">
        <v>39</v>
      </c>
      <c r="I3" s="70"/>
      <c r="J3" s="70"/>
      <c r="K3" s="70"/>
      <c r="L3" s="70"/>
      <c r="M3" s="70"/>
      <c r="N3" s="70"/>
      <c r="O3" s="71"/>
      <c r="P3" s="495" t="s">
        <v>420</v>
      </c>
    </row>
    <row r="4" spans="1:16" s="12" customFormat="1" ht="36" customHeight="1">
      <c r="A4" s="404" t="s">
        <v>67</v>
      </c>
      <c r="B4" s="745" t="s">
        <v>389</v>
      </c>
      <c r="C4" s="746"/>
      <c r="D4" s="747"/>
      <c r="E4" s="576" t="s">
        <v>388</v>
      </c>
      <c r="F4" s="746"/>
      <c r="G4" s="746"/>
      <c r="H4" s="259" t="s">
        <v>30</v>
      </c>
      <c r="I4" s="47" t="s">
        <v>32</v>
      </c>
      <c r="J4" s="229" t="s">
        <v>394</v>
      </c>
      <c r="K4" s="745" t="s">
        <v>33</v>
      </c>
      <c r="L4" s="746"/>
      <c r="M4" s="747"/>
      <c r="N4" s="576" t="s">
        <v>34</v>
      </c>
      <c r="O4" s="746"/>
      <c r="P4" s="748"/>
    </row>
    <row r="5" spans="1:16" s="12" customFormat="1" ht="36" customHeight="1" thickBot="1">
      <c r="A5" s="405" t="s">
        <v>63</v>
      </c>
      <c r="B5" s="407" t="s">
        <v>35</v>
      </c>
      <c r="C5" s="50" t="s">
        <v>36</v>
      </c>
      <c r="D5" s="83" t="s">
        <v>37</v>
      </c>
      <c r="E5" s="49" t="s">
        <v>35</v>
      </c>
      <c r="F5" s="50" t="s">
        <v>36</v>
      </c>
      <c r="G5" s="52" t="s">
        <v>37</v>
      </c>
      <c r="H5" s="289" t="s">
        <v>35</v>
      </c>
      <c r="I5" s="83" t="s">
        <v>36</v>
      </c>
      <c r="J5" s="50" t="s">
        <v>37</v>
      </c>
      <c r="K5" s="407" t="s">
        <v>35</v>
      </c>
      <c r="L5" s="50" t="s">
        <v>36</v>
      </c>
      <c r="M5" s="83" t="s">
        <v>37</v>
      </c>
      <c r="N5" s="407" t="s">
        <v>35</v>
      </c>
      <c r="O5" s="50" t="s">
        <v>36</v>
      </c>
      <c r="P5" s="493" t="s">
        <v>37</v>
      </c>
    </row>
    <row r="6" spans="1:16" s="66" customFormat="1" ht="36.75" customHeight="1">
      <c r="A6" s="406" t="s">
        <v>255</v>
      </c>
      <c r="B6" s="488">
        <f aca="true" t="shared" si="0" ref="B6:D11">E6+H6+K6+N6</f>
        <v>118581</v>
      </c>
      <c r="C6" s="488">
        <f t="shared" si="0"/>
        <v>60114</v>
      </c>
      <c r="D6" s="488">
        <f t="shared" si="0"/>
        <v>58467</v>
      </c>
      <c r="E6" s="488">
        <f aca="true" t="shared" si="1" ref="E6:E11">SUM(F6:G6)</f>
        <v>56951</v>
      </c>
      <c r="F6" s="488">
        <v>30464</v>
      </c>
      <c r="G6" s="292">
        <v>26487</v>
      </c>
      <c r="H6" s="290">
        <f aca="true" t="shared" si="2" ref="H6:H11">SUM(I6:J6)</f>
        <v>53327</v>
      </c>
      <c r="I6" s="291">
        <v>26650</v>
      </c>
      <c r="J6" s="488">
        <v>26677</v>
      </c>
      <c r="K6" s="202">
        <f aca="true" t="shared" si="3" ref="K6:K11">SUM(L6:M6)</f>
        <v>4820</v>
      </c>
      <c r="L6" s="488">
        <v>2262</v>
      </c>
      <c r="M6" s="202">
        <v>2558</v>
      </c>
      <c r="N6" s="291">
        <f aca="true" t="shared" si="4" ref="N6:N11">SUM(O6:P6)</f>
        <v>3483</v>
      </c>
      <c r="O6" s="488">
        <v>738</v>
      </c>
      <c r="P6" s="485">
        <v>2745</v>
      </c>
    </row>
    <row r="7" spans="1:16" s="66" customFormat="1" ht="36.75" customHeight="1">
      <c r="A7" s="406" t="s">
        <v>256</v>
      </c>
      <c r="B7" s="291">
        <f t="shared" si="0"/>
        <v>122947</v>
      </c>
      <c r="C7" s="291">
        <f t="shared" si="0"/>
        <v>62325</v>
      </c>
      <c r="D7" s="291">
        <f t="shared" si="0"/>
        <v>60622</v>
      </c>
      <c r="E7" s="291">
        <f t="shared" si="1"/>
        <v>58748</v>
      </c>
      <c r="F7" s="291">
        <v>31435</v>
      </c>
      <c r="G7" s="292">
        <v>27313</v>
      </c>
      <c r="H7" s="290">
        <f t="shared" si="2"/>
        <v>55110</v>
      </c>
      <c r="I7" s="291">
        <v>27608</v>
      </c>
      <c r="J7" s="291">
        <v>27502</v>
      </c>
      <c r="K7" s="202">
        <f t="shared" si="3"/>
        <v>5402</v>
      </c>
      <c r="L7" s="291">
        <v>2507</v>
      </c>
      <c r="M7" s="202">
        <v>2895</v>
      </c>
      <c r="N7" s="291">
        <f t="shared" si="4"/>
        <v>3687</v>
      </c>
      <c r="O7" s="291">
        <v>775</v>
      </c>
      <c r="P7" s="485">
        <v>2912</v>
      </c>
    </row>
    <row r="8" spans="1:16" s="66" customFormat="1" ht="36.75" customHeight="1">
      <c r="A8" s="406" t="s">
        <v>257</v>
      </c>
      <c r="B8" s="291">
        <f t="shared" si="0"/>
        <v>127765</v>
      </c>
      <c r="C8" s="291">
        <f t="shared" si="0"/>
        <v>64590</v>
      </c>
      <c r="D8" s="291">
        <f t="shared" si="0"/>
        <v>63175</v>
      </c>
      <c r="E8" s="291">
        <f t="shared" si="1"/>
        <v>60814</v>
      </c>
      <c r="F8" s="291">
        <v>32534</v>
      </c>
      <c r="G8" s="292">
        <v>28280</v>
      </c>
      <c r="H8" s="290">
        <f t="shared" si="2"/>
        <v>57081</v>
      </c>
      <c r="I8" s="291">
        <v>28474</v>
      </c>
      <c r="J8" s="291">
        <v>28607</v>
      </c>
      <c r="K8" s="202">
        <f t="shared" si="3"/>
        <v>6050</v>
      </c>
      <c r="L8" s="291">
        <v>2782</v>
      </c>
      <c r="M8" s="202">
        <v>3268</v>
      </c>
      <c r="N8" s="291">
        <f t="shared" si="4"/>
        <v>3820</v>
      </c>
      <c r="O8" s="291">
        <v>800</v>
      </c>
      <c r="P8" s="485">
        <v>3020</v>
      </c>
    </row>
    <row r="9" spans="1:16" s="66" customFormat="1" ht="36.75" customHeight="1">
      <c r="A9" s="406" t="s">
        <v>258</v>
      </c>
      <c r="B9" s="291">
        <f t="shared" si="0"/>
        <v>131942</v>
      </c>
      <c r="C9" s="291">
        <f t="shared" si="0"/>
        <v>66593</v>
      </c>
      <c r="D9" s="291">
        <f t="shared" si="0"/>
        <v>65349</v>
      </c>
      <c r="E9" s="291">
        <f t="shared" si="1"/>
        <v>62544</v>
      </c>
      <c r="F9" s="291">
        <v>33499</v>
      </c>
      <c r="G9" s="292">
        <v>29045</v>
      </c>
      <c r="H9" s="290">
        <f t="shared" si="2"/>
        <v>58847</v>
      </c>
      <c r="I9" s="291">
        <v>29293</v>
      </c>
      <c r="J9" s="291">
        <v>29554</v>
      </c>
      <c r="K9" s="202">
        <f t="shared" si="3"/>
        <v>6563</v>
      </c>
      <c r="L9" s="291">
        <v>2972</v>
      </c>
      <c r="M9" s="202">
        <v>3591</v>
      </c>
      <c r="N9" s="291">
        <f t="shared" si="4"/>
        <v>3988</v>
      </c>
      <c r="O9" s="291">
        <v>829</v>
      </c>
      <c r="P9" s="485">
        <v>3159</v>
      </c>
    </row>
    <row r="10" spans="1:16" s="66" customFormat="1" ht="36.75" customHeight="1">
      <c r="A10" s="406" t="s">
        <v>259</v>
      </c>
      <c r="B10" s="291">
        <f t="shared" si="0"/>
        <v>135768</v>
      </c>
      <c r="C10" s="291">
        <f t="shared" si="0"/>
        <v>68384</v>
      </c>
      <c r="D10" s="291">
        <f t="shared" si="0"/>
        <v>67384</v>
      </c>
      <c r="E10" s="291">
        <f t="shared" si="1"/>
        <v>63899</v>
      </c>
      <c r="F10" s="291">
        <v>34153</v>
      </c>
      <c r="G10" s="292">
        <v>29746</v>
      </c>
      <c r="H10" s="290">
        <f t="shared" si="2"/>
        <v>60681</v>
      </c>
      <c r="I10" s="291">
        <v>30182</v>
      </c>
      <c r="J10" s="291">
        <v>30499</v>
      </c>
      <c r="K10" s="202">
        <f t="shared" si="3"/>
        <v>7002</v>
      </c>
      <c r="L10" s="291">
        <v>3191</v>
      </c>
      <c r="M10" s="202">
        <v>3811</v>
      </c>
      <c r="N10" s="291">
        <f t="shared" si="4"/>
        <v>4186</v>
      </c>
      <c r="O10" s="291">
        <v>858</v>
      </c>
      <c r="P10" s="485">
        <v>3328</v>
      </c>
    </row>
    <row r="11" spans="1:16" s="66" customFormat="1" ht="36.75" customHeight="1">
      <c r="A11" s="406" t="s">
        <v>260</v>
      </c>
      <c r="B11" s="291">
        <f t="shared" si="0"/>
        <v>138727</v>
      </c>
      <c r="C11" s="291">
        <f t="shared" si="0"/>
        <v>69656</v>
      </c>
      <c r="D11" s="291">
        <f t="shared" si="0"/>
        <v>69071</v>
      </c>
      <c r="E11" s="291">
        <f t="shared" si="1"/>
        <v>65093</v>
      </c>
      <c r="F11" s="291">
        <v>34738</v>
      </c>
      <c r="G11" s="292">
        <v>30355</v>
      </c>
      <c r="H11" s="290">
        <f t="shared" si="2"/>
        <v>61793</v>
      </c>
      <c r="I11" s="291">
        <v>30656</v>
      </c>
      <c r="J11" s="291">
        <v>31137</v>
      </c>
      <c r="K11" s="202">
        <f t="shared" si="3"/>
        <v>7470</v>
      </c>
      <c r="L11" s="291">
        <v>3387</v>
      </c>
      <c r="M11" s="202">
        <v>4083</v>
      </c>
      <c r="N11" s="291">
        <f t="shared" si="4"/>
        <v>4371</v>
      </c>
      <c r="O11" s="291">
        <v>875</v>
      </c>
      <c r="P11" s="485">
        <v>3496</v>
      </c>
    </row>
    <row r="12" spans="1:16" s="66" customFormat="1" ht="36.75" customHeight="1">
      <c r="A12" s="406" t="s">
        <v>261</v>
      </c>
      <c r="B12" s="291">
        <v>142120</v>
      </c>
      <c r="C12" s="291">
        <v>71248</v>
      </c>
      <c r="D12" s="291">
        <v>70872</v>
      </c>
      <c r="E12" s="291">
        <v>66470</v>
      </c>
      <c r="F12" s="291">
        <v>35461</v>
      </c>
      <c r="G12" s="292">
        <v>31009</v>
      </c>
      <c r="H12" s="290">
        <v>63119</v>
      </c>
      <c r="I12" s="291">
        <v>31300</v>
      </c>
      <c r="J12" s="291">
        <v>31819</v>
      </c>
      <c r="K12" s="202">
        <v>8010</v>
      </c>
      <c r="L12" s="291">
        <v>3595</v>
      </c>
      <c r="M12" s="202">
        <v>4415</v>
      </c>
      <c r="N12" s="291">
        <v>4521</v>
      </c>
      <c r="O12" s="291">
        <v>892</v>
      </c>
      <c r="P12" s="485">
        <v>3629</v>
      </c>
    </row>
    <row r="13" spans="1:16" s="66" customFormat="1" ht="36.75" customHeight="1">
      <c r="A13" s="406" t="s">
        <v>262</v>
      </c>
      <c r="B13" s="291">
        <v>143886</v>
      </c>
      <c r="C13" s="291">
        <v>72040</v>
      </c>
      <c r="D13" s="291">
        <v>71846</v>
      </c>
      <c r="E13" s="291">
        <v>66772</v>
      </c>
      <c r="F13" s="291">
        <v>35598</v>
      </c>
      <c r="G13" s="292">
        <v>31174</v>
      </c>
      <c r="H13" s="290">
        <v>64022</v>
      </c>
      <c r="I13" s="291">
        <v>31741</v>
      </c>
      <c r="J13" s="291">
        <v>32281</v>
      </c>
      <c r="K13" s="202">
        <v>8446</v>
      </c>
      <c r="L13" s="291">
        <v>3785</v>
      </c>
      <c r="M13" s="202">
        <v>4661</v>
      </c>
      <c r="N13" s="291">
        <v>4646</v>
      </c>
      <c r="O13" s="291">
        <v>916</v>
      </c>
      <c r="P13" s="485">
        <v>3730</v>
      </c>
    </row>
    <row r="14" spans="1:16" s="66" customFormat="1" ht="36.75" customHeight="1">
      <c r="A14" s="406" t="s">
        <v>263</v>
      </c>
      <c r="B14" s="291">
        <v>146779</v>
      </c>
      <c r="C14" s="291">
        <v>73405</v>
      </c>
      <c r="D14" s="291">
        <v>73374</v>
      </c>
      <c r="E14" s="291">
        <v>67978</v>
      </c>
      <c r="F14" s="291">
        <v>36271</v>
      </c>
      <c r="G14" s="292">
        <v>31707</v>
      </c>
      <c r="H14" s="290">
        <v>64999</v>
      </c>
      <c r="I14" s="291">
        <v>32179</v>
      </c>
      <c r="J14" s="291">
        <v>32820</v>
      </c>
      <c r="K14" s="202">
        <v>8957</v>
      </c>
      <c r="L14" s="291">
        <v>3997</v>
      </c>
      <c r="M14" s="202">
        <v>4960</v>
      </c>
      <c r="N14" s="291">
        <v>4845</v>
      </c>
      <c r="O14" s="291">
        <v>958</v>
      </c>
      <c r="P14" s="485">
        <v>3887</v>
      </c>
    </row>
    <row r="15" spans="1:16" s="66" customFormat="1" ht="36.75" customHeight="1">
      <c r="A15" s="406" t="s">
        <v>264</v>
      </c>
      <c r="B15" s="291">
        <v>140509</v>
      </c>
      <c r="C15" s="291">
        <v>70758</v>
      </c>
      <c r="D15" s="291">
        <v>69751</v>
      </c>
      <c r="E15" s="291">
        <v>63740</v>
      </c>
      <c r="F15" s="291">
        <v>34612</v>
      </c>
      <c r="G15" s="292">
        <v>29128</v>
      </c>
      <c r="H15" s="290">
        <v>60089</v>
      </c>
      <c r="I15" s="291">
        <v>30072</v>
      </c>
      <c r="J15" s="291">
        <v>30017</v>
      </c>
      <c r="K15" s="202">
        <v>10488</v>
      </c>
      <c r="L15" s="291">
        <v>5068</v>
      </c>
      <c r="M15" s="202">
        <v>5420</v>
      </c>
      <c r="N15" s="291">
        <v>6192</v>
      </c>
      <c r="O15" s="291">
        <v>1006</v>
      </c>
      <c r="P15" s="485">
        <v>5186</v>
      </c>
    </row>
    <row r="16" spans="1:16" s="66" customFormat="1" ht="36.75" customHeight="1">
      <c r="A16" s="406" t="s">
        <v>346</v>
      </c>
      <c r="B16" s="291">
        <v>151354</v>
      </c>
      <c r="C16" s="291">
        <v>75637</v>
      </c>
      <c r="D16" s="291">
        <v>75717</v>
      </c>
      <c r="E16" s="291">
        <v>69368</v>
      </c>
      <c r="F16" s="291">
        <v>37067</v>
      </c>
      <c r="G16" s="292">
        <v>32301</v>
      </c>
      <c r="H16" s="290">
        <v>67045</v>
      </c>
      <c r="I16" s="291">
        <v>33256</v>
      </c>
      <c r="J16" s="291">
        <v>33789</v>
      </c>
      <c r="K16" s="202">
        <v>9729</v>
      </c>
      <c r="L16" s="291">
        <v>4304</v>
      </c>
      <c r="M16" s="202">
        <v>5425</v>
      </c>
      <c r="N16" s="291">
        <v>5212</v>
      </c>
      <c r="O16" s="291">
        <v>1010</v>
      </c>
      <c r="P16" s="485">
        <v>4202</v>
      </c>
    </row>
    <row r="17" spans="1:16" s="66" customFormat="1" ht="36.75" customHeight="1">
      <c r="A17" s="406" t="s">
        <v>386</v>
      </c>
      <c r="B17" s="291">
        <v>155403</v>
      </c>
      <c r="C17" s="291">
        <v>77458</v>
      </c>
      <c r="D17" s="291">
        <v>77945</v>
      </c>
      <c r="E17" s="291">
        <v>70466</v>
      </c>
      <c r="F17" s="291">
        <v>37602</v>
      </c>
      <c r="G17" s="292">
        <v>32864</v>
      </c>
      <c r="H17" s="290">
        <v>69429</v>
      </c>
      <c r="I17" s="291">
        <v>34353</v>
      </c>
      <c r="J17" s="291">
        <v>35076</v>
      </c>
      <c r="K17" s="202">
        <v>10109</v>
      </c>
      <c r="L17" s="291">
        <v>4483</v>
      </c>
      <c r="M17" s="202">
        <v>5626</v>
      </c>
      <c r="N17" s="291">
        <v>5399</v>
      </c>
      <c r="O17" s="291">
        <v>1020</v>
      </c>
      <c r="P17" s="485">
        <v>4379</v>
      </c>
    </row>
    <row r="18" spans="1:16" s="66" customFormat="1" ht="36.75" customHeight="1">
      <c r="A18" s="406" t="s">
        <v>402</v>
      </c>
      <c r="B18" s="291">
        <v>158802</v>
      </c>
      <c r="C18" s="291">
        <v>78988</v>
      </c>
      <c r="D18" s="291">
        <v>79814</v>
      </c>
      <c r="E18" s="291">
        <v>71431</v>
      </c>
      <c r="F18" s="291">
        <v>38042</v>
      </c>
      <c r="G18" s="292">
        <v>33389</v>
      </c>
      <c r="H18" s="290">
        <v>71189</v>
      </c>
      <c r="I18" s="291">
        <v>35189</v>
      </c>
      <c r="J18" s="291">
        <v>36000</v>
      </c>
      <c r="K18" s="202">
        <v>10512</v>
      </c>
      <c r="L18" s="291">
        <v>4685</v>
      </c>
      <c r="M18" s="202">
        <v>5827</v>
      </c>
      <c r="N18" s="291">
        <v>5670</v>
      </c>
      <c r="O18" s="291">
        <v>1072</v>
      </c>
      <c r="P18" s="485">
        <v>4598</v>
      </c>
    </row>
    <row r="19" spans="1:16" s="66" customFormat="1" ht="36.75" customHeight="1">
      <c r="A19" s="406" t="s">
        <v>433</v>
      </c>
      <c r="B19" s="291">
        <f>C19+D19</f>
        <v>161912</v>
      </c>
      <c r="C19" s="291">
        <v>80416</v>
      </c>
      <c r="D19" s="291">
        <v>81496</v>
      </c>
      <c r="E19" s="291">
        <f>F19+G19</f>
        <v>72448</v>
      </c>
      <c r="F19" s="291">
        <v>38567</v>
      </c>
      <c r="G19" s="292">
        <v>33881</v>
      </c>
      <c r="H19" s="290">
        <f>I19+J19</f>
        <v>72786</v>
      </c>
      <c r="I19" s="291">
        <v>35971</v>
      </c>
      <c r="J19" s="291">
        <v>36815</v>
      </c>
      <c r="K19" s="202">
        <f>L19+M19</f>
        <v>10805</v>
      </c>
      <c r="L19" s="291">
        <v>4784</v>
      </c>
      <c r="M19" s="202">
        <v>6021</v>
      </c>
      <c r="N19" s="291">
        <f>O19+P19</f>
        <v>5873</v>
      </c>
      <c r="O19" s="291">
        <v>1094</v>
      </c>
      <c r="P19" s="485">
        <v>4779</v>
      </c>
    </row>
    <row r="20" spans="1:16" s="66" customFormat="1" ht="36.75" customHeight="1">
      <c r="A20" s="406" t="s">
        <v>451</v>
      </c>
      <c r="B20" s="202">
        <f>C20+D20</f>
        <v>164384</v>
      </c>
      <c r="C20" s="291">
        <v>81577</v>
      </c>
      <c r="D20" s="291">
        <v>82807</v>
      </c>
      <c r="E20" s="202">
        <f>F20+G20</f>
        <v>73101</v>
      </c>
      <c r="F20" s="291">
        <v>38895</v>
      </c>
      <c r="G20" s="202">
        <v>34206</v>
      </c>
      <c r="H20" s="487">
        <f>I20+J20</f>
        <v>73973</v>
      </c>
      <c r="I20" s="291">
        <v>36574</v>
      </c>
      <c r="J20" s="291">
        <v>37399</v>
      </c>
      <c r="K20" s="202">
        <f>L20+M20</f>
        <v>11224</v>
      </c>
      <c r="L20" s="291">
        <v>4988</v>
      </c>
      <c r="M20" s="202">
        <v>6236</v>
      </c>
      <c r="N20" s="202">
        <f>O20+P20</f>
        <v>6086</v>
      </c>
      <c r="O20" s="291">
        <v>1120</v>
      </c>
      <c r="P20" s="485">
        <v>4966</v>
      </c>
    </row>
    <row r="21" spans="1:16" s="66" customFormat="1" ht="36.75" customHeight="1" thickBot="1">
      <c r="A21" s="489" t="s">
        <v>469</v>
      </c>
      <c r="B21" s="490">
        <v>164384</v>
      </c>
      <c r="C21" s="491">
        <v>81577</v>
      </c>
      <c r="D21" s="491">
        <v>82807</v>
      </c>
      <c r="E21" s="490">
        <v>73101</v>
      </c>
      <c r="F21" s="491">
        <v>38895</v>
      </c>
      <c r="G21" s="490">
        <v>34206</v>
      </c>
      <c r="H21" s="492">
        <v>73973</v>
      </c>
      <c r="I21" s="491">
        <v>36574</v>
      </c>
      <c r="J21" s="491">
        <v>37399</v>
      </c>
      <c r="K21" s="491">
        <v>11224</v>
      </c>
      <c r="L21" s="491">
        <v>4988</v>
      </c>
      <c r="M21" s="491">
        <v>6236</v>
      </c>
      <c r="N21" s="491">
        <v>6086</v>
      </c>
      <c r="O21" s="491">
        <v>1120</v>
      </c>
      <c r="P21" s="494">
        <v>4966</v>
      </c>
    </row>
    <row r="22" spans="1:16" s="66" customFormat="1" ht="26.25" customHeight="1">
      <c r="A22" s="551" t="s">
        <v>460</v>
      </c>
      <c r="B22" s="744"/>
      <c r="C22" s="313"/>
      <c r="D22" s="313"/>
      <c r="E22" s="313"/>
      <c r="F22" s="313"/>
      <c r="G22" s="486"/>
      <c r="H22" s="749" t="s">
        <v>463</v>
      </c>
      <c r="I22" s="749"/>
      <c r="J22" s="749"/>
      <c r="K22" s="749"/>
      <c r="L22" s="749"/>
      <c r="M22" s="749"/>
      <c r="N22" s="749"/>
      <c r="O22" s="749"/>
      <c r="P22" s="749"/>
    </row>
  </sheetData>
  <sheetProtection/>
  <mergeCells count="8">
    <mergeCell ref="A2:G2"/>
    <mergeCell ref="H2:P2"/>
    <mergeCell ref="A22:B22"/>
    <mergeCell ref="B4:D4"/>
    <mergeCell ref="E4:G4"/>
    <mergeCell ref="K4:M4"/>
    <mergeCell ref="N4:P4"/>
    <mergeCell ref="H22:P22"/>
  </mergeCells>
  <printOptions horizontalCentered="1"/>
  <pageMargins left="0.7874015748031497" right="0.3937007874015748" top="1.1811023622047245" bottom="1.5748031496062993" header="0.5118110236220472" footer="0.9055118110236221"/>
  <pageSetup horizontalDpi="600" verticalDpi="600" orientation="portrait" paperSize="9" scale="94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23"/>
  <sheetViews>
    <sheetView showGridLines="0" view="pageBreakPreview" zoomScale="76" zoomScaleNormal="120" zoomScaleSheetLayoutView="76" workbookViewId="0" topLeftCell="A16">
      <selection activeCell="A22" sqref="A22"/>
    </sheetView>
  </sheetViews>
  <sheetFormatPr defaultColWidth="10.625" defaultRowHeight="21.75" customHeight="1"/>
  <cols>
    <col min="1" max="1" width="21.00390625" style="2" customWidth="1"/>
    <col min="2" max="2" width="9.125" style="4" customWidth="1"/>
    <col min="3" max="3" width="10.125" style="4" customWidth="1"/>
    <col min="4" max="4" width="11.50390625" style="4" customWidth="1"/>
    <col min="5" max="12" width="9.125" style="4" customWidth="1"/>
    <col min="13" max="13" width="9.125" style="6" customWidth="1"/>
    <col min="14" max="16384" width="10.625" style="1" customWidth="1"/>
  </cols>
  <sheetData>
    <row r="1" spans="1:13" s="20" customFormat="1" ht="18" customHeight="1">
      <c r="A1" s="126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52" t="s">
        <v>29</v>
      </c>
    </row>
    <row r="2" spans="1:13" s="38" customFormat="1" ht="19.5" customHeight="1">
      <c r="A2" s="640" t="s">
        <v>411</v>
      </c>
      <c r="B2" s="643"/>
      <c r="C2" s="643"/>
      <c r="D2" s="643"/>
      <c r="E2" s="643"/>
      <c r="F2" s="643"/>
      <c r="G2" s="598"/>
      <c r="H2" s="569" t="s">
        <v>297</v>
      </c>
      <c r="I2" s="568"/>
      <c r="J2" s="568"/>
      <c r="K2" s="568"/>
      <c r="L2" s="568"/>
      <c r="M2" s="568"/>
    </row>
    <row r="3" spans="1:13" s="12" customFormat="1" ht="18" customHeight="1" thickBot="1">
      <c r="A3" s="7"/>
      <c r="B3" s="10"/>
      <c r="C3" s="10"/>
      <c r="D3" s="10"/>
      <c r="E3" s="10"/>
      <c r="G3" s="250" t="s">
        <v>17</v>
      </c>
      <c r="H3" s="10"/>
      <c r="I3" s="10"/>
      <c r="J3" s="10"/>
      <c r="K3" s="10"/>
      <c r="L3" s="10"/>
      <c r="M3" s="255" t="s">
        <v>420</v>
      </c>
    </row>
    <row r="4" spans="1:13" s="12" customFormat="1" ht="24" customHeight="1">
      <c r="A4" s="750" t="s">
        <v>68</v>
      </c>
      <c r="B4" s="753" t="s">
        <v>3</v>
      </c>
      <c r="C4" s="577"/>
      <c r="D4" s="578"/>
      <c r="E4" s="36"/>
      <c r="F4" s="232" t="s">
        <v>40</v>
      </c>
      <c r="G4" s="284" t="s">
        <v>43</v>
      </c>
      <c r="H4" s="47" t="s">
        <v>5</v>
      </c>
      <c r="I4" s="13" t="s">
        <v>4</v>
      </c>
      <c r="J4" s="577" t="s">
        <v>6</v>
      </c>
      <c r="K4" s="577"/>
      <c r="L4" s="577"/>
      <c r="M4" s="577"/>
    </row>
    <row r="5" spans="1:13" s="12" customFormat="1" ht="24" customHeight="1">
      <c r="A5" s="751"/>
      <c r="B5" s="51" t="s">
        <v>41</v>
      </c>
      <c r="C5" s="79" t="s">
        <v>69</v>
      </c>
      <c r="D5" s="79" t="s">
        <v>7</v>
      </c>
      <c r="E5" s="48" t="s">
        <v>42</v>
      </c>
      <c r="F5" s="82" t="s">
        <v>31</v>
      </c>
      <c r="G5" s="285" t="s">
        <v>12</v>
      </c>
      <c r="H5" s="754" t="s">
        <v>71</v>
      </c>
      <c r="I5" s="589"/>
      <c r="J5" s="590"/>
      <c r="K5" s="588" t="s">
        <v>70</v>
      </c>
      <c r="L5" s="589"/>
      <c r="M5" s="589"/>
    </row>
    <row r="6" spans="1:13" s="12" customFormat="1" ht="24" customHeight="1" thickBot="1">
      <c r="A6" s="752"/>
      <c r="B6" s="37" t="s">
        <v>44</v>
      </c>
      <c r="C6" s="65" t="s">
        <v>1</v>
      </c>
      <c r="D6" s="65" t="s">
        <v>2</v>
      </c>
      <c r="E6" s="49" t="s">
        <v>35</v>
      </c>
      <c r="F6" s="83" t="s">
        <v>36</v>
      </c>
      <c r="G6" s="286" t="s">
        <v>37</v>
      </c>
      <c r="H6" s="314" t="s">
        <v>35</v>
      </c>
      <c r="I6" s="315" t="s">
        <v>36</v>
      </c>
      <c r="J6" s="315" t="s">
        <v>37</v>
      </c>
      <c r="K6" s="316" t="s">
        <v>35</v>
      </c>
      <c r="L6" s="315" t="s">
        <v>36</v>
      </c>
      <c r="M6" s="302" t="s">
        <v>37</v>
      </c>
    </row>
    <row r="7" spans="1:13" s="66" customFormat="1" ht="36" customHeight="1">
      <c r="A7" s="214" t="s">
        <v>265</v>
      </c>
      <c r="B7" s="203">
        <v>757</v>
      </c>
      <c r="C7" s="204">
        <v>549</v>
      </c>
      <c r="D7" s="204">
        <v>208</v>
      </c>
      <c r="E7" s="204">
        <v>2590</v>
      </c>
      <c r="F7" s="204">
        <v>1286</v>
      </c>
      <c r="G7" s="287">
        <v>1304</v>
      </c>
      <c r="H7" s="205">
        <v>1830</v>
      </c>
      <c r="I7" s="204">
        <v>928</v>
      </c>
      <c r="J7" s="204">
        <v>902</v>
      </c>
      <c r="K7" s="204">
        <v>760</v>
      </c>
      <c r="L7" s="204">
        <v>358</v>
      </c>
      <c r="M7" s="206">
        <v>402</v>
      </c>
    </row>
    <row r="8" spans="1:13" s="66" customFormat="1" ht="36" customHeight="1">
      <c r="A8" s="214" t="s">
        <v>266</v>
      </c>
      <c r="B8" s="203">
        <f aca="true" t="shared" si="0" ref="B8:B15">SUM(C8:D8)</f>
        <v>854</v>
      </c>
      <c r="C8" s="207">
        <v>619</v>
      </c>
      <c r="D8" s="152">
        <v>235</v>
      </c>
      <c r="E8" s="152">
        <f>H8+K8</f>
        <v>2862</v>
      </c>
      <c r="F8" s="152">
        <f>I8+L8</f>
        <v>1457</v>
      </c>
      <c r="G8" s="288">
        <f>J8+M8</f>
        <v>1405</v>
      </c>
      <c r="H8" s="205">
        <f>SUM(I8:J8)</f>
        <v>2053</v>
      </c>
      <c r="I8" s="204">
        <v>1059</v>
      </c>
      <c r="J8" s="207">
        <v>994</v>
      </c>
      <c r="K8" s="152">
        <f>SUM(L8:M8)</f>
        <v>809</v>
      </c>
      <c r="L8" s="152">
        <v>398</v>
      </c>
      <c r="M8" s="189">
        <v>411</v>
      </c>
    </row>
    <row r="9" spans="1:13" s="66" customFormat="1" ht="36" customHeight="1">
      <c r="A9" s="214" t="s">
        <v>267</v>
      </c>
      <c r="B9" s="203">
        <f t="shared" si="0"/>
        <v>915</v>
      </c>
      <c r="C9" s="207">
        <v>664</v>
      </c>
      <c r="D9" s="152">
        <v>251</v>
      </c>
      <c r="E9" s="152">
        <f>F9+G9</f>
        <v>3084</v>
      </c>
      <c r="F9" s="152">
        <v>1564</v>
      </c>
      <c r="G9" s="288">
        <v>1520</v>
      </c>
      <c r="H9" s="205">
        <f>SUM(I9:J9)</f>
        <v>2221</v>
      </c>
      <c r="I9" s="204">
        <v>1161</v>
      </c>
      <c r="J9" s="207">
        <v>1060</v>
      </c>
      <c r="K9" s="152">
        <f>SUM(L9:M9)</f>
        <v>863</v>
      </c>
      <c r="L9" s="152">
        <v>403</v>
      </c>
      <c r="M9" s="189">
        <v>460</v>
      </c>
    </row>
    <row r="10" spans="1:13" s="66" customFormat="1" ht="36" customHeight="1">
      <c r="A10" s="214" t="s">
        <v>268</v>
      </c>
      <c r="B10" s="203">
        <f t="shared" si="0"/>
        <v>981</v>
      </c>
      <c r="C10" s="207">
        <v>724</v>
      </c>
      <c r="D10" s="152">
        <v>257</v>
      </c>
      <c r="E10" s="152">
        <f>F10+G10</f>
        <v>3275</v>
      </c>
      <c r="F10" s="152">
        <v>1643</v>
      </c>
      <c r="G10" s="288">
        <v>1632</v>
      </c>
      <c r="H10" s="205">
        <f>SUM(I10:J10)</f>
        <v>2363</v>
      </c>
      <c r="I10" s="204">
        <v>1222</v>
      </c>
      <c r="J10" s="207">
        <v>1141</v>
      </c>
      <c r="K10" s="152">
        <f>SUM(L10:M10)</f>
        <v>912</v>
      </c>
      <c r="L10" s="152">
        <v>421</v>
      </c>
      <c r="M10" s="189">
        <v>491</v>
      </c>
    </row>
    <row r="11" spans="1:13" s="66" customFormat="1" ht="36" customHeight="1">
      <c r="A11" s="214" t="s">
        <v>269</v>
      </c>
      <c r="B11" s="203">
        <f t="shared" si="0"/>
        <v>1037</v>
      </c>
      <c r="C11" s="207">
        <v>766</v>
      </c>
      <c r="D11" s="152">
        <v>271</v>
      </c>
      <c r="E11" s="152">
        <f>F11+G11</f>
        <v>3470</v>
      </c>
      <c r="F11" s="152">
        <v>1743</v>
      </c>
      <c r="G11" s="288">
        <v>1727</v>
      </c>
      <c r="H11" s="205">
        <f>SUM(I11:J11)</f>
        <v>2503</v>
      </c>
      <c r="I11" s="204">
        <v>1300</v>
      </c>
      <c r="J11" s="207">
        <v>1203</v>
      </c>
      <c r="K11" s="152">
        <f>SUM(L11:M11)</f>
        <v>967</v>
      </c>
      <c r="L11" s="152">
        <v>443</v>
      </c>
      <c r="M11" s="189">
        <v>524</v>
      </c>
    </row>
    <row r="12" spans="1:13" s="66" customFormat="1" ht="36" customHeight="1">
      <c r="A12" s="214" t="s">
        <v>270</v>
      </c>
      <c r="B12" s="208">
        <f t="shared" si="0"/>
        <v>1063</v>
      </c>
      <c r="C12" s="209">
        <v>792</v>
      </c>
      <c r="D12" s="210">
        <v>271</v>
      </c>
      <c r="E12" s="211">
        <f>H12+K12</f>
        <v>3552</v>
      </c>
      <c r="F12" s="212">
        <f>I12+L12</f>
        <v>1777</v>
      </c>
      <c r="G12" s="211">
        <f>J12+M12</f>
        <v>1775</v>
      </c>
      <c r="H12" s="213">
        <f>SUM(I12:J12)</f>
        <v>2576</v>
      </c>
      <c r="I12" s="213">
        <v>1321</v>
      </c>
      <c r="J12" s="209">
        <v>1255</v>
      </c>
      <c r="K12" s="213">
        <f>SUM(L12:M12)</f>
        <v>976</v>
      </c>
      <c r="L12" s="213">
        <v>456</v>
      </c>
      <c r="M12" s="211">
        <v>520</v>
      </c>
    </row>
    <row r="13" spans="1:13" s="66" customFormat="1" ht="36" customHeight="1">
      <c r="A13" s="214" t="s">
        <v>271</v>
      </c>
      <c r="B13" s="208">
        <f t="shared" si="0"/>
        <v>1063</v>
      </c>
      <c r="C13" s="207">
        <v>792</v>
      </c>
      <c r="D13" s="152">
        <v>271</v>
      </c>
      <c r="E13" s="152">
        <v>3709</v>
      </c>
      <c r="F13" s="152">
        <v>1833</v>
      </c>
      <c r="G13" s="288">
        <v>1876</v>
      </c>
      <c r="H13" s="205">
        <v>2664</v>
      </c>
      <c r="I13" s="204">
        <v>1354</v>
      </c>
      <c r="J13" s="207">
        <v>1310</v>
      </c>
      <c r="K13" s="152">
        <v>1045</v>
      </c>
      <c r="L13" s="152">
        <v>479</v>
      </c>
      <c r="M13" s="189">
        <v>566</v>
      </c>
    </row>
    <row r="14" spans="1:13" s="66" customFormat="1" ht="36" customHeight="1">
      <c r="A14" s="214" t="s">
        <v>272</v>
      </c>
      <c r="B14" s="208">
        <f t="shared" si="0"/>
        <v>1178</v>
      </c>
      <c r="C14" s="207">
        <v>862</v>
      </c>
      <c r="D14" s="152">
        <v>316</v>
      </c>
      <c r="E14" s="152">
        <v>3847</v>
      </c>
      <c r="F14" s="152">
        <v>1895</v>
      </c>
      <c r="G14" s="288">
        <v>1952</v>
      </c>
      <c r="H14" s="205">
        <v>2754</v>
      </c>
      <c r="I14" s="204">
        <v>1383</v>
      </c>
      <c r="J14" s="207">
        <v>1371</v>
      </c>
      <c r="K14" s="152">
        <v>1093</v>
      </c>
      <c r="L14" s="152">
        <v>512</v>
      </c>
      <c r="M14" s="189">
        <v>581</v>
      </c>
    </row>
    <row r="15" spans="1:13" s="66" customFormat="1" ht="36" customHeight="1">
      <c r="A15" s="214" t="s">
        <v>273</v>
      </c>
      <c r="B15" s="208">
        <f t="shared" si="0"/>
        <v>1239</v>
      </c>
      <c r="C15" s="207">
        <v>898</v>
      </c>
      <c r="D15" s="152">
        <v>341</v>
      </c>
      <c r="E15" s="152">
        <v>4017</v>
      </c>
      <c r="F15" s="152">
        <v>1977</v>
      </c>
      <c r="G15" s="288">
        <v>2040</v>
      </c>
      <c r="H15" s="205">
        <v>2860</v>
      </c>
      <c r="I15" s="204">
        <v>1439</v>
      </c>
      <c r="J15" s="207">
        <v>1421</v>
      </c>
      <c r="K15" s="152">
        <v>1157</v>
      </c>
      <c r="L15" s="152">
        <v>538</v>
      </c>
      <c r="M15" s="189">
        <v>619</v>
      </c>
    </row>
    <row r="16" spans="1:13" s="66" customFormat="1" ht="36" customHeight="1">
      <c r="A16" s="214" t="s">
        <v>274</v>
      </c>
      <c r="B16" s="208">
        <v>1282</v>
      </c>
      <c r="C16" s="209">
        <v>928</v>
      </c>
      <c r="D16" s="210">
        <v>354</v>
      </c>
      <c r="E16" s="211">
        <v>4185</v>
      </c>
      <c r="F16" s="212">
        <v>2063</v>
      </c>
      <c r="G16" s="211">
        <v>2122</v>
      </c>
      <c r="H16" s="213">
        <v>2978</v>
      </c>
      <c r="I16" s="213">
        <v>1507</v>
      </c>
      <c r="J16" s="209">
        <v>1471</v>
      </c>
      <c r="K16" s="213">
        <v>1207</v>
      </c>
      <c r="L16" s="213">
        <v>556</v>
      </c>
      <c r="M16" s="211">
        <v>651</v>
      </c>
    </row>
    <row r="17" spans="1:13" s="66" customFormat="1" ht="36" customHeight="1">
      <c r="A17" s="214" t="s">
        <v>347</v>
      </c>
      <c r="B17" s="208">
        <v>1381</v>
      </c>
      <c r="C17" s="209">
        <v>1008</v>
      </c>
      <c r="D17" s="210">
        <v>373</v>
      </c>
      <c r="E17" s="211">
        <v>4202</v>
      </c>
      <c r="F17" s="212">
        <v>2067</v>
      </c>
      <c r="G17" s="211">
        <v>2135</v>
      </c>
      <c r="H17" s="213">
        <v>2990</v>
      </c>
      <c r="I17" s="213">
        <v>1513</v>
      </c>
      <c r="J17" s="209">
        <v>1477</v>
      </c>
      <c r="K17" s="213">
        <v>1212</v>
      </c>
      <c r="L17" s="213">
        <v>554</v>
      </c>
      <c r="M17" s="211">
        <v>658</v>
      </c>
    </row>
    <row r="18" spans="1:13" s="66" customFormat="1" ht="36" customHeight="1">
      <c r="A18" s="214" t="s">
        <v>395</v>
      </c>
      <c r="B18" s="208">
        <v>1401</v>
      </c>
      <c r="C18" s="209">
        <v>1012</v>
      </c>
      <c r="D18" s="210">
        <v>389</v>
      </c>
      <c r="E18" s="211">
        <v>4289</v>
      </c>
      <c r="F18" s="212">
        <v>2080</v>
      </c>
      <c r="G18" s="211">
        <v>2209</v>
      </c>
      <c r="H18" s="213">
        <v>3028</v>
      </c>
      <c r="I18" s="213">
        <v>1511</v>
      </c>
      <c r="J18" s="209">
        <v>1517</v>
      </c>
      <c r="K18" s="213">
        <v>1261</v>
      </c>
      <c r="L18" s="213">
        <v>569</v>
      </c>
      <c r="M18" s="211">
        <v>692</v>
      </c>
    </row>
    <row r="19" spans="1:13" s="66" customFormat="1" ht="36" customHeight="1">
      <c r="A19" s="214" t="s">
        <v>403</v>
      </c>
      <c r="B19" s="208">
        <f>C19+D19</f>
        <v>1443</v>
      </c>
      <c r="C19" s="209">
        <v>1053</v>
      </c>
      <c r="D19" s="210">
        <v>390</v>
      </c>
      <c r="E19" s="211">
        <f>F19+G19</f>
        <v>4394</v>
      </c>
      <c r="F19" s="212">
        <f>I19+L19</f>
        <v>2100</v>
      </c>
      <c r="G19" s="211">
        <f>J19+M19</f>
        <v>2294</v>
      </c>
      <c r="H19" s="213">
        <f>I19+J19</f>
        <v>3122</v>
      </c>
      <c r="I19" s="213">
        <v>1528</v>
      </c>
      <c r="J19" s="209">
        <v>1594</v>
      </c>
      <c r="K19" s="213">
        <f>L19+M19</f>
        <v>1272</v>
      </c>
      <c r="L19" s="213">
        <v>572</v>
      </c>
      <c r="M19" s="211">
        <v>700</v>
      </c>
    </row>
    <row r="20" spans="1:13" s="66" customFormat="1" ht="36" customHeight="1">
      <c r="A20" s="214" t="s">
        <v>432</v>
      </c>
      <c r="B20" s="208">
        <f>C20+D20</f>
        <v>1509</v>
      </c>
      <c r="C20" s="209">
        <v>1096</v>
      </c>
      <c r="D20" s="210">
        <v>413</v>
      </c>
      <c r="E20" s="211">
        <f>F20+G20</f>
        <v>4616</v>
      </c>
      <c r="F20" s="212">
        <v>2197</v>
      </c>
      <c r="G20" s="211">
        <v>2419</v>
      </c>
      <c r="H20" s="213">
        <f>I20+J20</f>
        <v>3272</v>
      </c>
      <c r="I20" s="213">
        <v>1590</v>
      </c>
      <c r="J20" s="209">
        <v>1682</v>
      </c>
      <c r="K20" s="213">
        <f>L20+M20</f>
        <v>1344</v>
      </c>
      <c r="L20" s="213">
        <v>607</v>
      </c>
      <c r="M20" s="211">
        <v>737</v>
      </c>
    </row>
    <row r="21" spans="1:13" s="66" customFormat="1" ht="36" customHeight="1">
      <c r="A21" s="214" t="s">
        <v>434</v>
      </c>
      <c r="B21" s="208">
        <f>C21+D21</f>
        <v>1558</v>
      </c>
      <c r="C21" s="499">
        <v>1137</v>
      </c>
      <c r="D21" s="177">
        <v>421</v>
      </c>
      <c r="E21" s="211">
        <f>F21+G21</f>
        <v>4762</v>
      </c>
      <c r="F21" s="212">
        <v>2274</v>
      </c>
      <c r="G21" s="213">
        <v>2488</v>
      </c>
      <c r="H21" s="212">
        <f>I21+J21</f>
        <v>3403</v>
      </c>
      <c r="I21" s="212">
        <v>1665</v>
      </c>
      <c r="J21" s="499">
        <v>1738</v>
      </c>
      <c r="K21" s="212">
        <f>L21+M21</f>
        <v>1359</v>
      </c>
      <c r="L21" s="212">
        <v>609</v>
      </c>
      <c r="M21" s="212">
        <v>750</v>
      </c>
    </row>
    <row r="22" spans="1:13" s="66" customFormat="1" ht="36" customHeight="1" thickBot="1">
      <c r="A22" s="497" t="s">
        <v>464</v>
      </c>
      <c r="B22" s="498">
        <v>1613</v>
      </c>
      <c r="C22" s="500">
        <v>1169</v>
      </c>
      <c r="D22" s="500">
        <v>444</v>
      </c>
      <c r="E22" s="500">
        <v>4881</v>
      </c>
      <c r="F22" s="500">
        <v>2348</v>
      </c>
      <c r="G22" s="501">
        <v>2533</v>
      </c>
      <c r="H22" s="500">
        <v>3473</v>
      </c>
      <c r="I22" s="500">
        <v>1706</v>
      </c>
      <c r="J22" s="500">
        <v>1767</v>
      </c>
      <c r="K22" s="500">
        <v>1408</v>
      </c>
      <c r="L22" s="500">
        <v>642</v>
      </c>
      <c r="M22" s="500">
        <v>766</v>
      </c>
    </row>
    <row r="23" spans="1:13" ht="29.25" customHeight="1">
      <c r="A23" s="551" t="s">
        <v>470</v>
      </c>
      <c r="B23" s="552"/>
      <c r="C23" s="231"/>
      <c r="D23" s="231"/>
      <c r="E23" s="231"/>
      <c r="F23" s="231"/>
      <c r="G23" s="486"/>
      <c r="H23" s="749" t="s">
        <v>463</v>
      </c>
      <c r="I23" s="749"/>
      <c r="J23" s="749"/>
      <c r="K23" s="749"/>
      <c r="L23" s="749"/>
      <c r="M23" s="749"/>
    </row>
  </sheetData>
  <sheetProtection/>
  <mergeCells count="9">
    <mergeCell ref="A2:G2"/>
    <mergeCell ref="A23:B23"/>
    <mergeCell ref="J4:M4"/>
    <mergeCell ref="A4:A6"/>
    <mergeCell ref="B4:D4"/>
    <mergeCell ref="H5:J5"/>
    <mergeCell ref="K5:M5"/>
    <mergeCell ref="H2:M2"/>
    <mergeCell ref="H23:M23"/>
  </mergeCells>
  <printOptions/>
  <pageMargins left="0.7874015748031497" right="0.984251968503937" top="0.984251968503937" bottom="1.5748031496062993" header="0.5118110236220472" footer="0.9055118110236221"/>
  <pageSetup horizontalDpi="600" verticalDpi="600" orientation="portrait" paperSize="9" scale="9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2019-10-10T17:08:00Z</cp:lastPrinted>
  <dcterms:created xsi:type="dcterms:W3CDTF">1999-07-17T03:52:56Z</dcterms:created>
  <dcterms:modified xsi:type="dcterms:W3CDTF">2020-09-28T09:21:38Z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-521233644</vt:i4>
  </property>
  <property fmtid="{D5CDD505-2E9C-101B-9397-08002B2CF9AE}" pid="3" name="_EmailSubject">
    <vt:lpwstr>桃園縣統計要覽-人口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-596391931</vt:i4>
  </property>
  <property fmtid="{D5CDD505-2E9C-101B-9397-08002B2CF9AE}" pid="7" name="_ReviewingToolsShownOnce">
    <vt:lpwstr/>
  </property>
</Properties>
</file>