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741" activeTab="2"/>
  </bookViews>
  <sheets>
    <sheet name="6-1金融機構公佈(OK)" sheetId="1" r:id="rId1"/>
    <sheet name="6-2109年度歲入預決算(OK)" sheetId="2" r:id="rId2"/>
    <sheet name="6-3109年度歲出預決算(OK)" sheetId="3" r:id="rId3"/>
  </sheets>
  <definedNames>
    <definedName name="_xlnm.Print_Area" localSheetId="0">'6-1金融機構公佈(OK)'!$A$1:$P$33</definedName>
    <definedName name="_xlnm.Print_Area" localSheetId="2">'6-3109年度歲出預決算(OK)'!$A$1:$H$17</definedName>
  </definedNames>
  <calcPr fullCalcOnLoad="1"/>
</workbook>
</file>

<file path=xl/sharedStrings.xml><?xml version="1.0" encoding="utf-8"?>
<sst xmlns="http://schemas.openxmlformats.org/spreadsheetml/2006/main" count="237" uniqueCount="129">
  <si>
    <t>總計</t>
  </si>
  <si>
    <t>本國銀行</t>
  </si>
  <si>
    <t>外國銀行
在華分行</t>
  </si>
  <si>
    <t>信　用
合作社</t>
  </si>
  <si>
    <t>Local Branches of Foreign Banks</t>
  </si>
  <si>
    <t>Credit Cooper-atives</t>
  </si>
  <si>
    <t>Credit Dept. of Farmer's Associations</t>
  </si>
  <si>
    <t>Bills Finance Companies</t>
  </si>
  <si>
    <t>Securities Finance Companies</t>
  </si>
  <si>
    <t>Domestic Life
Insurance Companies</t>
  </si>
  <si>
    <t>Domestic Property &amp; Casualty Insurance Companies</t>
  </si>
  <si>
    <t>Foreign Life Insurance Companies</t>
  </si>
  <si>
    <t>Foreign Property &amp; Casualty Insurance Companies</t>
  </si>
  <si>
    <t>Reinsurance Companies</t>
  </si>
  <si>
    <t>Grand Total</t>
  </si>
  <si>
    <t>Receipts from Taxes</t>
  </si>
  <si>
    <t>Receipts from Charges on Benefits of Public Construction</t>
  </si>
  <si>
    <t>Receipts from Fines and Indemnity</t>
  </si>
  <si>
    <t>Receipts from Fees</t>
  </si>
  <si>
    <t>Revenue of Pollution Prevention Fees</t>
  </si>
  <si>
    <t>Receipts from Property</t>
  </si>
  <si>
    <t>Profits of Public Business &amp; Enterprises</t>
  </si>
  <si>
    <t>Subsidies</t>
  </si>
  <si>
    <t>Receipts from Donations and Gifts</t>
  </si>
  <si>
    <t>Other Receipts</t>
  </si>
  <si>
    <t>Total</t>
  </si>
  <si>
    <t>總　　計</t>
  </si>
  <si>
    <t>稅課收入</t>
  </si>
  <si>
    <t>規費收入</t>
  </si>
  <si>
    <t>財產收入</t>
  </si>
  <si>
    <t>其他收入</t>
  </si>
  <si>
    <t>金融財稅</t>
  </si>
  <si>
    <t>　預決算別　</t>
  </si>
  <si>
    <t>Settled Account</t>
  </si>
  <si>
    <t>Increase/Decrease</t>
  </si>
  <si>
    <t>Increase/Decrease Percentage</t>
  </si>
  <si>
    <t>增減百分比﹪</t>
  </si>
  <si>
    <t>Occupy Budgetary</t>
  </si>
  <si>
    <t>Budget</t>
  </si>
  <si>
    <t>單位：新臺幣元</t>
  </si>
  <si>
    <t>年底別</t>
  </si>
  <si>
    <t xml:space="preserve">End of Year </t>
  </si>
  <si>
    <t>-</t>
  </si>
  <si>
    <r>
      <t>預算（</t>
    </r>
    <r>
      <rPr>
        <sz val="10"/>
        <rFont val="Arial Narrow"/>
        <family val="2"/>
      </rPr>
      <t>A</t>
    </r>
    <r>
      <rPr>
        <sz val="10"/>
        <rFont val="細明體"/>
        <family val="3"/>
      </rPr>
      <t>）</t>
    </r>
  </si>
  <si>
    <r>
      <t>決算（</t>
    </r>
    <r>
      <rPr>
        <sz val="10"/>
        <rFont val="Arial Narrow"/>
        <family val="2"/>
      </rPr>
      <t>B</t>
    </r>
    <r>
      <rPr>
        <sz val="10"/>
        <rFont val="細明體"/>
        <family val="3"/>
      </rPr>
      <t>）</t>
    </r>
  </si>
  <si>
    <r>
      <t>增減額（</t>
    </r>
    <r>
      <rPr>
        <sz val="10"/>
        <rFont val="Arial Narrow"/>
        <family val="2"/>
      </rPr>
      <t>B</t>
    </r>
    <r>
      <rPr>
        <sz val="10"/>
        <rFont val="細明體"/>
        <family val="3"/>
      </rPr>
      <t>）－（</t>
    </r>
    <r>
      <rPr>
        <sz val="10"/>
        <rFont val="Arial Narrow"/>
        <family val="2"/>
      </rPr>
      <t>A</t>
    </r>
    <r>
      <rPr>
        <sz val="10"/>
        <rFont val="細明體"/>
        <family val="3"/>
      </rPr>
      <t>）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</si>
  <si>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2004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</si>
  <si>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2005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</si>
  <si>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2006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</si>
  <si>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2007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</si>
  <si>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2008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</si>
  <si>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2009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</si>
  <si>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99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2010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</si>
  <si>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101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2012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</si>
  <si>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102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2013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</si>
  <si>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103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2014</t>
    </r>
  </si>
  <si>
    <t>一般行政</t>
  </si>
  <si>
    <t>區政業務</t>
  </si>
  <si>
    <t>文化業務</t>
  </si>
  <si>
    <t>工務業務</t>
  </si>
  <si>
    <t>社政業務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</si>
  <si>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104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2015</t>
    </r>
  </si>
  <si>
    <r>
      <t>Table 6-1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Distribution of Principal Banks</t>
    </r>
  </si>
  <si>
    <t>Unit : Establishments</t>
  </si>
  <si>
    <t>Finance and Taxation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</si>
  <si>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From Accounting Office.</t>
    </r>
  </si>
  <si>
    <t>資料來源：本公所會計室預決算資料。</t>
  </si>
  <si>
    <t>資料來源：本公所會計室預決算資料。</t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</si>
  <si>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From Accounting Office.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</si>
  <si>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105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2016</t>
    </r>
  </si>
  <si>
    <t>表6-1、金融機構分佈</t>
  </si>
  <si>
    <t>表6-2、歲入預決算</t>
  </si>
  <si>
    <r>
      <t>6-2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Budget and Settled Account of Revenues  by Respires</t>
    </r>
  </si>
  <si>
    <t>表6-3、歲出預決算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</si>
  <si>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106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2017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</si>
  <si>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107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2018</t>
    </r>
  </si>
  <si>
    <t xml:space="preserve">  金融財稅</t>
  </si>
  <si>
    <t>農會             信用部</t>
  </si>
  <si>
    <t>漁會            信用部</t>
  </si>
  <si>
    <t>信託投資
公司</t>
  </si>
  <si>
    <t>票券金融
公司</t>
  </si>
  <si>
    <t>證券金融
公司</t>
  </si>
  <si>
    <t>本國壽險
公司</t>
  </si>
  <si>
    <t>本國產險
公司</t>
  </si>
  <si>
    <t>外國壽險
公司</t>
  </si>
  <si>
    <t>外國產險
公司</t>
  </si>
  <si>
    <t>再保險         公司</t>
  </si>
  <si>
    <t>Credit Dept.of Fishermen's Associations</t>
  </si>
  <si>
    <t>Domestic            Banks</t>
  </si>
  <si>
    <t>Investment       and Trust Companies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</si>
  <si>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100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2011</t>
    </r>
  </si>
  <si>
    <t xml:space="preserve"> </t>
  </si>
  <si>
    <t>工程受益費
收入</t>
  </si>
  <si>
    <r>
      <t>罰</t>
    </r>
    <r>
      <rPr>
        <sz val="10"/>
        <rFont val="超研澤中黑"/>
        <family val="3"/>
      </rPr>
      <t>款</t>
    </r>
    <r>
      <rPr>
        <sz val="10"/>
        <rFont val="超研澤中黑"/>
        <family val="3"/>
      </rPr>
      <t>及
賠償收入</t>
    </r>
  </si>
  <si>
    <t>信託管理
收入</t>
  </si>
  <si>
    <r>
      <t>營業盈餘及
事</t>
    </r>
    <r>
      <rPr>
        <sz val="10"/>
        <rFont val="超研澤中黑"/>
        <family val="3"/>
      </rPr>
      <t>業</t>
    </r>
    <r>
      <rPr>
        <sz val="10"/>
        <rFont val="超研澤中黑"/>
        <family val="3"/>
      </rPr>
      <t>收</t>
    </r>
    <r>
      <rPr>
        <sz val="10"/>
        <rFont val="超研澤中黑"/>
        <family val="3"/>
      </rPr>
      <t>入</t>
    </r>
  </si>
  <si>
    <r>
      <t>補</t>
    </r>
    <r>
      <rPr>
        <sz val="10"/>
        <rFont val="超研澤中黑"/>
        <family val="3"/>
      </rPr>
      <t>助</t>
    </r>
    <r>
      <rPr>
        <sz val="10"/>
        <rFont val="超研澤中黑"/>
        <family val="3"/>
      </rPr>
      <t>及
協助收入</t>
    </r>
  </si>
  <si>
    <r>
      <t>捐</t>
    </r>
    <r>
      <rPr>
        <sz val="10"/>
        <rFont val="超研澤中黑"/>
        <family val="3"/>
      </rPr>
      <t>獻</t>
    </r>
    <r>
      <rPr>
        <sz val="10"/>
        <rFont val="超研澤中黑"/>
        <family val="3"/>
      </rPr>
      <t>及
贈與收入</t>
    </r>
  </si>
  <si>
    <t>佔歲入總額百分比%</t>
  </si>
  <si>
    <t xml:space="preserve">                                  Banking, Finance and Taxation</t>
  </si>
  <si>
    <t xml:space="preserve">                                        Unit:NT$</t>
  </si>
  <si>
    <t>Budget and                           Settled Account</t>
  </si>
  <si>
    <t>佔歲出總額百分比%</t>
  </si>
  <si>
    <t xml:space="preserve"> 金融財稅</t>
  </si>
  <si>
    <t xml:space="preserve">                           單位：新臺幣元</t>
  </si>
  <si>
    <t xml:space="preserve">                     單位：家</t>
  </si>
  <si>
    <t>資料來源：中央銀行。</t>
  </si>
  <si>
    <t>說明：1.總機構算一單位，分行(局、庫、社、部、公司)等分支機構算一單位，其餘分支單位不納入統計。</t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</si>
  <si>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2.中央銀行、中央存款保險公司及信用卡公司不納入統計。</t>
    </r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</si>
  <si>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3.本國銀行及本國壽險公司部分不包括中華郵政公司。</t>
    </r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</si>
  <si>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4.產物保險合作社納入本國產險公司計算。</t>
    </r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</si>
  <si>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5.外國銀行、外國壽險公司、外國產險公司及外國銀行駐台代表人辦事處之總機構不納入統計。</t>
    </r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</si>
  <si>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6.金融控股公司之子公司及其分支機構，如係金融機構，納入各該金融機構統計。</t>
    </r>
  </si>
  <si>
    <r>
      <rPr>
        <sz val="10"/>
        <color indexed="9"/>
        <rFont val="標楷體"/>
        <family val="4"/>
      </rPr>
      <t>說明：</t>
    </r>
    <r>
      <rPr>
        <sz val="10"/>
        <rFont val="標楷體"/>
        <family val="4"/>
      </rPr>
      <t>7.自107年起，統計項目「再保險公司」拆分為「本國再保險公司」及「外國再保險公司」。</t>
    </r>
  </si>
  <si>
    <t>Note: 1. Every head office and branch counts as one. All other branches do not count.</t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</si>
  <si>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2. Central Bank, Central Deposit Insurance Corporation and credit card companies do not count.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</si>
  <si>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3. Domestic banks and life insurance companies excluding branches of the Chunghwa Post Company.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</si>
  <si>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4. Property insurance credit unions count as domestic property and casualty insurance companies.</t>
    </r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</si>
  <si>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5. Foreign banks, life insurance companies, property and casualty insurance companies and the head offices of foreign </t>
    </r>
  </si>
  <si>
    <t xml:space="preserve">              banks' Taiwan representatives' offices do not count.</t>
  </si>
  <si>
    <r>
      <rPr>
        <sz val="10"/>
        <rFont val="華康粗圓體"/>
        <family val="3"/>
      </rPr>
      <t>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</rPr>
      <t>　</t>
    </r>
    <r>
      <rPr>
        <sz val="10"/>
        <rFont val="Arial Narrow"/>
        <family val="2"/>
      </rPr>
      <t>6. If the subsidiaries and affiliated companies of financial holding companies are financial institutions, they are included in their</t>
    </r>
  </si>
  <si>
    <t xml:space="preserve">              respective financial institutions.</t>
  </si>
  <si>
    <r>
      <rPr>
        <sz val="10"/>
        <color indexed="9"/>
        <rFont val="華康粗圓體"/>
        <family val="3"/>
      </rPr>
      <t>　</t>
    </r>
    <r>
      <rPr>
        <sz val="10"/>
        <color indexed="9"/>
        <rFont val="Arial Narrow"/>
        <family val="2"/>
      </rPr>
      <t xml:space="preserve"> </t>
    </r>
    <r>
      <rPr>
        <sz val="10"/>
        <color indexed="9"/>
        <rFont val="華康粗圓體"/>
        <family val="3"/>
      </rPr>
      <t>　</t>
    </r>
    <r>
      <rPr>
        <sz val="10"/>
        <rFont val="Arial Narrow"/>
        <family val="2"/>
      </rPr>
      <t xml:space="preserve">7.Reinsurance Companies was divided into Domestic Reinsurance Companies and Foreign Reinsurance Companies </t>
    </r>
  </si>
  <si>
    <t xml:space="preserve">                     since 2018.</t>
  </si>
  <si>
    <t>Source : Central Bank.</t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</si>
  <si>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108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
End of 2019</t>
    </r>
  </si>
  <si>
    <r>
      <rPr>
        <sz val="10"/>
        <rFont val="新細明體"/>
        <family val="1"/>
      </rPr>
      <t>民國</t>
    </r>
    <r>
      <rPr>
        <sz val="10"/>
        <rFont val="Arial Narrow"/>
        <family val="2"/>
      </rPr>
      <t>109</t>
    </r>
    <r>
      <rPr>
        <sz val="10"/>
        <rFont val="新細明體"/>
        <family val="1"/>
      </rPr>
      <t>年底</t>
    </r>
    <r>
      <rPr>
        <sz val="10"/>
        <rFont val="Arial Narrow"/>
        <family val="2"/>
      </rPr>
      <t xml:space="preserve"> End of 2020</t>
    </r>
  </si>
  <si>
    <r>
      <t>109</t>
    </r>
    <r>
      <rPr>
        <sz val="12"/>
        <rFont val="華康粗圓體"/>
        <family val="3"/>
      </rPr>
      <t>年度</t>
    </r>
  </si>
  <si>
    <t>-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</si>
</sst>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0.000_);[Red]\(0.000\)"/>
    <numFmt numFmtId="220" formatCode="#,##0.0;\-#,##0.0;&quot;-&quot;"/>
    <numFmt numFmtId="221" formatCode="#,##0.00;\-#,##0.00;&quot;-&quot;"/>
    <numFmt numFmtId="222" formatCode="00.00"/>
    <numFmt numFmtId="223" formatCode="#.00"/>
    <numFmt numFmtId="224" formatCode="0.000_ "/>
    <numFmt numFmtId="225" formatCode="0.00_ ;[Red]\-0.00\ "/>
    <numFmt numFmtId="226" formatCode="#,##0.0_ "/>
    <numFmt numFmtId="227" formatCode="0.00_);\(0.00\)"/>
    <numFmt numFmtId="228" formatCode="0.0000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62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9.5"/>
      <name val="Times New Roman"/>
      <family val="1"/>
    </font>
    <font>
      <sz val="12"/>
      <name val="Arial"/>
      <family val="2"/>
    </font>
    <font>
      <sz val="8"/>
      <name val="Arial Narrow"/>
      <family val="2"/>
    </font>
    <font>
      <sz val="8"/>
      <name val="超研澤中黑"/>
      <family val="3"/>
    </font>
    <font>
      <sz val="8.5"/>
      <name val="超研澤中黑"/>
      <family val="3"/>
    </font>
    <font>
      <sz val="8.5"/>
      <name val="Arial Narrow"/>
      <family val="2"/>
    </font>
    <font>
      <sz val="10"/>
      <name val="Times New Roman"/>
      <family val="1"/>
    </font>
    <font>
      <b/>
      <sz val="12"/>
      <name val="Times"/>
      <family val="1"/>
    </font>
    <font>
      <sz val="8"/>
      <name val="細明體"/>
      <family val="3"/>
    </font>
    <font>
      <sz val="10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0"/>
      <name val="Arial Narrow"/>
      <family val="2"/>
    </font>
    <font>
      <sz val="10"/>
      <name val="標楷體"/>
      <family val="4"/>
    </font>
    <font>
      <sz val="10"/>
      <name val="超研澤中黑"/>
      <family val="3"/>
    </font>
    <font>
      <sz val="10"/>
      <name val="華康粗圓體"/>
      <family val="3"/>
    </font>
    <font>
      <sz val="10"/>
      <color indexed="9"/>
      <name val="華康粗圓體"/>
      <family val="3"/>
    </font>
    <font>
      <sz val="10"/>
      <color indexed="9"/>
      <name val="標楷體"/>
      <family val="4"/>
    </font>
    <font>
      <sz val="10"/>
      <color indexed="9"/>
      <name val="Arial Narrow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2" fillId="0" borderId="0" applyNumberFormat="0" applyFont="0" applyBorder="0" applyAlignment="0"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0" fontId="13" fillId="0" borderId="2">
      <alignment/>
      <protection/>
    </xf>
    <xf numFmtId="9" fontId="0" fillId="0" borderId="0" applyFont="0" applyFill="0" applyBorder="0" applyAlignment="0" applyProtection="0"/>
    <xf numFmtId="0" fontId="49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0" fillId="23" borderId="5" applyNumberFormat="0" applyFont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0" fontId="57" fillId="22" borderId="9" applyNumberFormat="0" applyAlignment="0" applyProtection="0"/>
    <xf numFmtId="0" fontId="58" fillId="31" borderId="10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1" fontId="11" fillId="0" borderId="0" xfId="0" applyNumberFormat="1" applyFont="1" applyBorder="1" applyAlignment="1" quotePrefix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218" fontId="19" fillId="0" borderId="12" xfId="0" applyNumberFormat="1" applyFont="1" applyBorder="1" applyAlignment="1">
      <alignment horizontal="right" vertical="center"/>
    </xf>
    <xf numFmtId="218" fontId="19" fillId="0" borderId="2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1" fontId="20" fillId="0" borderId="0" xfId="0" applyNumberFormat="1" applyFont="1" applyBorder="1" applyAlignment="1" quotePrefix="1">
      <alignment vertical="center"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1" fontId="20" fillId="0" borderId="0" xfId="0" applyNumberFormat="1" applyFont="1" applyBorder="1" applyAlignment="1" quotePrefix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0" fontId="19" fillId="0" borderId="0" xfId="0" applyNumberFormat="1" applyFont="1" applyFill="1" applyAlignment="1" applyProtection="1">
      <alignment vertical="center"/>
      <protection locked="0"/>
    </xf>
    <xf numFmtId="41" fontId="19" fillId="0" borderId="0" xfId="0" applyNumberFormat="1" applyFont="1" applyFill="1" applyBorder="1" applyAlignment="1" applyProtection="1">
      <alignment horizontal="right" vertical="center"/>
      <protection locked="0"/>
    </xf>
    <xf numFmtId="218" fontId="19" fillId="0" borderId="17" xfId="0" applyNumberFormat="1" applyFont="1" applyBorder="1" applyAlignment="1">
      <alignment horizontal="right" vertical="center"/>
    </xf>
    <xf numFmtId="218" fontId="19" fillId="0" borderId="16" xfId="0" applyNumberFormat="1" applyFont="1" applyBorder="1" applyAlignment="1">
      <alignment horizontal="right" vertical="center"/>
    </xf>
    <xf numFmtId="218" fontId="19" fillId="0" borderId="22" xfId="0" applyNumberFormat="1" applyFont="1" applyBorder="1" applyAlignment="1">
      <alignment horizontal="right" vertical="center"/>
    </xf>
    <xf numFmtId="218" fontId="19" fillId="0" borderId="18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distributed" vertical="center" wrapText="1"/>
    </xf>
    <xf numFmtId="41" fontId="19" fillId="0" borderId="2" xfId="0" applyNumberFormat="1" applyFont="1" applyBorder="1" applyAlignment="1">
      <alignment horizontal="left" vertical="center"/>
    </xf>
    <xf numFmtId="41" fontId="19" fillId="0" borderId="2" xfId="0" applyNumberFormat="1" applyFont="1" applyBorder="1" applyAlignment="1">
      <alignment horizontal="left" vertical="center"/>
    </xf>
    <xf numFmtId="41" fontId="19" fillId="0" borderId="16" xfId="0" applyNumberFormat="1" applyFont="1" applyBorder="1" applyAlignment="1">
      <alignment horizontal="left" vertical="center" wrapText="1"/>
    </xf>
    <xf numFmtId="0" fontId="6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221" fontId="19" fillId="0" borderId="12" xfId="0" applyNumberFormat="1" applyFont="1" applyBorder="1" applyAlignment="1">
      <alignment horizontal="right" vertical="center"/>
    </xf>
    <xf numFmtId="221" fontId="19" fillId="0" borderId="22" xfId="0" applyNumberFormat="1" applyFont="1" applyBorder="1" applyAlignment="1">
      <alignment horizontal="right" vertical="center"/>
    </xf>
    <xf numFmtId="221" fontId="19" fillId="0" borderId="18" xfId="0" applyNumberFormat="1" applyFont="1" applyBorder="1" applyAlignment="1">
      <alignment horizontal="right" vertical="center"/>
    </xf>
    <xf numFmtId="218" fontId="19" fillId="0" borderId="15" xfId="0" applyNumberFormat="1" applyFont="1" applyBorder="1" applyAlignment="1">
      <alignment horizontal="right" vertical="center"/>
    </xf>
    <xf numFmtId="218" fontId="19" fillId="0" borderId="22" xfId="0" applyNumberFormat="1" applyFont="1" applyBorder="1" applyAlignment="1">
      <alignment horizontal="right" vertical="center"/>
    </xf>
    <xf numFmtId="221" fontId="19" fillId="0" borderId="17" xfId="0" applyNumberFormat="1" applyFont="1" applyBorder="1" applyAlignment="1">
      <alignment horizontal="right" vertical="center"/>
    </xf>
    <xf numFmtId="218" fontId="19" fillId="0" borderId="14" xfId="0" applyNumberFormat="1" applyFont="1" applyBorder="1" applyAlignment="1">
      <alignment horizontal="right" vertical="center"/>
    </xf>
    <xf numFmtId="218" fontId="19" fillId="0" borderId="12" xfId="0" applyNumberFormat="1" applyFont="1" applyBorder="1" applyAlignment="1">
      <alignment horizontal="right" vertical="center"/>
    </xf>
    <xf numFmtId="221" fontId="19" fillId="0" borderId="2" xfId="0" applyNumberFormat="1" applyFont="1" applyBorder="1" applyAlignment="1">
      <alignment horizontal="right" vertical="center"/>
    </xf>
    <xf numFmtId="188" fontId="19" fillId="0" borderId="14" xfId="0" applyNumberFormat="1" applyFont="1" applyBorder="1" applyAlignment="1">
      <alignment horizontal="right" vertical="center"/>
    </xf>
    <xf numFmtId="188" fontId="19" fillId="0" borderId="12" xfId="0" applyNumberFormat="1" applyFont="1" applyBorder="1" applyAlignment="1">
      <alignment horizontal="right" vertical="center"/>
    </xf>
    <xf numFmtId="218" fontId="19" fillId="0" borderId="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221" fontId="19" fillId="0" borderId="16" xfId="0" applyNumberFormat="1" applyFont="1" applyBorder="1" applyAlignment="1">
      <alignment horizontal="right" vertical="center"/>
    </xf>
    <xf numFmtId="218" fontId="19" fillId="0" borderId="19" xfId="0" applyNumberFormat="1" applyFont="1" applyBorder="1" applyAlignment="1">
      <alignment horizontal="right" vertical="center"/>
    </xf>
    <xf numFmtId="218" fontId="19" fillId="0" borderId="26" xfId="0" applyNumberFormat="1" applyFont="1" applyBorder="1" applyAlignment="1">
      <alignment horizontal="right" vertical="center"/>
    </xf>
    <xf numFmtId="221" fontId="19" fillId="0" borderId="26" xfId="0" applyNumberFormat="1" applyFont="1" applyBorder="1" applyAlignment="1">
      <alignment horizontal="right" vertical="center"/>
    </xf>
    <xf numFmtId="221" fontId="19" fillId="0" borderId="20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218" fontId="19" fillId="0" borderId="13" xfId="0" applyNumberFormat="1" applyFont="1" applyBorder="1" applyAlignment="1">
      <alignment horizontal="right" vertical="center"/>
    </xf>
    <xf numFmtId="9" fontId="15" fillId="0" borderId="0" xfId="46" applyFont="1" applyBorder="1" applyAlignment="1">
      <alignment horizontal="center" vertical="center"/>
    </xf>
    <xf numFmtId="9" fontId="15" fillId="0" borderId="25" xfId="46" applyFont="1" applyBorder="1" applyAlignment="1">
      <alignment horizontal="center" vertical="center"/>
    </xf>
    <xf numFmtId="179" fontId="14" fillId="0" borderId="11" xfId="0" applyNumberFormat="1" applyFont="1" applyBorder="1" applyAlignment="1">
      <alignment horizontal="center" vertical="center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 2" xfId="34"/>
    <cellStyle name="一般 3" xfId="35"/>
    <cellStyle name="一般 4" xfId="36"/>
    <cellStyle name="Comma" xfId="37"/>
    <cellStyle name="千分位 2" xfId="38"/>
    <cellStyle name="千分位 3" xfId="39"/>
    <cellStyle name="Comma [0]" xfId="40"/>
    <cellStyle name="Followed Hyperlink" xfId="41"/>
    <cellStyle name="中等" xfId="42"/>
    <cellStyle name="合計" xfId="43"/>
    <cellStyle name="好" xfId="44"/>
    <cellStyle name="年資料" xfId="45"/>
    <cellStyle name="Percent" xfId="46"/>
    <cellStyle name="計算方式" xfId="47"/>
    <cellStyle name="Currency" xfId="48"/>
    <cellStyle name="Currency [0]" xfId="49"/>
    <cellStyle name="貨幣 2" xfId="50"/>
    <cellStyle name="貨幣 3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8"/>
  <sheetViews>
    <sheetView showGridLines="0" view="pageBreakPreview" zoomScale="95" zoomScaleSheetLayoutView="95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2" sqref="K22"/>
    </sheetView>
  </sheetViews>
  <sheetFormatPr defaultColWidth="9.00390625" defaultRowHeight="16.5"/>
  <cols>
    <col min="1" max="1" width="20.00390625" style="2" customWidth="1"/>
    <col min="2" max="2" width="10.00390625" style="2" customWidth="1"/>
    <col min="3" max="5" width="11.875" style="2" customWidth="1"/>
    <col min="6" max="6" width="12.00390625" style="2" customWidth="1"/>
    <col min="7" max="8" width="11.875" style="2" customWidth="1"/>
    <col min="9" max="11" width="12.00390625" style="2" customWidth="1"/>
    <col min="12" max="12" width="11.875" style="2" customWidth="1"/>
    <col min="13" max="15" width="12.00390625" style="2" customWidth="1"/>
    <col min="16" max="16384" width="9.00390625" style="2" customWidth="1"/>
  </cols>
  <sheetData>
    <row r="1" spans="1:15" s="3" customFormat="1" ht="19.5" customHeight="1">
      <c r="A1" s="1" t="s">
        <v>76</v>
      </c>
      <c r="O1" s="13" t="s">
        <v>64</v>
      </c>
    </row>
    <row r="2" spans="1:15" s="4" customFormat="1" ht="24" customHeight="1">
      <c r="A2" s="59" t="s">
        <v>70</v>
      </c>
      <c r="B2" s="59"/>
      <c r="C2" s="59"/>
      <c r="D2" s="59"/>
      <c r="E2" s="59"/>
      <c r="F2" s="59"/>
      <c r="G2" s="59"/>
      <c r="H2" s="60" t="s">
        <v>62</v>
      </c>
      <c r="I2" s="60"/>
      <c r="J2" s="60"/>
      <c r="K2" s="60"/>
      <c r="L2" s="60"/>
      <c r="M2" s="60"/>
      <c r="N2" s="60"/>
      <c r="O2" s="60"/>
    </row>
    <row r="3" spans="1:15" s="17" customFormat="1" ht="15" customHeight="1" thickBot="1">
      <c r="A3" s="19"/>
      <c r="B3" s="20"/>
      <c r="C3" s="20"/>
      <c r="D3" s="21"/>
      <c r="E3" s="20" t="s">
        <v>91</v>
      </c>
      <c r="F3" s="61" t="s">
        <v>105</v>
      </c>
      <c r="G3" s="61"/>
      <c r="H3" s="20"/>
      <c r="I3" s="20"/>
      <c r="J3" s="20"/>
      <c r="K3" s="20"/>
      <c r="L3" s="20"/>
      <c r="M3" s="20"/>
      <c r="O3" s="23" t="s">
        <v>63</v>
      </c>
    </row>
    <row r="4" spans="1:15" s="22" customFormat="1" ht="39.75" customHeight="1">
      <c r="A4" s="55" t="s">
        <v>40</v>
      </c>
      <c r="B4" s="38" t="s">
        <v>0</v>
      </c>
      <c r="C4" s="38" t="s">
        <v>1</v>
      </c>
      <c r="D4" s="38" t="s">
        <v>2</v>
      </c>
      <c r="E4" s="38" t="s">
        <v>79</v>
      </c>
      <c r="F4" s="37" t="s">
        <v>3</v>
      </c>
      <c r="G4" s="39" t="s">
        <v>77</v>
      </c>
      <c r="H4" s="37" t="s">
        <v>78</v>
      </c>
      <c r="I4" s="38" t="s">
        <v>80</v>
      </c>
      <c r="J4" s="38" t="s">
        <v>81</v>
      </c>
      <c r="K4" s="38" t="s">
        <v>82</v>
      </c>
      <c r="L4" s="38" t="s">
        <v>83</v>
      </c>
      <c r="M4" s="38" t="s">
        <v>84</v>
      </c>
      <c r="N4" s="37" t="s">
        <v>85</v>
      </c>
      <c r="O4" s="39" t="s">
        <v>86</v>
      </c>
    </row>
    <row r="5" spans="1:15" s="22" customFormat="1" ht="77.25" customHeight="1" thickBot="1">
      <c r="A5" s="40" t="s">
        <v>41</v>
      </c>
      <c r="B5" s="41" t="s">
        <v>25</v>
      </c>
      <c r="C5" s="41" t="s">
        <v>88</v>
      </c>
      <c r="D5" s="41" t="s">
        <v>4</v>
      </c>
      <c r="E5" s="41" t="s">
        <v>89</v>
      </c>
      <c r="F5" s="40" t="s">
        <v>5</v>
      </c>
      <c r="G5" s="42" t="s">
        <v>6</v>
      </c>
      <c r="H5" s="40" t="s">
        <v>87</v>
      </c>
      <c r="I5" s="41" t="s">
        <v>7</v>
      </c>
      <c r="J5" s="41" t="s">
        <v>8</v>
      </c>
      <c r="K5" s="41" t="s">
        <v>9</v>
      </c>
      <c r="L5" s="41" t="s">
        <v>10</v>
      </c>
      <c r="M5" s="41" t="s">
        <v>11</v>
      </c>
      <c r="N5" s="40" t="s">
        <v>12</v>
      </c>
      <c r="O5" s="42" t="s">
        <v>13</v>
      </c>
    </row>
    <row r="6" spans="1:15" s="27" customFormat="1" ht="27" customHeight="1" hidden="1">
      <c r="A6" s="56" t="s">
        <v>46</v>
      </c>
      <c r="B6" s="25">
        <v>28</v>
      </c>
      <c r="C6" s="25">
        <v>16</v>
      </c>
      <c r="D6" s="25">
        <v>0</v>
      </c>
      <c r="E6" s="25">
        <v>0</v>
      </c>
      <c r="F6" s="26">
        <v>1</v>
      </c>
      <c r="G6" s="53">
        <v>10</v>
      </c>
      <c r="H6" s="26">
        <v>0</v>
      </c>
      <c r="I6" s="25">
        <v>0</v>
      </c>
      <c r="J6" s="26">
        <v>0</v>
      </c>
      <c r="K6" s="25">
        <v>1</v>
      </c>
      <c r="L6" s="25">
        <v>0</v>
      </c>
      <c r="M6" s="25">
        <v>0</v>
      </c>
      <c r="N6" s="26">
        <v>0</v>
      </c>
      <c r="O6" s="53">
        <v>0</v>
      </c>
    </row>
    <row r="7" spans="1:15" s="27" customFormat="1" ht="27" customHeight="1" hidden="1">
      <c r="A7" s="56" t="s">
        <v>47</v>
      </c>
      <c r="B7" s="25">
        <f aca="true" t="shared" si="0" ref="B7:B16">SUM(C7:O7)</f>
        <v>27</v>
      </c>
      <c r="C7" s="25">
        <v>15</v>
      </c>
      <c r="D7" s="25">
        <v>0</v>
      </c>
      <c r="E7" s="25">
        <v>0</v>
      </c>
      <c r="F7" s="26">
        <v>1</v>
      </c>
      <c r="G7" s="53">
        <v>10</v>
      </c>
      <c r="H7" s="26">
        <v>0</v>
      </c>
      <c r="I7" s="25">
        <v>0</v>
      </c>
      <c r="J7" s="26">
        <v>0</v>
      </c>
      <c r="K7" s="25">
        <v>1</v>
      </c>
      <c r="L7" s="25">
        <v>0</v>
      </c>
      <c r="M7" s="25">
        <v>0</v>
      </c>
      <c r="N7" s="26">
        <v>0</v>
      </c>
      <c r="O7" s="53">
        <v>0</v>
      </c>
    </row>
    <row r="8" spans="1:15" s="27" customFormat="1" ht="27" customHeight="1" hidden="1">
      <c r="A8" s="56" t="s">
        <v>48</v>
      </c>
      <c r="B8" s="25">
        <f t="shared" si="0"/>
        <v>27</v>
      </c>
      <c r="C8" s="25">
        <v>15</v>
      </c>
      <c r="D8" s="25">
        <v>0</v>
      </c>
      <c r="E8" s="25">
        <v>0</v>
      </c>
      <c r="F8" s="26">
        <v>1</v>
      </c>
      <c r="G8" s="53">
        <v>10</v>
      </c>
      <c r="H8" s="26">
        <v>0</v>
      </c>
      <c r="I8" s="25">
        <v>0</v>
      </c>
      <c r="J8" s="26">
        <v>0</v>
      </c>
      <c r="K8" s="25">
        <v>1</v>
      </c>
      <c r="L8" s="25">
        <v>0</v>
      </c>
      <c r="M8" s="25">
        <v>0</v>
      </c>
      <c r="N8" s="26">
        <v>0</v>
      </c>
      <c r="O8" s="53">
        <v>0</v>
      </c>
    </row>
    <row r="9" spans="1:15" s="27" customFormat="1" ht="27" customHeight="1" hidden="1">
      <c r="A9" s="56" t="s">
        <v>49</v>
      </c>
      <c r="B9" s="25">
        <f t="shared" si="0"/>
        <v>29</v>
      </c>
      <c r="C9" s="25">
        <v>16</v>
      </c>
      <c r="D9" s="25">
        <v>0</v>
      </c>
      <c r="E9" s="25">
        <v>0</v>
      </c>
      <c r="F9" s="26">
        <v>2</v>
      </c>
      <c r="G9" s="53">
        <v>10</v>
      </c>
      <c r="H9" s="26">
        <v>0</v>
      </c>
      <c r="I9" s="25">
        <v>0</v>
      </c>
      <c r="J9" s="26">
        <v>0</v>
      </c>
      <c r="K9" s="25">
        <v>1</v>
      </c>
      <c r="L9" s="25">
        <v>0</v>
      </c>
      <c r="M9" s="25">
        <v>0</v>
      </c>
      <c r="N9" s="26">
        <v>0</v>
      </c>
      <c r="O9" s="53">
        <v>0</v>
      </c>
    </row>
    <row r="10" spans="1:15" s="27" customFormat="1" ht="27" customHeight="1" hidden="1">
      <c r="A10" s="56" t="s">
        <v>50</v>
      </c>
      <c r="B10" s="25">
        <f t="shared" si="0"/>
        <v>31</v>
      </c>
      <c r="C10" s="25">
        <v>18</v>
      </c>
      <c r="D10" s="25">
        <v>0</v>
      </c>
      <c r="E10" s="25">
        <v>0</v>
      </c>
      <c r="F10" s="26">
        <v>2</v>
      </c>
      <c r="G10" s="53">
        <v>10</v>
      </c>
      <c r="H10" s="26">
        <v>0</v>
      </c>
      <c r="I10" s="25">
        <v>0</v>
      </c>
      <c r="J10" s="26">
        <v>0</v>
      </c>
      <c r="K10" s="25">
        <v>1</v>
      </c>
      <c r="L10" s="25">
        <v>0</v>
      </c>
      <c r="M10" s="25">
        <v>0</v>
      </c>
      <c r="N10" s="26">
        <v>0</v>
      </c>
      <c r="O10" s="53">
        <v>0</v>
      </c>
    </row>
    <row r="11" spans="1:15" s="27" customFormat="1" ht="27" customHeight="1" hidden="1">
      <c r="A11" s="56" t="s">
        <v>51</v>
      </c>
      <c r="B11" s="25">
        <f t="shared" si="0"/>
        <v>31</v>
      </c>
      <c r="C11" s="25">
        <v>18</v>
      </c>
      <c r="D11" s="25">
        <v>0</v>
      </c>
      <c r="E11" s="25">
        <v>0</v>
      </c>
      <c r="F11" s="26">
        <v>2</v>
      </c>
      <c r="G11" s="53">
        <v>10</v>
      </c>
      <c r="H11" s="26">
        <v>0</v>
      </c>
      <c r="I11" s="25">
        <v>0</v>
      </c>
      <c r="J11" s="26">
        <v>0</v>
      </c>
      <c r="K11" s="25">
        <v>1</v>
      </c>
      <c r="L11" s="25">
        <v>0</v>
      </c>
      <c r="M11" s="25">
        <v>0</v>
      </c>
      <c r="N11" s="26">
        <v>0</v>
      </c>
      <c r="O11" s="53">
        <v>0</v>
      </c>
    </row>
    <row r="12" spans="1:15" s="27" customFormat="1" ht="27" customHeight="1" hidden="1">
      <c r="A12" s="56" t="s">
        <v>52</v>
      </c>
      <c r="B12" s="25">
        <f t="shared" si="0"/>
        <v>34</v>
      </c>
      <c r="C12" s="25">
        <v>21</v>
      </c>
      <c r="D12" s="25" t="s">
        <v>42</v>
      </c>
      <c r="E12" s="25" t="s">
        <v>42</v>
      </c>
      <c r="F12" s="26">
        <v>2</v>
      </c>
      <c r="G12" s="53">
        <v>10</v>
      </c>
      <c r="H12" s="26" t="s">
        <v>42</v>
      </c>
      <c r="I12" s="25" t="s">
        <v>42</v>
      </c>
      <c r="J12" s="26" t="s">
        <v>42</v>
      </c>
      <c r="K12" s="25">
        <v>1</v>
      </c>
      <c r="L12" s="25" t="s">
        <v>42</v>
      </c>
      <c r="M12" s="25" t="s">
        <v>42</v>
      </c>
      <c r="N12" s="26" t="s">
        <v>42</v>
      </c>
      <c r="O12" s="53" t="s">
        <v>42</v>
      </c>
    </row>
    <row r="13" spans="1:15" s="27" customFormat="1" ht="27" customHeight="1">
      <c r="A13" s="57" t="s">
        <v>90</v>
      </c>
      <c r="B13" s="25">
        <f t="shared" si="0"/>
        <v>33</v>
      </c>
      <c r="C13" s="25">
        <v>20</v>
      </c>
      <c r="D13" s="25" t="s">
        <v>42</v>
      </c>
      <c r="E13" s="25" t="s">
        <v>42</v>
      </c>
      <c r="F13" s="26">
        <v>2</v>
      </c>
      <c r="G13" s="53">
        <v>10</v>
      </c>
      <c r="H13" s="26" t="s">
        <v>42</v>
      </c>
      <c r="I13" s="25" t="s">
        <v>42</v>
      </c>
      <c r="J13" s="26" t="s">
        <v>42</v>
      </c>
      <c r="K13" s="25">
        <v>1</v>
      </c>
      <c r="L13" s="25" t="s">
        <v>42</v>
      </c>
      <c r="M13" s="25" t="s">
        <v>42</v>
      </c>
      <c r="N13" s="26" t="s">
        <v>42</v>
      </c>
      <c r="O13" s="53" t="s">
        <v>42</v>
      </c>
    </row>
    <row r="14" spans="1:15" s="27" customFormat="1" ht="27" customHeight="1">
      <c r="A14" s="57" t="s">
        <v>53</v>
      </c>
      <c r="B14" s="25">
        <f t="shared" si="0"/>
        <v>33</v>
      </c>
      <c r="C14" s="25">
        <v>20</v>
      </c>
      <c r="D14" s="25" t="s">
        <v>42</v>
      </c>
      <c r="E14" s="25" t="s">
        <v>42</v>
      </c>
      <c r="F14" s="26">
        <v>2</v>
      </c>
      <c r="G14" s="53">
        <v>10</v>
      </c>
      <c r="H14" s="26" t="s">
        <v>42</v>
      </c>
      <c r="I14" s="25" t="s">
        <v>42</v>
      </c>
      <c r="J14" s="26" t="s">
        <v>42</v>
      </c>
      <c r="K14" s="25">
        <v>1</v>
      </c>
      <c r="L14" s="25" t="s">
        <v>42</v>
      </c>
      <c r="M14" s="25" t="s">
        <v>42</v>
      </c>
      <c r="N14" s="26" t="s">
        <v>42</v>
      </c>
      <c r="O14" s="53" t="s">
        <v>42</v>
      </c>
    </row>
    <row r="15" spans="1:15" s="27" customFormat="1" ht="27" customHeight="1">
      <c r="A15" s="56" t="s">
        <v>54</v>
      </c>
      <c r="B15" s="25">
        <f t="shared" si="0"/>
        <v>32</v>
      </c>
      <c r="C15" s="25">
        <v>19</v>
      </c>
      <c r="D15" s="25" t="s">
        <v>42</v>
      </c>
      <c r="E15" s="25" t="s">
        <v>42</v>
      </c>
      <c r="F15" s="26">
        <v>2</v>
      </c>
      <c r="G15" s="53">
        <v>10</v>
      </c>
      <c r="H15" s="26" t="s">
        <v>42</v>
      </c>
      <c r="I15" s="25" t="s">
        <v>42</v>
      </c>
      <c r="J15" s="26" t="s">
        <v>42</v>
      </c>
      <c r="K15" s="25">
        <v>1</v>
      </c>
      <c r="L15" s="25" t="s">
        <v>42</v>
      </c>
      <c r="M15" s="25" t="s">
        <v>42</v>
      </c>
      <c r="N15" s="26" t="s">
        <v>42</v>
      </c>
      <c r="O15" s="53" t="s">
        <v>42</v>
      </c>
    </row>
    <row r="16" spans="1:15" s="27" customFormat="1" ht="27" customHeight="1">
      <c r="A16" s="56" t="s">
        <v>55</v>
      </c>
      <c r="B16" s="25">
        <f t="shared" si="0"/>
        <v>34</v>
      </c>
      <c r="C16" s="25">
        <v>21</v>
      </c>
      <c r="D16" s="25" t="s">
        <v>42</v>
      </c>
      <c r="E16" s="25" t="s">
        <v>42</v>
      </c>
      <c r="F16" s="26">
        <v>2</v>
      </c>
      <c r="G16" s="53">
        <v>10</v>
      </c>
      <c r="H16" s="26" t="s">
        <v>42</v>
      </c>
      <c r="I16" s="25" t="s">
        <v>42</v>
      </c>
      <c r="J16" s="26" t="s">
        <v>42</v>
      </c>
      <c r="K16" s="25">
        <v>1</v>
      </c>
      <c r="L16" s="25" t="s">
        <v>42</v>
      </c>
      <c r="M16" s="25" t="s">
        <v>42</v>
      </c>
      <c r="N16" s="26" t="s">
        <v>42</v>
      </c>
      <c r="O16" s="53" t="s">
        <v>42</v>
      </c>
    </row>
    <row r="17" spans="1:15" s="27" customFormat="1" ht="27" customHeight="1">
      <c r="A17" s="56" t="s">
        <v>61</v>
      </c>
      <c r="B17" s="25">
        <v>35</v>
      </c>
      <c r="C17" s="25">
        <v>22</v>
      </c>
      <c r="D17" s="25" t="s">
        <v>42</v>
      </c>
      <c r="E17" s="25" t="s">
        <v>42</v>
      </c>
      <c r="F17" s="26">
        <v>2</v>
      </c>
      <c r="G17" s="53">
        <v>10</v>
      </c>
      <c r="H17" s="26" t="s">
        <v>42</v>
      </c>
      <c r="I17" s="25" t="s">
        <v>42</v>
      </c>
      <c r="J17" s="26" t="s">
        <v>42</v>
      </c>
      <c r="K17" s="25">
        <v>1</v>
      </c>
      <c r="L17" s="25" t="s">
        <v>42</v>
      </c>
      <c r="M17" s="25" t="s">
        <v>42</v>
      </c>
      <c r="N17" s="26" t="s">
        <v>42</v>
      </c>
      <c r="O17" s="53" t="s">
        <v>42</v>
      </c>
    </row>
    <row r="18" spans="1:15" s="27" customFormat="1" ht="27" customHeight="1">
      <c r="A18" s="56" t="s">
        <v>69</v>
      </c>
      <c r="B18" s="25">
        <v>35</v>
      </c>
      <c r="C18" s="25">
        <v>22</v>
      </c>
      <c r="D18" s="25" t="s">
        <v>42</v>
      </c>
      <c r="E18" s="25" t="s">
        <v>42</v>
      </c>
      <c r="F18" s="26">
        <v>2</v>
      </c>
      <c r="G18" s="53">
        <v>10</v>
      </c>
      <c r="H18" s="26" t="s">
        <v>42</v>
      </c>
      <c r="I18" s="25" t="s">
        <v>42</v>
      </c>
      <c r="J18" s="26" t="s">
        <v>42</v>
      </c>
      <c r="K18" s="25">
        <v>1</v>
      </c>
      <c r="L18" s="25" t="s">
        <v>42</v>
      </c>
      <c r="M18" s="25" t="s">
        <v>42</v>
      </c>
      <c r="N18" s="26" t="s">
        <v>42</v>
      </c>
      <c r="O18" s="53" t="s">
        <v>42</v>
      </c>
    </row>
    <row r="19" spans="1:15" s="27" customFormat="1" ht="27" customHeight="1">
      <c r="A19" s="56" t="s">
        <v>74</v>
      </c>
      <c r="B19" s="25">
        <v>35</v>
      </c>
      <c r="C19" s="25">
        <v>22</v>
      </c>
      <c r="D19" s="25" t="s">
        <v>42</v>
      </c>
      <c r="E19" s="25" t="s">
        <v>42</v>
      </c>
      <c r="F19" s="26">
        <v>2</v>
      </c>
      <c r="G19" s="53">
        <v>10</v>
      </c>
      <c r="H19" s="26" t="s">
        <v>42</v>
      </c>
      <c r="I19" s="25" t="s">
        <v>42</v>
      </c>
      <c r="J19" s="26" t="s">
        <v>42</v>
      </c>
      <c r="K19" s="25">
        <v>1</v>
      </c>
      <c r="L19" s="25" t="s">
        <v>42</v>
      </c>
      <c r="M19" s="25" t="s">
        <v>42</v>
      </c>
      <c r="N19" s="26" t="s">
        <v>42</v>
      </c>
      <c r="O19" s="53" t="s">
        <v>42</v>
      </c>
    </row>
    <row r="20" spans="1:15" s="27" customFormat="1" ht="27" customHeight="1">
      <c r="A20" s="56" t="s">
        <v>75</v>
      </c>
      <c r="B20" s="25">
        <v>35</v>
      </c>
      <c r="C20" s="25">
        <v>22</v>
      </c>
      <c r="D20" s="25" t="s">
        <v>42</v>
      </c>
      <c r="E20" s="25" t="s">
        <v>42</v>
      </c>
      <c r="F20" s="26">
        <v>2</v>
      </c>
      <c r="G20" s="53">
        <v>10</v>
      </c>
      <c r="H20" s="26" t="s">
        <v>42</v>
      </c>
      <c r="I20" s="25" t="s">
        <v>42</v>
      </c>
      <c r="J20" s="26" t="s">
        <v>42</v>
      </c>
      <c r="K20" s="25">
        <v>1</v>
      </c>
      <c r="L20" s="25" t="s">
        <v>42</v>
      </c>
      <c r="M20" s="25" t="s">
        <v>42</v>
      </c>
      <c r="N20" s="26" t="s">
        <v>42</v>
      </c>
      <c r="O20" s="53" t="s">
        <v>42</v>
      </c>
    </row>
    <row r="21" spans="1:15" s="27" customFormat="1" ht="27" customHeight="1">
      <c r="A21" s="56" t="s">
        <v>125</v>
      </c>
      <c r="B21" s="25">
        <v>35</v>
      </c>
      <c r="C21" s="25">
        <v>22</v>
      </c>
      <c r="D21" s="25">
        <v>0</v>
      </c>
      <c r="E21" s="25" t="s">
        <v>42</v>
      </c>
      <c r="F21" s="25">
        <v>2</v>
      </c>
      <c r="G21" s="53">
        <v>10</v>
      </c>
      <c r="H21" s="26" t="s">
        <v>42</v>
      </c>
      <c r="I21" s="26" t="s">
        <v>42</v>
      </c>
      <c r="J21" s="26" t="s">
        <v>42</v>
      </c>
      <c r="K21" s="25">
        <v>1</v>
      </c>
      <c r="L21" s="26" t="s">
        <v>42</v>
      </c>
      <c r="M21" s="26" t="s">
        <v>42</v>
      </c>
      <c r="N21" s="26" t="s">
        <v>42</v>
      </c>
      <c r="O21" s="53" t="s">
        <v>42</v>
      </c>
    </row>
    <row r="22" spans="1:17" s="17" customFormat="1" ht="27" customHeight="1" thickBot="1">
      <c r="A22" s="58" t="s">
        <v>126</v>
      </c>
      <c r="B22" s="51">
        <v>35</v>
      </c>
      <c r="C22" s="51">
        <v>22</v>
      </c>
      <c r="D22" s="51" t="s">
        <v>128</v>
      </c>
      <c r="E22" s="51" t="s">
        <v>128</v>
      </c>
      <c r="F22" s="51">
        <v>2</v>
      </c>
      <c r="G22" s="54">
        <v>10</v>
      </c>
      <c r="H22" s="52" t="s">
        <v>128</v>
      </c>
      <c r="I22" s="52" t="s">
        <v>128</v>
      </c>
      <c r="J22" s="52" t="s">
        <v>128</v>
      </c>
      <c r="K22" s="51">
        <v>1</v>
      </c>
      <c r="L22" s="52" t="s">
        <v>128</v>
      </c>
      <c r="M22" s="52" t="s">
        <v>128</v>
      </c>
      <c r="N22" s="52" t="s">
        <v>128</v>
      </c>
      <c r="O22" s="54" t="s">
        <v>128</v>
      </c>
      <c r="P22" s="50"/>
      <c r="Q22" s="50"/>
    </row>
    <row r="23" spans="1:15" s="15" customFormat="1" ht="13.5">
      <c r="A23" s="29" t="s">
        <v>106</v>
      </c>
      <c r="B23" s="14"/>
      <c r="C23" s="14"/>
      <c r="D23" s="14"/>
      <c r="E23" s="14"/>
      <c r="F23" s="14"/>
      <c r="G23" s="14"/>
      <c r="H23" s="49" t="s">
        <v>124</v>
      </c>
      <c r="I23" s="14"/>
      <c r="K23" s="14"/>
      <c r="L23" s="14"/>
      <c r="M23" s="14"/>
      <c r="N23" s="14"/>
      <c r="O23" s="14"/>
    </row>
    <row r="24" spans="1:15" s="15" customFormat="1" ht="13.5">
      <c r="A24" s="29" t="s">
        <v>107</v>
      </c>
      <c r="B24" s="48"/>
      <c r="C24" s="48"/>
      <c r="D24" s="48"/>
      <c r="E24" s="48"/>
      <c r="F24" s="48"/>
      <c r="G24" s="48"/>
      <c r="H24" s="49" t="s">
        <v>114</v>
      </c>
      <c r="I24" s="14"/>
      <c r="K24" s="14"/>
      <c r="L24" s="14"/>
      <c r="M24" s="14"/>
      <c r="N24" s="14"/>
      <c r="O24" s="14"/>
    </row>
    <row r="25" spans="1:15" s="31" customFormat="1" ht="12.75" customHeight="1">
      <c r="A25" s="29" t="s">
        <v>108</v>
      </c>
      <c r="B25" s="30"/>
      <c r="C25" s="30"/>
      <c r="D25" s="30"/>
      <c r="E25" s="30"/>
      <c r="F25" s="30"/>
      <c r="G25" s="30"/>
      <c r="H25" s="49" t="s">
        <v>115</v>
      </c>
      <c r="I25" s="30"/>
      <c r="K25" s="30"/>
      <c r="L25" s="30"/>
      <c r="M25" s="30"/>
      <c r="N25" s="30"/>
      <c r="O25" s="30"/>
    </row>
    <row r="26" spans="1:15" s="31" customFormat="1" ht="12.75" customHeight="1">
      <c r="A26" s="29" t="s">
        <v>109</v>
      </c>
      <c r="B26" s="32"/>
      <c r="C26" s="30"/>
      <c r="D26" s="30"/>
      <c r="E26" s="30"/>
      <c r="F26" s="30"/>
      <c r="G26" s="30"/>
      <c r="H26" s="49" t="s">
        <v>116</v>
      </c>
      <c r="I26" s="30"/>
      <c r="K26" s="30"/>
      <c r="L26" s="30"/>
      <c r="M26" s="30"/>
      <c r="N26" s="30"/>
      <c r="O26" s="30"/>
    </row>
    <row r="27" spans="1:15" s="31" customFormat="1" ht="12.75" customHeight="1">
      <c r="A27" s="29" t="s">
        <v>110</v>
      </c>
      <c r="B27" s="33"/>
      <c r="C27" s="30"/>
      <c r="D27" s="30"/>
      <c r="E27" s="30"/>
      <c r="F27" s="30"/>
      <c r="G27" s="30"/>
      <c r="H27" s="49" t="s">
        <v>117</v>
      </c>
      <c r="I27" s="30"/>
      <c r="K27" s="30"/>
      <c r="L27" s="30"/>
      <c r="M27" s="30"/>
      <c r="N27" s="30"/>
      <c r="O27" s="30"/>
    </row>
    <row r="28" spans="1:16" s="31" customFormat="1" ht="16.5">
      <c r="A28" s="29" t="s">
        <v>111</v>
      </c>
      <c r="B28" s="34"/>
      <c r="C28" s="34"/>
      <c r="D28" s="34"/>
      <c r="E28" s="34"/>
      <c r="F28" s="34"/>
      <c r="G28" s="34"/>
      <c r="H28" s="49" t="s">
        <v>118</v>
      </c>
      <c r="I28" s="35"/>
      <c r="J28" s="35"/>
      <c r="K28" s="35"/>
      <c r="L28" s="35"/>
      <c r="M28" s="35"/>
      <c r="N28" s="35"/>
      <c r="O28" s="35"/>
      <c r="P28" s="35"/>
    </row>
    <row r="29" spans="1:16" s="31" customFormat="1" ht="12.75" customHeight="1">
      <c r="A29" s="29" t="s">
        <v>112</v>
      </c>
      <c r="B29" s="33"/>
      <c r="C29" s="30"/>
      <c r="D29" s="30"/>
      <c r="E29" s="30"/>
      <c r="F29" s="30"/>
      <c r="G29" s="30"/>
      <c r="H29" s="49" t="s">
        <v>119</v>
      </c>
      <c r="I29" s="35"/>
      <c r="J29" s="35"/>
      <c r="K29" s="35"/>
      <c r="L29" s="35"/>
      <c r="M29" s="35"/>
      <c r="N29" s="35"/>
      <c r="O29" s="35"/>
      <c r="P29" s="35"/>
    </row>
    <row r="30" spans="1:16" s="31" customFormat="1" ht="12.75" customHeight="1">
      <c r="A30" s="29" t="s">
        <v>113</v>
      </c>
      <c r="B30" s="33"/>
      <c r="C30" s="30"/>
      <c r="D30" s="30"/>
      <c r="E30" s="30"/>
      <c r="F30" s="30"/>
      <c r="G30" s="30"/>
      <c r="H30" s="49" t="s">
        <v>120</v>
      </c>
      <c r="I30" s="36"/>
      <c r="J30" s="36"/>
      <c r="K30" s="36"/>
      <c r="L30" s="36"/>
      <c r="M30" s="36"/>
      <c r="N30" s="36"/>
      <c r="O30" s="36"/>
      <c r="P30" s="36"/>
    </row>
    <row r="31" spans="1:8" s="17" customFormat="1" ht="12.75" customHeight="1">
      <c r="A31" s="16"/>
      <c r="H31" s="49" t="s">
        <v>121</v>
      </c>
    </row>
    <row r="32" spans="1:8" s="17" customFormat="1" ht="12.75" customHeight="1">
      <c r="A32" s="18"/>
      <c r="H32" s="49" t="s">
        <v>122</v>
      </c>
    </row>
    <row r="33" spans="1:8" ht="12.75">
      <c r="A33" s="18"/>
      <c r="H33" s="49" t="s">
        <v>123</v>
      </c>
    </row>
    <row r="34" ht="12">
      <c r="A34" s="18"/>
    </row>
    <row r="35" ht="12">
      <c r="A35" s="18"/>
    </row>
    <row r="36" ht="12">
      <c r="A36" s="18"/>
    </row>
    <row r="37" ht="12">
      <c r="A37" s="16"/>
    </row>
    <row r="38" ht="12">
      <c r="A38" s="18"/>
    </row>
  </sheetData>
  <sheetProtection/>
  <mergeCells count="3">
    <mergeCell ref="A2:G2"/>
    <mergeCell ref="H2:O2"/>
    <mergeCell ref="F3:G3"/>
  </mergeCells>
  <printOptions/>
  <pageMargins left="1.141732283464567" right="0.7480314960629921" top="0.984251968503937" bottom="0.7874015748031497" header="0.5118110236220472" footer="0.9055118110236221"/>
  <pageSetup horizontalDpi="600" verticalDpi="600" orientation="portrait" paperSize="9" scale="77" r:id="rId1"/>
  <colBreaks count="2" manualBreakCount="2">
    <brk id="7" max="31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showGridLines="0" view="pageBreakPreview" zoomScaleSheetLayoutView="100" zoomScalePageLayoutView="0" workbookViewId="0" topLeftCell="A1">
      <selection activeCell="C15" sqref="C15:C16"/>
    </sheetView>
  </sheetViews>
  <sheetFormatPr defaultColWidth="9.00390625" defaultRowHeight="16.5"/>
  <cols>
    <col min="1" max="1" width="10.875" style="2" customWidth="1"/>
    <col min="2" max="2" width="10.50390625" style="2" customWidth="1"/>
    <col min="3" max="13" width="11.625" style="2" customWidth="1"/>
    <col min="14" max="42" width="10.625" style="2" customWidth="1"/>
    <col min="43" max="16384" width="9.00390625" style="2" customWidth="1"/>
  </cols>
  <sheetData>
    <row r="1" spans="1:13" s="3" customFormat="1" ht="19.5" customHeight="1">
      <c r="A1" s="1" t="s">
        <v>31</v>
      </c>
      <c r="B1" s="6"/>
      <c r="C1" s="6"/>
      <c r="K1" s="88" t="s">
        <v>99</v>
      </c>
      <c r="L1" s="88"/>
      <c r="M1" s="88"/>
    </row>
    <row r="2" spans="1:14" s="4" customFormat="1" ht="24" customHeight="1">
      <c r="A2" s="59" t="s">
        <v>71</v>
      </c>
      <c r="B2" s="59"/>
      <c r="C2" s="59"/>
      <c r="D2" s="59"/>
      <c r="E2" s="59"/>
      <c r="F2" s="59"/>
      <c r="G2" s="59"/>
      <c r="H2" s="60" t="s">
        <v>72</v>
      </c>
      <c r="I2" s="60"/>
      <c r="J2" s="60"/>
      <c r="K2" s="60"/>
      <c r="L2" s="60"/>
      <c r="M2" s="60"/>
      <c r="N2" s="10"/>
    </row>
    <row r="3" spans="1:13" s="4" customFormat="1" ht="18" customHeight="1">
      <c r="A3" s="60" t="s">
        <v>127</v>
      </c>
      <c r="B3" s="60"/>
      <c r="C3" s="60"/>
      <c r="D3" s="60"/>
      <c r="E3" s="60"/>
      <c r="F3" s="60"/>
      <c r="G3" s="60"/>
      <c r="H3" s="60">
        <v>2020</v>
      </c>
      <c r="I3" s="60"/>
      <c r="J3" s="60"/>
      <c r="K3" s="60"/>
      <c r="L3" s="60"/>
      <c r="M3" s="60"/>
    </row>
    <row r="4" spans="1:13" s="5" customFormat="1" ht="15" customHeight="1" thickBot="1">
      <c r="A4" s="8"/>
      <c r="B4" s="8"/>
      <c r="C4" s="7"/>
      <c r="D4" s="7"/>
      <c r="E4" s="7"/>
      <c r="F4" s="7"/>
      <c r="G4" s="11" t="s">
        <v>39</v>
      </c>
      <c r="H4" s="7"/>
      <c r="I4" s="7"/>
      <c r="J4" s="7"/>
      <c r="K4" s="24"/>
      <c r="L4" s="89" t="s">
        <v>100</v>
      </c>
      <c r="M4" s="89"/>
    </row>
    <row r="5" spans="1:13" s="5" customFormat="1" ht="53.25" customHeight="1">
      <c r="A5" s="84" t="s">
        <v>32</v>
      </c>
      <c r="B5" s="85"/>
      <c r="C5" s="43" t="s">
        <v>26</v>
      </c>
      <c r="D5" s="44" t="s">
        <v>27</v>
      </c>
      <c r="E5" s="38" t="s">
        <v>92</v>
      </c>
      <c r="F5" s="38" t="s">
        <v>93</v>
      </c>
      <c r="G5" s="45" t="s">
        <v>28</v>
      </c>
      <c r="H5" s="37" t="s">
        <v>94</v>
      </c>
      <c r="I5" s="44" t="s">
        <v>29</v>
      </c>
      <c r="J5" s="38" t="s">
        <v>95</v>
      </c>
      <c r="K5" s="38" t="s">
        <v>96</v>
      </c>
      <c r="L5" s="38" t="s">
        <v>97</v>
      </c>
      <c r="M5" s="45" t="s">
        <v>30</v>
      </c>
    </row>
    <row r="6" spans="1:13" s="12" customFormat="1" ht="73.5" customHeight="1" thickBot="1">
      <c r="A6" s="94" t="s">
        <v>101</v>
      </c>
      <c r="B6" s="95"/>
      <c r="C6" s="46" t="s">
        <v>14</v>
      </c>
      <c r="D6" s="41" t="s">
        <v>15</v>
      </c>
      <c r="E6" s="41" t="s">
        <v>16</v>
      </c>
      <c r="F6" s="41" t="s">
        <v>17</v>
      </c>
      <c r="G6" s="42" t="s">
        <v>18</v>
      </c>
      <c r="H6" s="40" t="s">
        <v>19</v>
      </c>
      <c r="I6" s="41" t="s">
        <v>20</v>
      </c>
      <c r="J6" s="41" t="s">
        <v>21</v>
      </c>
      <c r="K6" s="41" t="s">
        <v>22</v>
      </c>
      <c r="L6" s="41" t="s">
        <v>23</v>
      </c>
      <c r="M6" s="42" t="s">
        <v>24</v>
      </c>
    </row>
    <row r="7" spans="1:13" s="27" customFormat="1" ht="36" customHeight="1">
      <c r="A7" s="90" t="s">
        <v>43</v>
      </c>
      <c r="B7" s="91"/>
      <c r="C7" s="80">
        <f>SUM(D7:M8)</f>
        <v>233820000</v>
      </c>
      <c r="D7" s="69">
        <v>0</v>
      </c>
      <c r="E7" s="69">
        <v>0</v>
      </c>
      <c r="F7" s="69">
        <v>1501000</v>
      </c>
      <c r="G7" s="66">
        <v>107660000</v>
      </c>
      <c r="H7" s="74">
        <v>0</v>
      </c>
      <c r="I7" s="69">
        <v>5710000</v>
      </c>
      <c r="J7" s="70">
        <v>0</v>
      </c>
      <c r="K7" s="72">
        <v>5500000</v>
      </c>
      <c r="L7" s="69">
        <v>75135000</v>
      </c>
      <c r="M7" s="66">
        <v>38314000</v>
      </c>
    </row>
    <row r="8" spans="1:13" s="27" customFormat="1" ht="36" customHeight="1">
      <c r="A8" s="86" t="s">
        <v>38</v>
      </c>
      <c r="B8" s="87"/>
      <c r="C8" s="81"/>
      <c r="D8" s="70"/>
      <c r="E8" s="70"/>
      <c r="F8" s="70"/>
      <c r="G8" s="67"/>
      <c r="H8" s="74"/>
      <c r="I8" s="70"/>
      <c r="J8" s="70"/>
      <c r="K8" s="73"/>
      <c r="L8" s="70"/>
      <c r="M8" s="67"/>
    </row>
    <row r="9" spans="1:13" s="27" customFormat="1" ht="36" customHeight="1">
      <c r="A9" s="77" t="s">
        <v>44</v>
      </c>
      <c r="B9" s="78"/>
      <c r="C9" s="81">
        <f>SUM(D9:M10)</f>
        <v>250709827</v>
      </c>
      <c r="D9" s="70">
        <v>0</v>
      </c>
      <c r="E9" s="70">
        <v>0</v>
      </c>
      <c r="F9" s="70">
        <v>540882</v>
      </c>
      <c r="G9" s="67">
        <v>123126338</v>
      </c>
      <c r="H9" s="74">
        <v>0</v>
      </c>
      <c r="I9" s="70">
        <v>5860187</v>
      </c>
      <c r="J9" s="70">
        <v>0</v>
      </c>
      <c r="K9" s="70">
        <v>5025508</v>
      </c>
      <c r="L9" s="70">
        <v>76626878</v>
      </c>
      <c r="M9" s="67">
        <v>39530034</v>
      </c>
    </row>
    <row r="10" spans="1:13" s="27" customFormat="1" ht="36" customHeight="1">
      <c r="A10" s="86" t="s">
        <v>33</v>
      </c>
      <c r="B10" s="87"/>
      <c r="C10" s="81"/>
      <c r="D10" s="70"/>
      <c r="E10" s="70"/>
      <c r="F10" s="70"/>
      <c r="G10" s="67"/>
      <c r="H10" s="74"/>
      <c r="I10" s="70"/>
      <c r="J10" s="70"/>
      <c r="K10" s="70"/>
      <c r="L10" s="70"/>
      <c r="M10" s="67"/>
    </row>
    <row r="11" spans="1:13" s="27" customFormat="1" ht="36" customHeight="1">
      <c r="A11" s="92" t="s">
        <v>45</v>
      </c>
      <c r="B11" s="93"/>
      <c r="C11" s="81">
        <f aca="true" t="shared" si="0" ref="C11:I11">C9-C7</f>
        <v>16889827</v>
      </c>
      <c r="D11" s="70">
        <v>0</v>
      </c>
      <c r="E11" s="70">
        <v>0</v>
      </c>
      <c r="F11" s="70">
        <f t="shared" si="0"/>
        <v>-960118</v>
      </c>
      <c r="G11" s="67">
        <f t="shared" si="0"/>
        <v>15466338</v>
      </c>
      <c r="H11" s="74">
        <v>0</v>
      </c>
      <c r="I11" s="70">
        <f t="shared" si="0"/>
        <v>150187</v>
      </c>
      <c r="J11" s="70">
        <v>0</v>
      </c>
      <c r="K11" s="70">
        <f>K9-K7</f>
        <v>-474492</v>
      </c>
      <c r="L11" s="70">
        <f>L9-L7</f>
        <v>1491878</v>
      </c>
      <c r="M11" s="67">
        <f>M9-M7</f>
        <v>1216034</v>
      </c>
    </row>
    <row r="12" spans="1:13" s="27" customFormat="1" ht="36" customHeight="1">
      <c r="A12" s="86" t="s">
        <v>34</v>
      </c>
      <c r="B12" s="87"/>
      <c r="C12" s="81"/>
      <c r="D12" s="70"/>
      <c r="E12" s="70"/>
      <c r="F12" s="70"/>
      <c r="G12" s="67"/>
      <c r="H12" s="74"/>
      <c r="I12" s="70"/>
      <c r="J12" s="70"/>
      <c r="K12" s="70"/>
      <c r="L12" s="70"/>
      <c r="M12" s="67"/>
    </row>
    <row r="13" spans="1:13" s="27" customFormat="1" ht="36" customHeight="1">
      <c r="A13" s="77" t="s">
        <v>36</v>
      </c>
      <c r="B13" s="78"/>
      <c r="C13" s="82">
        <f aca="true" t="shared" si="1" ref="C13:I13">C11/C7*100</f>
        <v>7.223431271918569</v>
      </c>
      <c r="D13" s="63">
        <v>0</v>
      </c>
      <c r="E13" s="63">
        <v>0</v>
      </c>
      <c r="F13" s="63">
        <f t="shared" si="1"/>
        <v>-63.96522318454364</v>
      </c>
      <c r="G13" s="64">
        <f t="shared" si="1"/>
        <v>14.365909344231842</v>
      </c>
      <c r="H13" s="71">
        <v>0</v>
      </c>
      <c r="I13" s="63">
        <f t="shared" si="1"/>
        <v>2.630245183887916</v>
      </c>
      <c r="J13" s="63">
        <v>0</v>
      </c>
      <c r="K13" s="63">
        <f>K11/K7*100</f>
        <v>-8.627127272727272</v>
      </c>
      <c r="L13" s="63">
        <f>L11/L7*100</f>
        <v>1.9855965927996273</v>
      </c>
      <c r="M13" s="64">
        <f>M11/M7*100</f>
        <v>3.173863339771363</v>
      </c>
    </row>
    <row r="14" spans="1:13" s="27" customFormat="1" ht="36" customHeight="1">
      <c r="A14" s="86" t="s">
        <v>35</v>
      </c>
      <c r="B14" s="87"/>
      <c r="C14" s="82"/>
      <c r="D14" s="63"/>
      <c r="E14" s="63"/>
      <c r="F14" s="63"/>
      <c r="G14" s="64"/>
      <c r="H14" s="71"/>
      <c r="I14" s="63"/>
      <c r="J14" s="63"/>
      <c r="K14" s="63"/>
      <c r="L14" s="63"/>
      <c r="M14" s="64"/>
    </row>
    <row r="15" spans="1:13" s="27" customFormat="1" ht="36" customHeight="1">
      <c r="A15" s="77" t="s">
        <v>98</v>
      </c>
      <c r="B15" s="78"/>
      <c r="C15" s="82">
        <f>C9/C9*100</f>
        <v>100</v>
      </c>
      <c r="D15" s="63">
        <f>D9/C9*100</f>
        <v>0</v>
      </c>
      <c r="E15" s="63">
        <f>E9/C9*100</f>
        <v>0</v>
      </c>
      <c r="F15" s="63">
        <f>F9/C9*100</f>
        <v>0.21574024699079708</v>
      </c>
      <c r="G15" s="64">
        <f>G9/C9*100</f>
        <v>49.11109367882895</v>
      </c>
      <c r="H15" s="71">
        <f>H11/C11*100</f>
        <v>0</v>
      </c>
      <c r="I15" s="63">
        <f>I9/C9*100</f>
        <v>2.3374380933221257</v>
      </c>
      <c r="J15" s="63">
        <v>0</v>
      </c>
      <c r="K15" s="63">
        <f>K9/C9*100</f>
        <v>2.0045117736848823</v>
      </c>
      <c r="L15" s="63">
        <f>L9/C9*100</f>
        <v>30.563970673554806</v>
      </c>
      <c r="M15" s="64">
        <f>M9/C9*100</f>
        <v>15.767245533618432</v>
      </c>
    </row>
    <row r="16" spans="1:13" s="27" customFormat="1" ht="36" customHeight="1" thickBot="1">
      <c r="A16" s="75" t="s">
        <v>37</v>
      </c>
      <c r="B16" s="76"/>
      <c r="C16" s="83"/>
      <c r="D16" s="68"/>
      <c r="E16" s="68"/>
      <c r="F16" s="68"/>
      <c r="G16" s="65"/>
      <c r="H16" s="79"/>
      <c r="I16" s="68"/>
      <c r="J16" s="68"/>
      <c r="K16" s="68"/>
      <c r="L16" s="68"/>
      <c r="M16" s="65"/>
    </row>
    <row r="17" spans="1:10" s="5" customFormat="1" ht="13.5">
      <c r="A17" s="33" t="s">
        <v>66</v>
      </c>
      <c r="H17" s="62" t="s">
        <v>65</v>
      </c>
      <c r="I17" s="62"/>
      <c r="J17" s="62"/>
    </row>
    <row r="18" ht="12.75">
      <c r="A18" s="28"/>
    </row>
  </sheetData>
  <sheetProtection/>
  <mergeCells count="74">
    <mergeCell ref="K1:M1"/>
    <mergeCell ref="L4:M4"/>
    <mergeCell ref="A7:B7"/>
    <mergeCell ref="A9:B9"/>
    <mergeCell ref="A11:B11"/>
    <mergeCell ref="A13:B13"/>
    <mergeCell ref="A8:B8"/>
    <mergeCell ref="A10:B10"/>
    <mergeCell ref="A6:B6"/>
    <mergeCell ref="A3:G3"/>
    <mergeCell ref="H3:M3"/>
    <mergeCell ref="A2:G2"/>
    <mergeCell ref="A5:B5"/>
    <mergeCell ref="H2:M2"/>
    <mergeCell ref="F11:F12"/>
    <mergeCell ref="E15:E16"/>
    <mergeCell ref="G13:G14"/>
    <mergeCell ref="D15:D16"/>
    <mergeCell ref="A12:B12"/>
    <mergeCell ref="A14:B14"/>
    <mergeCell ref="C7:C8"/>
    <mergeCell ref="C9:C10"/>
    <mergeCell ref="C11:C12"/>
    <mergeCell ref="D13:D14"/>
    <mergeCell ref="C13:C14"/>
    <mergeCell ref="C15:C16"/>
    <mergeCell ref="D7:D8"/>
    <mergeCell ref="D9:D10"/>
    <mergeCell ref="H9:H10"/>
    <mergeCell ref="H11:H12"/>
    <mergeCell ref="E11:E12"/>
    <mergeCell ref="E13:E14"/>
    <mergeCell ref="A16:B16"/>
    <mergeCell ref="A15:B15"/>
    <mergeCell ref="D11:D12"/>
    <mergeCell ref="H15:H16"/>
    <mergeCell ref="G7:G8"/>
    <mergeCell ref="G9:G10"/>
    <mergeCell ref="G11:G12"/>
    <mergeCell ref="F15:F16"/>
    <mergeCell ref="E7:E8"/>
    <mergeCell ref="E9:E10"/>
    <mergeCell ref="F7:F8"/>
    <mergeCell ref="F9:F10"/>
    <mergeCell ref="J9:J10"/>
    <mergeCell ref="J11:J12"/>
    <mergeCell ref="F13:F14"/>
    <mergeCell ref="J15:J16"/>
    <mergeCell ref="I7:I8"/>
    <mergeCell ref="I9:I10"/>
    <mergeCell ref="I11:I12"/>
    <mergeCell ref="I13:I14"/>
    <mergeCell ref="G15:G16"/>
    <mergeCell ref="H7:H8"/>
    <mergeCell ref="L9:L10"/>
    <mergeCell ref="L11:L12"/>
    <mergeCell ref="H13:H14"/>
    <mergeCell ref="L15:L16"/>
    <mergeCell ref="K7:K8"/>
    <mergeCell ref="K9:K10"/>
    <mergeCell ref="K11:K12"/>
    <mergeCell ref="K13:K14"/>
    <mergeCell ref="I15:I16"/>
    <mergeCell ref="J7:J8"/>
    <mergeCell ref="H17:J17"/>
    <mergeCell ref="L13:L14"/>
    <mergeCell ref="J13:J14"/>
    <mergeCell ref="M15:M16"/>
    <mergeCell ref="M7:M8"/>
    <mergeCell ref="M9:M10"/>
    <mergeCell ref="M11:M12"/>
    <mergeCell ref="M13:M14"/>
    <mergeCell ref="K15:K16"/>
    <mergeCell ref="L7:L8"/>
  </mergeCells>
  <printOptions/>
  <pageMargins left="1.141732283464567" right="1.141732283464567" top="1.1811023622047245" bottom="1.1811023622047245" header="0.5118110236220472" footer="0.9055118110236221"/>
  <pageSetup horizontalDpi="600" verticalDpi="600" orientation="portrait" paperSize="9" scale="93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showGridLines="0" tabSelected="1" view="pageBreakPreview" zoomScaleSheetLayoutView="100" zoomScalePageLayoutView="0" workbookViewId="0" topLeftCell="A7">
      <selection activeCell="H14" sqref="H14:H15"/>
    </sheetView>
  </sheetViews>
  <sheetFormatPr defaultColWidth="9.00390625" defaultRowHeight="16.5"/>
  <cols>
    <col min="1" max="1" width="13.00390625" style="2" customWidth="1"/>
    <col min="2" max="2" width="5.375" style="2" customWidth="1"/>
    <col min="3" max="8" width="15.625" style="2" customWidth="1"/>
    <col min="9" max="34" width="10.625" style="2" customWidth="1"/>
    <col min="35" max="16384" width="9.00390625" style="2" customWidth="1"/>
  </cols>
  <sheetData>
    <row r="1" spans="1:3" s="3" customFormat="1" ht="19.5" customHeight="1">
      <c r="A1" s="1" t="s">
        <v>103</v>
      </c>
      <c r="B1" s="6"/>
      <c r="C1" s="6"/>
    </row>
    <row r="2" spans="1:8" s="4" customFormat="1" ht="24" customHeight="1">
      <c r="A2" s="59" t="s">
        <v>73</v>
      </c>
      <c r="B2" s="59"/>
      <c r="C2" s="59"/>
      <c r="D2" s="59"/>
      <c r="E2" s="59"/>
      <c r="F2" s="59"/>
      <c r="G2" s="59"/>
      <c r="H2" s="96"/>
    </row>
    <row r="3" spans="1:8" s="4" customFormat="1" ht="18" customHeight="1">
      <c r="A3" s="60" t="s">
        <v>127</v>
      </c>
      <c r="B3" s="60"/>
      <c r="C3" s="60"/>
      <c r="D3" s="60"/>
      <c r="E3" s="60"/>
      <c r="F3" s="60"/>
      <c r="G3" s="60"/>
      <c r="H3" s="60"/>
    </row>
    <row r="4" spans="1:8" s="5" customFormat="1" ht="15" customHeight="1" thickBot="1">
      <c r="A4" s="8"/>
      <c r="B4" s="8"/>
      <c r="C4" s="7"/>
      <c r="D4" s="7"/>
      <c r="E4" s="7"/>
      <c r="F4" s="7"/>
      <c r="G4" s="100" t="s">
        <v>104</v>
      </c>
      <c r="H4" s="100"/>
    </row>
    <row r="5" spans="1:8" s="5" customFormat="1" ht="53.25" customHeight="1" thickBot="1">
      <c r="A5" s="84" t="s">
        <v>32</v>
      </c>
      <c r="B5" s="85"/>
      <c r="C5" s="43" t="s">
        <v>26</v>
      </c>
      <c r="D5" s="47" t="s">
        <v>56</v>
      </c>
      <c r="E5" s="37" t="s">
        <v>57</v>
      </c>
      <c r="F5" s="38" t="s">
        <v>58</v>
      </c>
      <c r="G5" s="38" t="s">
        <v>59</v>
      </c>
      <c r="H5" s="39" t="s">
        <v>60</v>
      </c>
    </row>
    <row r="6" spans="1:8" s="27" customFormat="1" ht="39.75" customHeight="1">
      <c r="A6" s="90" t="s">
        <v>43</v>
      </c>
      <c r="B6" s="91"/>
      <c r="C6" s="80">
        <f>SUM(D6:H7)</f>
        <v>603555000</v>
      </c>
      <c r="D6" s="69">
        <v>142193000</v>
      </c>
      <c r="E6" s="97">
        <v>144389000</v>
      </c>
      <c r="F6" s="69">
        <v>8876000</v>
      </c>
      <c r="G6" s="69">
        <v>274396000</v>
      </c>
      <c r="H6" s="66">
        <v>33701000</v>
      </c>
    </row>
    <row r="7" spans="1:8" s="27" customFormat="1" ht="39.75" customHeight="1">
      <c r="A7" s="86" t="s">
        <v>38</v>
      </c>
      <c r="B7" s="87"/>
      <c r="C7" s="81"/>
      <c r="D7" s="70"/>
      <c r="E7" s="74"/>
      <c r="F7" s="70"/>
      <c r="G7" s="70"/>
      <c r="H7" s="67"/>
    </row>
    <row r="8" spans="1:8" s="27" customFormat="1" ht="39.75" customHeight="1">
      <c r="A8" s="77" t="s">
        <v>44</v>
      </c>
      <c r="B8" s="78"/>
      <c r="C8" s="81">
        <f>SUM(D8:H9)</f>
        <v>570197147</v>
      </c>
      <c r="D8" s="70">
        <v>120816336</v>
      </c>
      <c r="E8" s="74">
        <v>143262736</v>
      </c>
      <c r="F8" s="70">
        <v>8776061</v>
      </c>
      <c r="G8" s="70">
        <v>264235443</v>
      </c>
      <c r="H8" s="67">
        <v>33106571</v>
      </c>
    </row>
    <row r="9" spans="1:8" s="27" customFormat="1" ht="39.75" customHeight="1">
      <c r="A9" s="86" t="s">
        <v>33</v>
      </c>
      <c r="B9" s="87"/>
      <c r="C9" s="81"/>
      <c r="D9" s="70"/>
      <c r="E9" s="74"/>
      <c r="F9" s="70"/>
      <c r="G9" s="70"/>
      <c r="H9" s="67"/>
    </row>
    <row r="10" spans="1:8" s="27" customFormat="1" ht="39.75" customHeight="1">
      <c r="A10" s="92" t="s">
        <v>45</v>
      </c>
      <c r="B10" s="93"/>
      <c r="C10" s="81">
        <f aca="true" t="shared" si="0" ref="C10:H10">C8-C6</f>
        <v>-33357853</v>
      </c>
      <c r="D10" s="70">
        <f t="shared" si="0"/>
        <v>-21376664</v>
      </c>
      <c r="E10" s="74">
        <f t="shared" si="0"/>
        <v>-1126264</v>
      </c>
      <c r="F10" s="70">
        <f t="shared" si="0"/>
        <v>-99939</v>
      </c>
      <c r="G10" s="70">
        <f t="shared" si="0"/>
        <v>-10160557</v>
      </c>
      <c r="H10" s="67">
        <f t="shared" si="0"/>
        <v>-594429</v>
      </c>
    </row>
    <row r="11" spans="1:8" s="27" customFormat="1" ht="39.75" customHeight="1">
      <c r="A11" s="86" t="s">
        <v>34</v>
      </c>
      <c r="B11" s="87"/>
      <c r="C11" s="81"/>
      <c r="D11" s="70"/>
      <c r="E11" s="74"/>
      <c r="F11" s="70"/>
      <c r="G11" s="70"/>
      <c r="H11" s="67"/>
    </row>
    <row r="12" spans="1:8" s="27" customFormat="1" ht="39.75" customHeight="1">
      <c r="A12" s="98" t="s">
        <v>36</v>
      </c>
      <c r="B12" s="99"/>
      <c r="C12" s="82">
        <f aca="true" t="shared" si="1" ref="C12:H12">C10/C6*100</f>
        <v>-5.526895311943402</v>
      </c>
      <c r="D12" s="63">
        <f t="shared" si="1"/>
        <v>-15.033555800918469</v>
      </c>
      <c r="E12" s="71">
        <f t="shared" si="1"/>
        <v>-0.7800206386913131</v>
      </c>
      <c r="F12" s="63">
        <f t="shared" si="1"/>
        <v>-1.1259463722397476</v>
      </c>
      <c r="G12" s="63">
        <f t="shared" si="1"/>
        <v>-3.702880872899022</v>
      </c>
      <c r="H12" s="64">
        <f t="shared" si="1"/>
        <v>-1.7638319337705113</v>
      </c>
    </row>
    <row r="13" spans="1:8" s="27" customFormat="1" ht="39.75" customHeight="1">
      <c r="A13" s="86" t="s">
        <v>35</v>
      </c>
      <c r="B13" s="87"/>
      <c r="C13" s="82"/>
      <c r="D13" s="63"/>
      <c r="E13" s="71"/>
      <c r="F13" s="63"/>
      <c r="G13" s="63"/>
      <c r="H13" s="64"/>
    </row>
    <row r="14" spans="1:8" s="27" customFormat="1" ht="39.75" customHeight="1">
      <c r="A14" s="77" t="s">
        <v>102</v>
      </c>
      <c r="B14" s="78"/>
      <c r="C14" s="82">
        <f>C8/C8*100</f>
        <v>100</v>
      </c>
      <c r="D14" s="63">
        <f>D8/C8*100</f>
        <v>21.188519906782346</v>
      </c>
      <c r="E14" s="71">
        <f>E8/C8*100</f>
        <v>25.12512325846485</v>
      </c>
      <c r="F14" s="63">
        <f>F8/C8*100</f>
        <v>1.5391274835684157</v>
      </c>
      <c r="G14" s="63">
        <f>G8/C8*100</f>
        <v>46.34106718881917</v>
      </c>
      <c r="H14" s="64">
        <f>H8/C8*100</f>
        <v>5.806162162365221</v>
      </c>
    </row>
    <row r="15" spans="1:8" s="27" customFormat="1" ht="39.75" customHeight="1" thickBot="1">
      <c r="A15" s="75" t="s">
        <v>37</v>
      </c>
      <c r="B15" s="76"/>
      <c r="C15" s="83"/>
      <c r="D15" s="68"/>
      <c r="E15" s="79"/>
      <c r="F15" s="68"/>
      <c r="G15" s="68"/>
      <c r="H15" s="65"/>
    </row>
    <row r="16" spans="1:8" s="5" customFormat="1" ht="13.5">
      <c r="A16" s="33" t="s">
        <v>67</v>
      </c>
      <c r="H16" s="9"/>
    </row>
    <row r="17" ht="13.5">
      <c r="A17" s="28" t="s">
        <v>68</v>
      </c>
    </row>
  </sheetData>
  <sheetProtection/>
  <mergeCells count="44">
    <mergeCell ref="A15:B15"/>
    <mergeCell ref="A12:B12"/>
    <mergeCell ref="G4:H4"/>
    <mergeCell ref="A8:B8"/>
    <mergeCell ref="A10:B10"/>
    <mergeCell ref="A14:B14"/>
    <mergeCell ref="A7:B7"/>
    <mergeCell ref="A9:B9"/>
    <mergeCell ref="A11:B11"/>
    <mergeCell ref="A13:B13"/>
    <mergeCell ref="A5:B5"/>
    <mergeCell ref="C6:C7"/>
    <mergeCell ref="D6:D7"/>
    <mergeCell ref="A2:H2"/>
    <mergeCell ref="A3:H3"/>
    <mergeCell ref="E6:E7"/>
    <mergeCell ref="F6:F7"/>
    <mergeCell ref="G6:G7"/>
    <mergeCell ref="H6:H7"/>
    <mergeCell ref="A6:B6"/>
    <mergeCell ref="C8:C9"/>
    <mergeCell ref="D8:D9"/>
    <mergeCell ref="E8:E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C12:C13"/>
    <mergeCell ref="D12:D13"/>
    <mergeCell ref="E12:E13"/>
    <mergeCell ref="F12:F13"/>
    <mergeCell ref="G12:G13"/>
    <mergeCell ref="H12:H13"/>
    <mergeCell ref="C14:C15"/>
    <mergeCell ref="D14:D15"/>
    <mergeCell ref="E14:E15"/>
    <mergeCell ref="F14:F15"/>
    <mergeCell ref="G14:G15"/>
    <mergeCell ref="H14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2021-02-26T05:56:35Z</cp:lastPrinted>
  <dcterms:created xsi:type="dcterms:W3CDTF">1999-07-17T03:52:56Z</dcterms:created>
  <dcterms:modified xsi:type="dcterms:W3CDTF">2021-08-10T02:09:33Z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-1871715559</vt:i4>
  </property>
  <property fmtid="{D5CDD505-2E9C-101B-9397-08002B2CF9AE}" pid="3" name="_EmailSubject">
    <vt:lpwstr>統計要覽-金融財稅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