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120" windowWidth="15348" windowHeight="9120" tabRatio="703" activeTab="0"/>
  </bookViews>
  <sheets>
    <sheet name="9-1推行社區發展工作成果(√)" sheetId="1" r:id="rId1"/>
    <sheet name="9-2身心障礙人口數(√)" sheetId="2" r:id="rId2"/>
    <sheet name="9-2身心障礙人口數 (續)(√)" sheetId="3" r:id="rId3"/>
    <sheet name="9-3低收入戶人口(√)" sheetId="4" r:id="rId4"/>
    <sheet name="9-4辦理調解業務概況(√)" sheetId="5" r:id="rId5"/>
    <sheet name="9-4辦理調解業務概況(續)(√)" sheetId="6" r:id="rId6"/>
  </sheets>
  <externalReferences>
    <externalReference r:id="rId9"/>
    <externalReference r:id="rId10"/>
  </externalReferences>
  <definedNames>
    <definedName name="_xlnm.Print_Area" localSheetId="0">'9-1推行社區發展工作成果(√)'!$A$1:$V$28</definedName>
    <definedName name="_xlnm.Print_Area" localSheetId="1">'9-2身心障礙人口數(√)'!$A$1:$P$26</definedName>
    <definedName name="_xlnm.Print_Area" localSheetId="3">'9-3低收入戶人口(√)'!$A$1:$K$28</definedName>
    <definedName name="_xlnm.Print_Area" localSheetId="4">'9-4辦理調解業務概況(√)'!$A$1:$AB$28</definedName>
    <definedName name="_xlnm.Print_Area" localSheetId="5">'9-4辦理調解業務概況(續)(√)'!$A$1:$Y$28</definedName>
  </definedNames>
  <calcPr fullCalcOnLoad="1"/>
</workbook>
</file>

<file path=xl/sharedStrings.xml><?xml version="1.0" encoding="utf-8"?>
<sst xmlns="http://schemas.openxmlformats.org/spreadsheetml/2006/main" count="789" uniqueCount="317">
  <si>
    <t>社會福利</t>
  </si>
  <si>
    <t>Social Welfare</t>
  </si>
  <si>
    <t>社會福利</t>
  </si>
  <si>
    <t>社區發展
協會總數</t>
  </si>
  <si>
    <t>社區戶數</t>
  </si>
  <si>
    <t>社　區
人口數</t>
  </si>
  <si>
    <t>現有設置
社區生產
建設基金</t>
  </si>
  <si>
    <t>社區建設主要項目</t>
  </si>
  <si>
    <t>Outlay</t>
  </si>
  <si>
    <t>Main Item of Community Construction</t>
  </si>
  <si>
    <t>合　計</t>
  </si>
  <si>
    <t>政　府
補助款</t>
  </si>
  <si>
    <t>社　區
自籌款</t>
  </si>
  <si>
    <t>辦理專業訓練</t>
  </si>
  <si>
    <t>辦理社區觀摩</t>
  </si>
  <si>
    <t>現有社區
長壽俱樂部</t>
  </si>
  <si>
    <t>現有社區守望相助隊之設置</t>
  </si>
  <si>
    <t>現有社區志願團服務團隊　</t>
  </si>
  <si>
    <t>現有社區
圖書室　　</t>
  </si>
  <si>
    <t>現有社區民俗班藝文康樂班隊</t>
  </si>
  <si>
    <t>現有社區報導或通訊</t>
  </si>
  <si>
    <t>End  of  Year</t>
  </si>
  <si>
    <t>No. of Community Development Association</t>
  </si>
  <si>
    <t>No. of Household of Communities</t>
  </si>
  <si>
    <t>Persons of Communities</t>
  </si>
  <si>
    <t>Persons of Participation Community Development Assoc.</t>
  </si>
  <si>
    <t>Fund of Productive Construction</t>
  </si>
  <si>
    <t>Total</t>
  </si>
  <si>
    <t>Government-provided</t>
  </si>
  <si>
    <t>Self-provided</t>
  </si>
  <si>
    <t>新建</t>
  </si>
  <si>
    <t>修擴建</t>
  </si>
  <si>
    <t>Original Construction</t>
  </si>
  <si>
    <t>Newly Construction</t>
  </si>
  <si>
    <t>Repairable Construction</t>
  </si>
  <si>
    <t>Topic Training (Times of Persons)</t>
  </si>
  <si>
    <t>Community Exposition (Times of Persons)</t>
  </si>
  <si>
    <t>Long Life Club   (Place)</t>
  </si>
  <si>
    <t>Community Mutual-help Team (Team)</t>
  </si>
  <si>
    <t xml:space="preserve">Volunteer Service Team (Team) </t>
  </si>
  <si>
    <t>Community Library (Place)</t>
  </si>
  <si>
    <t>Activities for Social Reform (team)</t>
  </si>
  <si>
    <t>Community Communication (Times)</t>
  </si>
  <si>
    <r>
      <t xml:space="preserve">Other
</t>
    </r>
    <r>
      <rPr>
        <sz val="7"/>
        <rFont val="華康粗圓體"/>
        <family val="3"/>
      </rPr>
      <t>（</t>
    </r>
    <r>
      <rPr>
        <sz val="7"/>
        <rFont val="Arial Narrow"/>
        <family val="2"/>
      </rPr>
      <t>Describe in Details)</t>
    </r>
  </si>
  <si>
    <t>Social Welfare</t>
  </si>
  <si>
    <r>
      <t xml:space="preserve">第　一　款
</t>
    </r>
    <r>
      <rPr>
        <sz val="9"/>
        <rFont val="Arial Narrow"/>
        <family val="2"/>
      </rPr>
      <t>Level 1</t>
    </r>
  </si>
  <si>
    <r>
      <t xml:space="preserve">第　二　款
</t>
    </r>
    <r>
      <rPr>
        <sz val="9"/>
        <rFont val="Arial Narrow"/>
        <family val="2"/>
      </rPr>
      <t>Level 2</t>
    </r>
  </si>
  <si>
    <r>
      <t xml:space="preserve">第　三　款
</t>
    </r>
    <r>
      <rPr>
        <sz val="9"/>
        <rFont val="Arial Narrow"/>
        <family val="2"/>
      </rPr>
      <t>Level 3</t>
    </r>
  </si>
  <si>
    <t>單位：戶數：戶</t>
  </si>
  <si>
    <t>人數：人</t>
  </si>
  <si>
    <t>No. of  Households</t>
  </si>
  <si>
    <t>Percentage of All County (City) Households
(%)</t>
  </si>
  <si>
    <t>No. of  Persons</t>
  </si>
  <si>
    <t>視　覺</t>
  </si>
  <si>
    <t>聽覺或平衡</t>
  </si>
  <si>
    <t>聲音機能或語</t>
  </si>
  <si>
    <t>肢　體</t>
  </si>
  <si>
    <t>智　能</t>
  </si>
  <si>
    <t>多　重</t>
  </si>
  <si>
    <t>顏　面</t>
  </si>
  <si>
    <t>植物人</t>
  </si>
  <si>
    <t>自閉症者</t>
  </si>
  <si>
    <t>慢性精神</t>
  </si>
  <si>
    <t>其　他</t>
  </si>
  <si>
    <r>
      <t>總　計　</t>
    </r>
    <r>
      <rPr>
        <sz val="8"/>
        <rFont val="Arial Narrow"/>
        <family val="2"/>
      </rPr>
      <t>Grand Total</t>
    </r>
  </si>
  <si>
    <r>
      <t>重</t>
    </r>
    <r>
      <rPr>
        <sz val="8"/>
        <rFont val="Arial Narrow"/>
        <family val="2"/>
      </rPr>
      <t xml:space="preserve"> </t>
    </r>
    <r>
      <rPr>
        <sz val="8"/>
        <rFont val="華康粗圓體"/>
        <family val="3"/>
      </rPr>
      <t>要</t>
    </r>
    <r>
      <rPr>
        <sz val="8"/>
        <rFont val="Arial Narrow"/>
        <family val="2"/>
      </rPr>
      <t xml:space="preserve"> </t>
    </r>
    <r>
      <rPr>
        <sz val="8"/>
        <rFont val="華康粗圓體"/>
        <family val="3"/>
      </rPr>
      <t>器</t>
    </r>
    <r>
      <rPr>
        <sz val="8"/>
        <rFont val="Arial Narrow"/>
        <family val="2"/>
      </rPr>
      <t xml:space="preserve"> </t>
    </r>
    <r>
      <rPr>
        <sz val="8"/>
        <rFont val="華康粗圓體"/>
        <family val="3"/>
      </rPr>
      <t>官</t>
    </r>
  </si>
  <si>
    <t>單位：人</t>
  </si>
  <si>
    <t>No. of  Persons</t>
  </si>
  <si>
    <t>人口數</t>
  </si>
  <si>
    <t>障礙者</t>
  </si>
  <si>
    <t>機能障礙者</t>
  </si>
  <si>
    <t>言機能障礙者</t>
  </si>
  <si>
    <t>失去功能者</t>
  </si>
  <si>
    <t>傷殘者</t>
  </si>
  <si>
    <t>患　　　者</t>
  </si>
  <si>
    <t>病　　患</t>
  </si>
  <si>
    <t>Percentage of All County (City) Persons(%)</t>
  </si>
  <si>
    <t>Vision Handicapped</t>
  </si>
  <si>
    <t>Hearing or Balancing Organism Handicapped</t>
  </si>
  <si>
    <t>Limbs Handicapped</t>
  </si>
  <si>
    <t>Mentally Handicapped</t>
  </si>
  <si>
    <t>Multi-Handicapped</t>
  </si>
  <si>
    <t>Losing Functions of Primary Organs</t>
  </si>
  <si>
    <t>Disfigure-ments</t>
  </si>
  <si>
    <t>Dementia</t>
  </si>
  <si>
    <t>Alzheimer Disease</t>
  </si>
  <si>
    <t>Autism</t>
  </si>
  <si>
    <t>Chromic Psychopath</t>
  </si>
  <si>
    <t>Others</t>
  </si>
  <si>
    <t>戶數</t>
  </si>
  <si>
    <t>人數</t>
  </si>
  <si>
    <t xml:space="preserve">End of  Year
</t>
  </si>
  <si>
    <t>-</t>
  </si>
  <si>
    <t>Male</t>
  </si>
  <si>
    <t>Female</t>
  </si>
  <si>
    <t>Social Welfare</t>
  </si>
  <si>
    <t>Unit : Persons</t>
  </si>
  <si>
    <r>
      <rPr>
        <sz val="9"/>
        <rFont val="華康粗圓體"/>
        <family val="3"/>
      </rPr>
      <t>領有新制身心障礙證明者</t>
    </r>
  </si>
  <si>
    <t>With Disability Manual by New System</t>
  </si>
  <si>
    <r>
      <rPr>
        <sz val="9"/>
        <rFont val="華康粗圓體"/>
        <family val="3"/>
      </rPr>
      <t xml:space="preserve">身心障礙
人數占
總人口比率
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％</t>
    </r>
    <r>
      <rPr>
        <sz val="9"/>
        <rFont val="Arial Narrow"/>
        <family val="2"/>
      </rPr>
      <t>)</t>
    </r>
  </si>
  <si>
    <r>
      <rPr>
        <sz val="9"/>
        <rFont val="華康粗圓體"/>
        <family val="3"/>
      </rPr>
      <t>合計</t>
    </r>
  </si>
  <si>
    <t>神經系統構造及精神、心智功能</t>
  </si>
  <si>
    <r>
      <rPr>
        <sz val="8.5"/>
        <rFont val="華康粗圓體"/>
        <family val="3"/>
      </rPr>
      <t>眼、耳及相關構造與感官功能及疼痛</t>
    </r>
  </si>
  <si>
    <t>涉及聲音及
言語構造及
其功能</t>
  </si>
  <si>
    <r>
      <rPr>
        <sz val="8.5"/>
        <rFont val="華康粗圓體"/>
        <family val="3"/>
      </rPr>
      <t>循環、造血、免疫及呼吸系統構造及其功能</t>
    </r>
  </si>
  <si>
    <r>
      <rPr>
        <sz val="8.5"/>
        <rFont val="華康粗圓體"/>
        <family val="3"/>
      </rPr>
      <t>消化、新陳代謝與內分泌系統相關構造及其功能</t>
    </r>
  </si>
  <si>
    <t>泌尿與生殖系統
相關構造及
其功能</t>
  </si>
  <si>
    <r>
      <rPr>
        <sz val="8.5"/>
        <rFont val="華康粗圓體"/>
        <family val="3"/>
      </rPr>
      <t>神經、肌肉、骨骼之移動相關構造及其功能</t>
    </r>
  </si>
  <si>
    <t>皮膚與相關
構造及其功能</t>
  </si>
  <si>
    <t>跨兩類別
以上者</t>
  </si>
  <si>
    <t>舊制轉換新制
暫無法歸類者</t>
  </si>
  <si>
    <t>End of Year,
District</t>
  </si>
  <si>
    <t>Total</t>
  </si>
  <si>
    <t>Mental Functions &amp; Structures of the Nervous System</t>
  </si>
  <si>
    <t>Sensory Functions &amp; Pain; The Eye, Ear and Related Structures</t>
  </si>
  <si>
    <t>Functions &amp; Structures of / Involved in Voice and Speech</t>
  </si>
  <si>
    <t>Functions &amp; Structures of / Related to the Cardiovascular, Haematological, Immunological and Respiratory Systems</t>
  </si>
  <si>
    <t>Functions &amp; Structures of / Related to the Digestive, Metabolic and Endocrine Systems</t>
  </si>
  <si>
    <t>Functions &amp; Structures of / Related to the Genitourinary and Reproductive Systems</t>
  </si>
  <si>
    <t>Neuromusculoskeletal and Movement Related Functions &amp; Structures</t>
  </si>
  <si>
    <t>Functions &amp; Related Structures of the Skin</t>
  </si>
  <si>
    <t>More than two Classifications</t>
  </si>
  <si>
    <t>Not Classified Temporarily</t>
  </si>
  <si>
    <t>The Disabled as a Percentage of Total Population</t>
  </si>
  <si>
    <r>
      <rPr>
        <sz val="9"/>
        <rFont val="華康粗圓體"/>
        <family val="3"/>
      </rPr>
      <t>女</t>
    </r>
  </si>
  <si>
    <r>
      <rPr>
        <sz val="9"/>
        <rFont val="華康粗圓體"/>
        <family val="3"/>
      </rPr>
      <t>男</t>
    </r>
  </si>
  <si>
    <r>
      <rPr>
        <sz val="9"/>
        <rFont val="華康粗圓體"/>
        <family val="3"/>
      </rPr>
      <t>女</t>
    </r>
  </si>
  <si>
    <t>Sub-total</t>
  </si>
  <si>
    <t>Male</t>
  </si>
  <si>
    <t>Female</t>
  </si>
  <si>
    <t>年底別</t>
  </si>
  <si>
    <r>
      <t>民國</t>
    </r>
    <r>
      <rPr>
        <sz val="10"/>
        <rFont val="Arial Narrow"/>
        <family val="2"/>
      </rPr>
      <t>93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End of 2004</t>
    </r>
  </si>
  <si>
    <r>
      <t>民國</t>
    </r>
    <r>
      <rPr>
        <sz val="10"/>
        <rFont val="Arial Narrow"/>
        <family val="2"/>
      </rPr>
      <t>94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End of 2005</t>
    </r>
  </si>
  <si>
    <r>
      <t>民國</t>
    </r>
    <r>
      <rPr>
        <sz val="10"/>
        <rFont val="Arial Narrow"/>
        <family val="2"/>
      </rPr>
      <t>95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End of 2006</t>
    </r>
  </si>
  <si>
    <r>
      <t>民國</t>
    </r>
    <r>
      <rPr>
        <sz val="10"/>
        <rFont val="Arial Narrow"/>
        <family val="2"/>
      </rPr>
      <t>96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End of 2007</t>
    </r>
  </si>
  <si>
    <r>
      <t>民國</t>
    </r>
    <r>
      <rPr>
        <sz val="10"/>
        <rFont val="Arial Narrow"/>
        <family val="2"/>
      </rPr>
      <t>97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End of 2008</t>
    </r>
  </si>
  <si>
    <r>
      <t>民國</t>
    </r>
    <r>
      <rPr>
        <sz val="10"/>
        <rFont val="Arial Narrow"/>
        <family val="2"/>
      </rPr>
      <t>98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End of 2009</t>
    </r>
  </si>
  <si>
    <r>
      <t>民國</t>
    </r>
    <r>
      <rPr>
        <sz val="10"/>
        <rFont val="Arial Narrow"/>
        <family val="2"/>
      </rPr>
      <t>99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End of 2010</t>
    </r>
  </si>
  <si>
    <r>
      <t>民國</t>
    </r>
    <r>
      <rPr>
        <sz val="10"/>
        <rFont val="Arial Narrow"/>
        <family val="2"/>
      </rPr>
      <t>100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End of 2011</t>
    </r>
  </si>
  <si>
    <r>
      <t>民國</t>
    </r>
    <r>
      <rPr>
        <sz val="10"/>
        <rFont val="Arial Narrow"/>
        <family val="2"/>
      </rPr>
      <t>101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End of 2012</t>
    </r>
  </si>
  <si>
    <r>
      <t>民國</t>
    </r>
    <r>
      <rPr>
        <sz val="10"/>
        <rFont val="Arial Narrow"/>
        <family val="2"/>
      </rPr>
      <t>102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End of 2013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</si>
  <si>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95</t>
    </r>
    <r>
      <rPr>
        <sz val="10"/>
        <rFont val="華康粗圓體"/>
        <family val="3"/>
      </rPr>
      <t>年底</t>
    </r>
    <r>
      <rPr>
        <sz val="10"/>
        <rFont val="Arial Narrow"/>
        <family val="2"/>
      </rPr>
      <t xml:space="preserve"> End of 2006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</si>
  <si>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96</t>
    </r>
    <r>
      <rPr>
        <sz val="10"/>
        <rFont val="華康粗圓體"/>
        <family val="3"/>
      </rPr>
      <t>年底</t>
    </r>
    <r>
      <rPr>
        <sz val="10"/>
        <rFont val="Arial Narrow"/>
        <family val="2"/>
      </rPr>
      <t xml:space="preserve"> End of 2007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</si>
  <si>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97</t>
    </r>
    <r>
      <rPr>
        <sz val="10"/>
        <rFont val="華康粗圓體"/>
        <family val="3"/>
      </rPr>
      <t>年底</t>
    </r>
    <r>
      <rPr>
        <sz val="10"/>
        <rFont val="Arial Narrow"/>
        <family val="2"/>
      </rPr>
      <t xml:space="preserve"> End of 2008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</si>
  <si>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98</t>
    </r>
    <r>
      <rPr>
        <sz val="10"/>
        <rFont val="華康粗圓體"/>
        <family val="3"/>
      </rPr>
      <t>年底</t>
    </r>
    <r>
      <rPr>
        <sz val="10"/>
        <rFont val="Arial Narrow"/>
        <family val="2"/>
      </rPr>
      <t xml:space="preserve"> End of 2009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</si>
  <si>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99</t>
    </r>
    <r>
      <rPr>
        <sz val="10"/>
        <rFont val="華康粗圓體"/>
        <family val="3"/>
      </rPr>
      <t>年底</t>
    </r>
    <r>
      <rPr>
        <sz val="10"/>
        <rFont val="Arial Narrow"/>
        <family val="2"/>
      </rPr>
      <t xml:space="preserve"> End of 2010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</si>
  <si>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100</t>
    </r>
    <r>
      <rPr>
        <sz val="10"/>
        <rFont val="華康粗圓體"/>
        <family val="3"/>
      </rPr>
      <t>年底</t>
    </r>
    <r>
      <rPr>
        <sz val="10"/>
        <rFont val="Arial Narrow"/>
        <family val="2"/>
      </rPr>
      <t xml:space="preserve"> End of 2011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</si>
  <si>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101</t>
    </r>
    <r>
      <rPr>
        <sz val="10"/>
        <rFont val="華康粗圓體"/>
        <family val="3"/>
      </rPr>
      <t>年底</t>
    </r>
    <r>
      <rPr>
        <sz val="10"/>
        <rFont val="Arial Narrow"/>
        <family val="2"/>
      </rPr>
      <t xml:space="preserve"> End of 2012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</si>
  <si>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102</t>
    </r>
    <r>
      <rPr>
        <sz val="10"/>
        <rFont val="華康粗圓體"/>
        <family val="3"/>
      </rPr>
      <t>年底</t>
    </r>
    <r>
      <rPr>
        <sz val="10"/>
        <rFont val="Arial Narrow"/>
        <family val="2"/>
      </rPr>
      <t xml:space="preserve"> End of 2013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</si>
  <si>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93</t>
    </r>
    <r>
      <rPr>
        <sz val="10"/>
        <rFont val="華康粗圓體"/>
        <family val="3"/>
      </rPr>
      <t>年底</t>
    </r>
    <r>
      <rPr>
        <sz val="10"/>
        <rFont val="Arial Narrow"/>
        <family val="2"/>
      </rPr>
      <t xml:space="preserve"> End of 2004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</si>
  <si>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93</t>
    </r>
    <r>
      <rPr>
        <sz val="10"/>
        <rFont val="華康粗圓體"/>
        <family val="3"/>
      </rPr>
      <t>年底</t>
    </r>
    <r>
      <rPr>
        <sz val="10"/>
        <rFont val="Arial Narrow"/>
        <family val="2"/>
      </rPr>
      <t xml:space="preserve"> End of 2004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</si>
  <si>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94</t>
    </r>
    <r>
      <rPr>
        <sz val="10"/>
        <rFont val="華康粗圓體"/>
        <family val="3"/>
      </rPr>
      <t>年底</t>
    </r>
    <r>
      <rPr>
        <sz val="10"/>
        <rFont val="Arial Narrow"/>
        <family val="2"/>
      </rPr>
      <t xml:space="preserve"> End of 2005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</si>
  <si>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96</t>
    </r>
    <r>
      <rPr>
        <sz val="10"/>
        <rFont val="華康粗圓體"/>
        <family val="3"/>
      </rPr>
      <t>年底</t>
    </r>
    <r>
      <rPr>
        <sz val="10"/>
        <rFont val="Arial Narrow"/>
        <family val="2"/>
      </rPr>
      <t xml:space="preserve"> End of 2007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</si>
  <si>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94</t>
    </r>
    <r>
      <rPr>
        <sz val="10"/>
        <rFont val="華康粗圓體"/>
        <family val="3"/>
      </rPr>
      <t>年底</t>
    </r>
    <r>
      <rPr>
        <sz val="10"/>
        <rFont val="Arial Narrow"/>
        <family val="2"/>
      </rPr>
      <t xml:space="preserve"> End of 2005</t>
    </r>
  </si>
  <si>
    <r>
      <rPr>
        <sz val="12"/>
        <rFont val="新細明體"/>
        <family val="1"/>
      </rPr>
      <t>表</t>
    </r>
    <r>
      <rPr>
        <sz val="12"/>
        <rFont val="Arial"/>
        <family val="2"/>
      </rPr>
      <t>9-3</t>
    </r>
    <r>
      <rPr>
        <sz val="12"/>
        <rFont val="新細明體"/>
        <family val="1"/>
      </rPr>
      <t>、低收入戶人口</t>
    </r>
    <r>
      <rPr>
        <sz val="12"/>
        <rFont val="Arial"/>
        <family val="2"/>
      </rPr>
      <t xml:space="preserve"> 
9-3</t>
    </r>
    <r>
      <rPr>
        <sz val="12"/>
        <rFont val="新細明體"/>
        <family val="1"/>
      </rPr>
      <t>、</t>
    </r>
    <r>
      <rPr>
        <sz val="12"/>
        <rFont val="Arial"/>
        <family val="2"/>
      </rPr>
      <t>Population of Low Income Household</t>
    </r>
  </si>
  <si>
    <r>
      <t>民國</t>
    </r>
    <r>
      <rPr>
        <sz val="10"/>
        <rFont val="Arial Narrow"/>
        <family val="2"/>
      </rPr>
      <t>103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End of 2014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</si>
  <si>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103</t>
    </r>
    <r>
      <rPr>
        <sz val="10"/>
        <rFont val="華康粗圓體"/>
        <family val="3"/>
      </rPr>
      <t>年底</t>
    </r>
    <r>
      <rPr>
        <sz val="10"/>
        <rFont val="Arial Narrow"/>
        <family val="2"/>
      </rPr>
      <t xml:space="preserve"> End of 2014</t>
    </r>
  </si>
  <si>
    <r>
      <t>民國</t>
    </r>
    <r>
      <rPr>
        <sz val="10"/>
        <rFont val="Arial Narrow"/>
        <family val="2"/>
      </rPr>
      <t>104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End of 2015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</si>
  <si>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104</t>
    </r>
    <r>
      <rPr>
        <sz val="10"/>
        <rFont val="華康粗圓體"/>
        <family val="3"/>
      </rPr>
      <t>年底</t>
    </r>
    <r>
      <rPr>
        <sz val="10"/>
        <rFont val="Arial Narrow"/>
        <family val="2"/>
      </rPr>
      <t xml:space="preserve"> End of 2015</t>
    </r>
  </si>
  <si>
    <r>
      <t>占全區</t>
    </r>
    <r>
      <rPr>
        <sz val="8"/>
        <rFont val="Arial Narrow"/>
        <family val="2"/>
      </rPr>
      <t xml:space="preserve">
</t>
    </r>
    <r>
      <rPr>
        <sz val="8"/>
        <rFont val="華康粗圓體"/>
        <family val="3"/>
      </rPr>
      <t>總人口比率
（％）</t>
    </r>
  </si>
  <si>
    <r>
      <rPr>
        <sz val="12"/>
        <rFont val="華康粗圓體"/>
        <family val="3"/>
      </rPr>
      <t>表</t>
    </r>
    <r>
      <rPr>
        <sz val="12"/>
        <rFont val="Arial"/>
        <family val="2"/>
      </rPr>
      <t>9-2</t>
    </r>
    <r>
      <rPr>
        <sz val="12"/>
        <rFont val="華康粗圓體"/>
        <family val="3"/>
      </rPr>
      <t>、身心障礙人數（續</t>
    </r>
    <r>
      <rPr>
        <sz val="12"/>
        <rFont val="華康粗圓體"/>
        <family val="3"/>
      </rPr>
      <t>）</t>
    </r>
  </si>
  <si>
    <t>Table 9-2. The Disabled Population (Cont.)</t>
  </si>
  <si>
    <t>社會福利</t>
  </si>
  <si>
    <t>社會福利</t>
  </si>
  <si>
    <r>
      <t>民國</t>
    </r>
    <r>
      <rPr>
        <sz val="10"/>
        <rFont val="Arial Narrow"/>
        <family val="2"/>
      </rPr>
      <t>105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End of 2016</t>
    </r>
  </si>
  <si>
    <r>
      <rPr>
        <sz val="12"/>
        <rFont val="新細明體"/>
        <family val="1"/>
      </rPr>
      <t>表9-1、推行社區發展工作成果</t>
    </r>
  </si>
  <si>
    <r>
      <t>Table 9-1</t>
    </r>
    <r>
      <rPr>
        <sz val="12"/>
        <rFont val="細明體"/>
        <family val="3"/>
      </rPr>
      <t>、</t>
    </r>
    <r>
      <rPr>
        <sz val="12"/>
        <rFont val="Arial"/>
        <family val="2"/>
      </rPr>
      <t>Achievements of Community Development</t>
    </r>
  </si>
  <si>
    <r>
      <t>Unit</t>
    </r>
    <r>
      <rPr>
        <sz val="8"/>
        <rFont val="超研澤中黑"/>
        <family val="3"/>
      </rPr>
      <t>：</t>
    </r>
    <r>
      <rPr>
        <sz val="8"/>
        <rFont val="Arial Narrow"/>
        <family val="2"/>
      </rPr>
      <t>Person</t>
    </r>
  </si>
  <si>
    <t>單位：人</t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</si>
  <si>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105</t>
    </r>
    <r>
      <rPr>
        <sz val="10"/>
        <rFont val="華康粗圓體"/>
        <family val="3"/>
      </rPr>
      <t>年底</t>
    </r>
    <r>
      <rPr>
        <sz val="10"/>
        <rFont val="Arial Narrow"/>
        <family val="2"/>
      </rPr>
      <t xml:space="preserve"> End of 2016</t>
    </r>
  </si>
  <si>
    <t>老人痴呆症</t>
  </si>
  <si>
    <r>
      <t>民國</t>
    </r>
    <r>
      <rPr>
        <sz val="10"/>
        <rFont val="Arial Narrow"/>
        <family val="2"/>
      </rPr>
      <t>106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End of 2017</t>
    </r>
  </si>
  <si>
    <r>
      <t>民國</t>
    </r>
    <r>
      <rPr>
        <sz val="10"/>
        <rFont val="Arial Narrow"/>
        <family val="2"/>
      </rPr>
      <t>107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End of 2018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</si>
  <si>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107</t>
    </r>
    <r>
      <rPr>
        <sz val="10"/>
        <rFont val="華康粗圓體"/>
        <family val="3"/>
      </rPr>
      <t>年底</t>
    </r>
    <r>
      <rPr>
        <sz val="10"/>
        <rFont val="Arial Narrow"/>
        <family val="2"/>
      </rPr>
      <t xml:space="preserve"> End of 2018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</si>
  <si>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106</t>
    </r>
    <r>
      <rPr>
        <sz val="10"/>
        <rFont val="華康粗圓體"/>
        <family val="3"/>
      </rPr>
      <t>年底</t>
    </r>
    <r>
      <rPr>
        <sz val="10"/>
        <rFont val="Arial Narrow"/>
        <family val="2"/>
      </rPr>
      <t xml:space="preserve"> End of 2017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</si>
  <si>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107</t>
    </r>
    <r>
      <rPr>
        <sz val="10"/>
        <rFont val="華康粗圓體"/>
        <family val="3"/>
      </rPr>
      <t>年底</t>
    </r>
    <r>
      <rPr>
        <sz val="10"/>
        <rFont val="Arial Narrow"/>
        <family val="2"/>
      </rPr>
      <t xml:space="preserve"> End of 2018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</si>
  <si>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106</t>
    </r>
    <r>
      <rPr>
        <sz val="10"/>
        <rFont val="華康粗圓體"/>
        <family val="3"/>
      </rPr>
      <t>年底</t>
    </r>
    <r>
      <rPr>
        <sz val="10"/>
        <rFont val="Arial Narrow"/>
        <family val="2"/>
      </rPr>
      <t xml:space="preserve"> End of 2017</t>
    </r>
  </si>
  <si>
    <r>
      <t xml:space="preserve">原建
</t>
    </r>
    <r>
      <rPr>
        <sz val="7.5"/>
        <rFont val="Arial Narrow"/>
        <family val="2"/>
      </rPr>
      <t xml:space="preserve">( </t>
    </r>
    <r>
      <rPr>
        <sz val="7.5"/>
        <rFont val="華康粗圓體"/>
        <family val="3"/>
      </rPr>
      <t>未作修</t>
    </r>
    <r>
      <rPr>
        <sz val="7.5"/>
        <rFont val="Arial Narrow"/>
        <family val="2"/>
      </rPr>
      <t xml:space="preserve">         </t>
    </r>
    <r>
      <rPr>
        <sz val="7.5"/>
        <rFont val="華康粗圓體"/>
        <family val="3"/>
      </rPr>
      <t>擴建</t>
    </r>
    <r>
      <rPr>
        <sz val="7.5"/>
        <rFont val="Arial Narrow"/>
        <family val="2"/>
      </rPr>
      <t xml:space="preserve"> )</t>
    </r>
  </si>
  <si>
    <r>
      <t xml:space="preserve">( </t>
    </r>
    <r>
      <rPr>
        <sz val="7.5"/>
        <rFont val="華康粗圓體"/>
        <family val="3"/>
      </rPr>
      <t>個</t>
    </r>
    <r>
      <rPr>
        <sz val="7.5"/>
        <rFont val="Arial Narrow"/>
        <family val="2"/>
      </rPr>
      <t xml:space="preserve"> )</t>
    </r>
  </si>
  <si>
    <r>
      <t xml:space="preserve">( </t>
    </r>
    <r>
      <rPr>
        <sz val="7.5"/>
        <rFont val="華康粗圓體"/>
        <family val="3"/>
      </rPr>
      <t>戶</t>
    </r>
    <r>
      <rPr>
        <sz val="7.5"/>
        <rFont val="Arial Narrow"/>
        <family val="2"/>
      </rPr>
      <t xml:space="preserve"> )</t>
    </r>
  </si>
  <si>
    <r>
      <t xml:space="preserve">( </t>
    </r>
    <r>
      <rPr>
        <sz val="7.5"/>
        <rFont val="華康粗圓體"/>
        <family val="3"/>
      </rPr>
      <t>人</t>
    </r>
    <r>
      <rPr>
        <sz val="7.5"/>
        <rFont val="Arial Narrow"/>
        <family val="2"/>
      </rPr>
      <t xml:space="preserve"> )</t>
    </r>
  </si>
  <si>
    <r>
      <t xml:space="preserve">( </t>
    </r>
    <r>
      <rPr>
        <sz val="7.5"/>
        <rFont val="華康粗圓體"/>
        <family val="3"/>
      </rPr>
      <t>個</t>
    </r>
    <r>
      <rPr>
        <sz val="7.5"/>
        <rFont val="Arial Narrow"/>
        <family val="2"/>
      </rPr>
      <t xml:space="preserve"> )</t>
    </r>
  </si>
  <si>
    <r>
      <t>社區活動中心</t>
    </r>
    <r>
      <rPr>
        <sz val="7.5"/>
        <rFont val="Arial Narrow"/>
        <family val="2"/>
      </rPr>
      <t xml:space="preserve">( </t>
    </r>
    <r>
      <rPr>
        <sz val="7.5"/>
        <rFont val="華康粗圓體"/>
        <family val="3"/>
      </rPr>
      <t>幢</t>
    </r>
    <r>
      <rPr>
        <sz val="7.5"/>
        <rFont val="Arial Narrow"/>
        <family val="2"/>
      </rPr>
      <t xml:space="preserve"> )</t>
    </r>
  </si>
  <si>
    <r>
      <t xml:space="preserve">( </t>
    </r>
    <r>
      <rPr>
        <sz val="7.5"/>
        <rFont val="華康粗圓體"/>
        <family val="3"/>
      </rPr>
      <t>人次</t>
    </r>
    <r>
      <rPr>
        <sz val="7.5"/>
        <rFont val="Arial Narrow"/>
        <family val="2"/>
      </rPr>
      <t xml:space="preserve"> )</t>
    </r>
  </si>
  <si>
    <r>
      <t xml:space="preserve">( </t>
    </r>
    <r>
      <rPr>
        <sz val="7.5"/>
        <rFont val="華康粗圓體"/>
        <family val="3"/>
      </rPr>
      <t>處</t>
    </r>
    <r>
      <rPr>
        <sz val="7.5"/>
        <rFont val="Arial Narrow"/>
        <family val="2"/>
      </rPr>
      <t xml:space="preserve"> )</t>
    </r>
  </si>
  <si>
    <r>
      <t xml:space="preserve">( </t>
    </r>
    <r>
      <rPr>
        <sz val="7.5"/>
        <rFont val="華康粗圓體"/>
        <family val="3"/>
      </rPr>
      <t>班</t>
    </r>
    <r>
      <rPr>
        <sz val="7.5"/>
        <rFont val="Arial Narrow"/>
        <family val="2"/>
      </rPr>
      <t xml:space="preserve"> )</t>
    </r>
  </si>
  <si>
    <t>（ 隊 ）</t>
  </si>
  <si>
    <t>（ 處 ）</t>
  </si>
  <si>
    <r>
      <t xml:space="preserve">( </t>
    </r>
    <r>
      <rPr>
        <sz val="7.5"/>
        <rFont val="華康粗圓體"/>
        <family val="3"/>
      </rPr>
      <t>隊</t>
    </r>
    <r>
      <rPr>
        <sz val="7.5"/>
        <rFont val="Arial Narrow"/>
        <family val="2"/>
      </rPr>
      <t xml:space="preserve"> )</t>
    </r>
  </si>
  <si>
    <r>
      <t xml:space="preserve">( </t>
    </r>
    <r>
      <rPr>
        <sz val="7.5"/>
        <rFont val="華康粗圓體"/>
        <family val="3"/>
      </rPr>
      <t>期</t>
    </r>
    <r>
      <rPr>
        <sz val="7.5"/>
        <rFont val="Arial Narrow"/>
        <family val="2"/>
      </rPr>
      <t xml:space="preserve"> )</t>
    </r>
  </si>
  <si>
    <r>
      <t>年　</t>
    </r>
    <r>
      <rPr>
        <sz val="10"/>
        <rFont val="Arial Narrow"/>
        <family val="2"/>
      </rPr>
      <t xml:space="preserve">  </t>
    </r>
    <r>
      <rPr>
        <sz val="10"/>
        <rFont val="華康粗圓體"/>
        <family val="3"/>
      </rPr>
      <t>度</t>
    </r>
    <r>
      <rPr>
        <sz val="10"/>
        <rFont val="Arial Narrow"/>
        <family val="2"/>
      </rPr>
      <t xml:space="preserve">  </t>
    </r>
    <r>
      <rPr>
        <sz val="10"/>
        <rFont val="華康粗圓體"/>
        <family val="3"/>
      </rPr>
      <t>　別</t>
    </r>
  </si>
  <si>
    <r>
      <t>實際使用經費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元</t>
    </r>
    <r>
      <rPr>
        <sz val="9"/>
        <rFont val="Arial Narrow"/>
        <family val="2"/>
      </rPr>
      <t>)</t>
    </r>
  </si>
  <si>
    <r>
      <t>年</t>
    </r>
    <r>
      <rPr>
        <sz val="10"/>
        <rFont val="Arial Narrow"/>
        <family val="2"/>
      </rPr>
      <t xml:space="preserve">    </t>
    </r>
    <r>
      <rPr>
        <sz val="10"/>
        <rFont val="華康粗圓體"/>
        <family val="3"/>
      </rPr>
      <t>底</t>
    </r>
    <r>
      <rPr>
        <sz val="10"/>
        <rFont val="Arial Narrow"/>
        <family val="2"/>
      </rPr>
      <t xml:space="preserve">    </t>
    </r>
    <r>
      <rPr>
        <sz val="10"/>
        <rFont val="華康粗圓體"/>
        <family val="3"/>
      </rPr>
      <t>別</t>
    </r>
    <r>
      <rPr>
        <sz val="10"/>
        <rFont val="Arial Narrow"/>
        <family val="2"/>
      </rPr>
      <t xml:space="preserve">   </t>
    </r>
  </si>
  <si>
    <t>男</t>
  </si>
  <si>
    <t>計</t>
  </si>
  <si>
    <t>年　底　別</t>
  </si>
  <si>
    <t xml:space="preserve">End of Year </t>
  </si>
  <si>
    <t>參加社區    發展
協會人數</t>
  </si>
  <si>
    <r>
      <t xml:space="preserve">總　　　　計
</t>
    </r>
    <r>
      <rPr>
        <sz val="9"/>
        <rFont val="Arial Narrow"/>
        <family val="2"/>
      </rPr>
      <t>Grand  Total</t>
    </r>
  </si>
  <si>
    <r>
      <t>占全縣</t>
    </r>
    <r>
      <rPr>
        <sz val="8.5"/>
        <rFont val="Arial Narrow"/>
        <family val="2"/>
      </rPr>
      <t xml:space="preserve"> ( </t>
    </r>
    <r>
      <rPr>
        <sz val="8.5"/>
        <rFont val="華康粗圓體"/>
        <family val="3"/>
      </rPr>
      <t>市</t>
    </r>
    <r>
      <rPr>
        <sz val="8.5"/>
        <rFont val="Arial Narrow"/>
        <family val="2"/>
      </rPr>
      <t xml:space="preserve"> )
</t>
    </r>
    <r>
      <rPr>
        <sz val="8.5"/>
        <rFont val="華康粗圓體"/>
        <family val="3"/>
      </rPr>
      <t>總戶數比率
（％）</t>
    </r>
  </si>
  <si>
    <r>
      <t>占全縣</t>
    </r>
    <r>
      <rPr>
        <sz val="8.5"/>
        <rFont val="Arial Narrow"/>
        <family val="2"/>
      </rPr>
      <t xml:space="preserve"> ( </t>
    </r>
    <r>
      <rPr>
        <sz val="8.5"/>
        <rFont val="華康粗圓體"/>
        <family val="3"/>
      </rPr>
      <t>市</t>
    </r>
    <r>
      <rPr>
        <sz val="8.5"/>
        <rFont val="Arial Narrow"/>
        <family val="2"/>
      </rPr>
      <t xml:space="preserve"> )
</t>
    </r>
    <r>
      <rPr>
        <sz val="8.5"/>
        <rFont val="華康粗圓體"/>
        <family val="3"/>
      </rPr>
      <t>總人數比率
（％）</t>
    </r>
  </si>
  <si>
    <r>
      <t>民國</t>
    </r>
    <r>
      <rPr>
        <sz val="10"/>
        <rFont val="Arial Narrow"/>
        <family val="2"/>
      </rPr>
      <t>108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End of 2019</t>
    </r>
  </si>
  <si>
    <t>其他(社區關懷照顧據點)</t>
  </si>
  <si>
    <t>資料來源：本府社會局。</t>
  </si>
  <si>
    <r>
      <t>Source</t>
    </r>
    <r>
      <rPr>
        <sz val="10"/>
        <rFont val="細明體"/>
        <family val="3"/>
      </rPr>
      <t>：</t>
    </r>
    <r>
      <rPr>
        <sz val="10"/>
        <rFont val="Times New Roman"/>
        <family val="1"/>
      </rPr>
      <t>Department of Social Welfare, Taoyuan City Gov.</t>
    </r>
  </si>
  <si>
    <t>表9-2、身心障礙人口數(領有舊制身心障礙手冊者)</t>
  </si>
  <si>
    <r>
      <t>Table 9-2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Number of the Handicapped(With Disability Manual by Old System)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</si>
  <si>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108</t>
    </r>
    <r>
      <rPr>
        <sz val="10"/>
        <rFont val="華康粗圓體"/>
        <family val="3"/>
      </rPr>
      <t>年底</t>
    </r>
    <r>
      <rPr>
        <sz val="10"/>
        <rFont val="Arial Narrow"/>
        <family val="2"/>
      </rPr>
      <t xml:space="preserve"> End of 2019</t>
    </r>
  </si>
  <si>
    <r>
      <t>Source</t>
    </r>
    <r>
      <rPr>
        <sz val="10"/>
        <rFont val="細明體"/>
        <family val="3"/>
      </rPr>
      <t>：</t>
    </r>
    <r>
      <rPr>
        <sz val="10"/>
        <rFont val="Times New Roman"/>
        <family val="1"/>
      </rPr>
      <t xml:space="preserve"> Department of Social Welfare, Taoyuan City Gov.</t>
    </r>
  </si>
  <si>
    <t>社會治安</t>
  </si>
  <si>
    <t>Public Security</t>
  </si>
  <si>
    <t>表9-4、辦理調解業務概況</t>
  </si>
  <si>
    <r>
      <t>Table 9-4</t>
    </r>
    <r>
      <rPr>
        <sz val="12"/>
        <rFont val="細明體"/>
        <family val="3"/>
      </rPr>
      <t>、</t>
    </r>
    <r>
      <rPr>
        <sz val="12"/>
        <rFont val="Arial"/>
        <family val="2"/>
      </rPr>
      <t>Cases of Mediation</t>
    </r>
  </si>
  <si>
    <t>單位：件</t>
  </si>
  <si>
    <r>
      <t>Unit</t>
    </r>
    <r>
      <rPr>
        <sz val="8"/>
        <rFont val="超研澤中黑"/>
        <family val="3"/>
      </rPr>
      <t>：</t>
    </r>
    <r>
      <rPr>
        <sz val="8"/>
        <rFont val="Arial Narrow"/>
        <family val="2"/>
      </rPr>
      <t>Case</t>
    </r>
  </si>
  <si>
    <r>
      <t>年　</t>
    </r>
    <r>
      <rPr>
        <sz val="12"/>
        <rFont val="Arial Narrow"/>
        <family val="2"/>
      </rPr>
      <t xml:space="preserve"> </t>
    </r>
    <r>
      <rPr>
        <sz val="12"/>
        <rFont val="超研澤中黑"/>
        <family val="3"/>
      </rPr>
      <t>別</t>
    </r>
    <r>
      <rPr>
        <sz val="12"/>
        <rFont val="Arial Narrow"/>
        <family val="2"/>
      </rPr>
      <t xml:space="preserve"> </t>
    </r>
    <r>
      <rPr>
        <sz val="12"/>
        <rFont val="超研澤中黑"/>
        <family val="3"/>
      </rPr>
      <t xml:space="preserve">　
</t>
    </r>
    <r>
      <rPr>
        <sz val="12"/>
        <rFont val="Arial Narrow"/>
        <family val="2"/>
      </rPr>
      <t>Year</t>
    </r>
  </si>
  <si>
    <t>總　　　　　計</t>
  </si>
  <si>
    <t>民事結案件數</t>
  </si>
  <si>
    <t>Civil  Case</t>
  </si>
  <si>
    <t>合　　　　計</t>
  </si>
  <si>
    <r>
      <t>債         權</t>
    </r>
    <r>
      <rPr>
        <sz val="8"/>
        <rFont val="新細明體"/>
        <family val="1"/>
      </rPr>
      <t>、</t>
    </r>
    <r>
      <rPr>
        <sz val="8"/>
        <rFont val="超研澤中黑"/>
        <family val="3"/>
      </rPr>
      <t>債　　　務</t>
    </r>
  </si>
  <si>
    <t>物　　　　權</t>
  </si>
  <si>
    <t>親　　　　　屬</t>
  </si>
  <si>
    <t>繼　　　　　承</t>
  </si>
  <si>
    <t>商　　　　　事</t>
  </si>
  <si>
    <r>
      <t>營</t>
    </r>
    <r>
      <rPr>
        <sz val="8"/>
        <rFont val="Arial Narrow"/>
        <family val="2"/>
      </rPr>
      <t xml:space="preserve">  </t>
    </r>
    <r>
      <rPr>
        <sz val="8"/>
        <rFont val="超研澤中黑"/>
        <family val="3"/>
      </rPr>
      <t>建</t>
    </r>
    <r>
      <rPr>
        <sz val="8"/>
        <rFont val="Arial Narrow"/>
        <family val="2"/>
      </rPr>
      <t xml:space="preserve">  </t>
    </r>
    <r>
      <rPr>
        <sz val="8"/>
        <rFont val="超研澤中黑"/>
        <family val="3"/>
      </rPr>
      <t>工</t>
    </r>
    <r>
      <rPr>
        <sz val="8"/>
        <rFont val="Arial Narrow"/>
        <family val="2"/>
      </rPr>
      <t xml:space="preserve">  </t>
    </r>
    <r>
      <rPr>
        <sz val="8"/>
        <rFont val="超研澤中黑"/>
        <family val="3"/>
      </rPr>
      <t>程</t>
    </r>
  </si>
  <si>
    <t>其　　　　他</t>
  </si>
  <si>
    <t>Grand Total</t>
  </si>
  <si>
    <t>Credit &amp; Debt</t>
  </si>
  <si>
    <t>Right of Property</t>
  </si>
  <si>
    <t>Relative</t>
  </si>
  <si>
    <t>Heritage</t>
  </si>
  <si>
    <t>Commercial Business</t>
  </si>
  <si>
    <t>Construction</t>
  </si>
  <si>
    <t>成立</t>
  </si>
  <si>
    <t>不成立</t>
  </si>
  <si>
    <t>Eff-
ective</t>
  </si>
  <si>
    <t>Uneff-
ective</t>
  </si>
  <si>
    <r>
      <t>民國</t>
    </r>
    <r>
      <rPr>
        <sz val="12"/>
        <rFont val="Arial Narrow"/>
        <family val="2"/>
      </rPr>
      <t>93</t>
    </r>
    <r>
      <rPr>
        <sz val="12"/>
        <rFont val="超研澤中黑"/>
        <family val="3"/>
      </rPr>
      <t>年</t>
    </r>
    <r>
      <rPr>
        <sz val="12"/>
        <rFont val="Arial Narrow"/>
        <family val="2"/>
      </rPr>
      <t xml:space="preserve">  2004</t>
    </r>
  </si>
  <si>
    <r>
      <t>民國</t>
    </r>
    <r>
      <rPr>
        <sz val="12"/>
        <rFont val="Arial Narrow"/>
        <family val="2"/>
      </rPr>
      <t>94</t>
    </r>
    <r>
      <rPr>
        <sz val="12"/>
        <rFont val="超研澤中黑"/>
        <family val="3"/>
      </rPr>
      <t>年</t>
    </r>
    <r>
      <rPr>
        <sz val="12"/>
        <rFont val="Arial Narrow"/>
        <family val="2"/>
      </rPr>
      <t xml:space="preserve">  2005</t>
    </r>
  </si>
  <si>
    <t>-</t>
  </si>
  <si>
    <r>
      <t>民國</t>
    </r>
    <r>
      <rPr>
        <sz val="12"/>
        <rFont val="Arial Narrow"/>
        <family val="2"/>
      </rPr>
      <t>95</t>
    </r>
    <r>
      <rPr>
        <sz val="12"/>
        <rFont val="超研澤中黑"/>
        <family val="3"/>
      </rPr>
      <t>年</t>
    </r>
    <r>
      <rPr>
        <sz val="12"/>
        <rFont val="Arial Narrow"/>
        <family val="2"/>
      </rPr>
      <t xml:space="preserve">  2006</t>
    </r>
  </si>
  <si>
    <r>
      <t>民國</t>
    </r>
    <r>
      <rPr>
        <sz val="12"/>
        <rFont val="Arial Narrow"/>
        <family val="2"/>
      </rPr>
      <t>96</t>
    </r>
    <r>
      <rPr>
        <sz val="12"/>
        <rFont val="超研澤中黑"/>
        <family val="3"/>
      </rPr>
      <t>年</t>
    </r>
    <r>
      <rPr>
        <sz val="12"/>
        <rFont val="Arial Narrow"/>
        <family val="2"/>
      </rPr>
      <t xml:space="preserve">  2007</t>
    </r>
  </si>
  <si>
    <r>
      <t>民國</t>
    </r>
    <r>
      <rPr>
        <sz val="12"/>
        <rFont val="Arial Narrow"/>
        <family val="2"/>
      </rPr>
      <t>97</t>
    </r>
    <r>
      <rPr>
        <sz val="12"/>
        <rFont val="超研澤中黑"/>
        <family val="3"/>
      </rPr>
      <t>年</t>
    </r>
    <r>
      <rPr>
        <sz val="12"/>
        <rFont val="Arial Narrow"/>
        <family val="2"/>
      </rPr>
      <t xml:space="preserve">  2008</t>
    </r>
  </si>
  <si>
    <r>
      <t>民國</t>
    </r>
    <r>
      <rPr>
        <sz val="12"/>
        <rFont val="Arial Narrow"/>
        <family val="2"/>
      </rPr>
      <t>98</t>
    </r>
    <r>
      <rPr>
        <sz val="12"/>
        <rFont val="超研澤中黑"/>
        <family val="3"/>
      </rPr>
      <t>年</t>
    </r>
    <r>
      <rPr>
        <sz val="12"/>
        <rFont val="Arial Narrow"/>
        <family val="2"/>
      </rPr>
      <t xml:space="preserve">  2009</t>
    </r>
  </si>
  <si>
    <r>
      <t>民國</t>
    </r>
    <r>
      <rPr>
        <sz val="12"/>
        <rFont val="Arial Narrow"/>
        <family val="2"/>
      </rPr>
      <t>99</t>
    </r>
    <r>
      <rPr>
        <sz val="12"/>
        <rFont val="超研澤中黑"/>
        <family val="3"/>
      </rPr>
      <t>年</t>
    </r>
    <r>
      <rPr>
        <sz val="12"/>
        <rFont val="Arial Narrow"/>
        <family val="2"/>
      </rPr>
      <t xml:space="preserve">  2010</t>
    </r>
  </si>
  <si>
    <r>
      <t>民國</t>
    </r>
    <r>
      <rPr>
        <sz val="12"/>
        <rFont val="Arial Narrow"/>
        <family val="2"/>
      </rPr>
      <t>100</t>
    </r>
    <r>
      <rPr>
        <sz val="12"/>
        <rFont val="超研澤中黑"/>
        <family val="3"/>
      </rPr>
      <t>年</t>
    </r>
    <r>
      <rPr>
        <sz val="12"/>
        <rFont val="Arial Narrow"/>
        <family val="2"/>
      </rPr>
      <t xml:space="preserve">  2011</t>
    </r>
  </si>
  <si>
    <r>
      <t>民國</t>
    </r>
    <r>
      <rPr>
        <sz val="12"/>
        <rFont val="Arial Narrow"/>
        <family val="2"/>
      </rPr>
      <t>101</t>
    </r>
    <r>
      <rPr>
        <sz val="12"/>
        <rFont val="超研澤中黑"/>
        <family val="3"/>
      </rPr>
      <t>年</t>
    </r>
    <r>
      <rPr>
        <sz val="12"/>
        <rFont val="Arial Narrow"/>
        <family val="2"/>
      </rPr>
      <t xml:space="preserve">  2012</t>
    </r>
  </si>
  <si>
    <r>
      <t>民國</t>
    </r>
    <r>
      <rPr>
        <sz val="12"/>
        <rFont val="Arial Narrow"/>
        <family val="2"/>
      </rPr>
      <t>102</t>
    </r>
    <r>
      <rPr>
        <sz val="12"/>
        <rFont val="超研澤中黑"/>
        <family val="3"/>
      </rPr>
      <t>年</t>
    </r>
    <r>
      <rPr>
        <sz val="12"/>
        <rFont val="Arial Narrow"/>
        <family val="2"/>
      </rPr>
      <t xml:space="preserve">  2013</t>
    </r>
  </si>
  <si>
    <r>
      <t>民國</t>
    </r>
    <r>
      <rPr>
        <sz val="12"/>
        <rFont val="Arial Narrow"/>
        <family val="2"/>
      </rPr>
      <t>103</t>
    </r>
    <r>
      <rPr>
        <sz val="12"/>
        <rFont val="超研澤中黑"/>
        <family val="3"/>
      </rPr>
      <t>年</t>
    </r>
    <r>
      <rPr>
        <sz val="12"/>
        <rFont val="Arial Narrow"/>
        <family val="2"/>
      </rPr>
      <t xml:space="preserve">  2014</t>
    </r>
  </si>
  <si>
    <r>
      <t>民國</t>
    </r>
    <r>
      <rPr>
        <sz val="12"/>
        <rFont val="Arial Narrow"/>
        <family val="2"/>
      </rPr>
      <t>104</t>
    </r>
    <r>
      <rPr>
        <sz val="12"/>
        <rFont val="超研澤中黑"/>
        <family val="3"/>
      </rPr>
      <t>年</t>
    </r>
    <r>
      <rPr>
        <sz val="12"/>
        <rFont val="Arial Narrow"/>
        <family val="2"/>
      </rPr>
      <t xml:space="preserve">  2015</t>
    </r>
  </si>
  <si>
    <r>
      <t>民國</t>
    </r>
    <r>
      <rPr>
        <sz val="12"/>
        <rFont val="Arial Narrow"/>
        <family val="2"/>
      </rPr>
      <t>105</t>
    </r>
    <r>
      <rPr>
        <sz val="12"/>
        <rFont val="超研澤中黑"/>
        <family val="3"/>
      </rPr>
      <t>年</t>
    </r>
    <r>
      <rPr>
        <sz val="12"/>
        <rFont val="Arial Narrow"/>
        <family val="2"/>
      </rPr>
      <t xml:space="preserve">  2016</t>
    </r>
  </si>
  <si>
    <r>
      <t>民國</t>
    </r>
    <r>
      <rPr>
        <sz val="12"/>
        <rFont val="Arial Narrow"/>
        <family val="2"/>
      </rPr>
      <t>106</t>
    </r>
    <r>
      <rPr>
        <sz val="12"/>
        <rFont val="超研澤中黑"/>
        <family val="3"/>
      </rPr>
      <t>年</t>
    </r>
    <r>
      <rPr>
        <sz val="12"/>
        <rFont val="Arial Narrow"/>
        <family val="2"/>
      </rPr>
      <t xml:space="preserve">  2017</t>
    </r>
  </si>
  <si>
    <r>
      <t>民國</t>
    </r>
    <r>
      <rPr>
        <sz val="12"/>
        <rFont val="Arial Narrow"/>
        <family val="2"/>
      </rPr>
      <t>107</t>
    </r>
    <r>
      <rPr>
        <sz val="12"/>
        <rFont val="超研澤中黑"/>
        <family val="3"/>
      </rPr>
      <t xml:space="preserve">年 </t>
    </r>
    <r>
      <rPr>
        <sz val="12"/>
        <rFont val="Arial Narrow"/>
        <family val="2"/>
      </rPr>
      <t>2018</t>
    </r>
  </si>
  <si>
    <r>
      <t>民國</t>
    </r>
    <r>
      <rPr>
        <sz val="12"/>
        <rFont val="Arial Narrow"/>
        <family val="2"/>
      </rPr>
      <t>108</t>
    </r>
    <r>
      <rPr>
        <sz val="12"/>
        <rFont val="超研澤中黑"/>
        <family val="3"/>
      </rPr>
      <t xml:space="preserve">年 </t>
    </r>
    <r>
      <rPr>
        <sz val="12"/>
        <rFont val="Arial Narrow"/>
        <family val="2"/>
      </rPr>
      <t>2019</t>
    </r>
  </si>
  <si>
    <t>資料來源：本府法務局。</t>
  </si>
  <si>
    <r>
      <t>Source</t>
    </r>
    <r>
      <rPr>
        <sz val="10"/>
        <rFont val="超研澤中黑"/>
        <family val="3"/>
      </rPr>
      <t>：</t>
    </r>
    <r>
      <rPr>
        <sz val="10"/>
        <rFont val="Times New Roman"/>
        <family val="1"/>
      </rPr>
      <t xml:space="preserve"> Department of Legal Affairs, Taoyuan City Gov.</t>
    </r>
  </si>
  <si>
    <r>
      <t>表</t>
    </r>
    <r>
      <rPr>
        <sz val="12"/>
        <rFont val="新細明體"/>
        <family val="1"/>
      </rPr>
      <t>9</t>
    </r>
    <r>
      <rPr>
        <sz val="12"/>
        <rFont val="Arial"/>
        <family val="2"/>
      </rPr>
      <t>-</t>
    </r>
    <r>
      <rPr>
        <sz val="12"/>
        <rFont val="新細明體"/>
        <family val="1"/>
      </rPr>
      <t>4、辦理調解業務概況(續)</t>
    </r>
  </si>
  <si>
    <r>
      <t>Table 9-4</t>
    </r>
    <r>
      <rPr>
        <sz val="12"/>
        <rFont val="細明體"/>
        <family val="3"/>
      </rPr>
      <t>、</t>
    </r>
    <r>
      <rPr>
        <sz val="12"/>
        <rFont val="Arial"/>
        <family val="2"/>
      </rPr>
      <t>Cases of Mediation(Cont.)</t>
    </r>
  </si>
  <si>
    <r>
      <t>年</t>
    </r>
    <r>
      <rPr>
        <sz val="12"/>
        <rFont val="Arial Narrow"/>
        <family val="2"/>
      </rPr>
      <t xml:space="preserve">    </t>
    </r>
    <r>
      <rPr>
        <sz val="12"/>
        <rFont val="超研澤中黑"/>
        <family val="3"/>
      </rPr>
      <t xml:space="preserve">別
</t>
    </r>
    <r>
      <rPr>
        <sz val="12"/>
        <rFont val="Arial Narrow"/>
        <family val="2"/>
      </rPr>
      <t>Year</t>
    </r>
  </si>
  <si>
    <t>刑事</t>
  </si>
  <si>
    <t>Criminal    Cases</t>
  </si>
  <si>
    <t>合　　　　　　計</t>
  </si>
  <si>
    <t>妨　害　風　化</t>
  </si>
  <si>
    <t>妨害婚姻及家庭</t>
  </si>
  <si>
    <r>
      <t xml:space="preserve">   </t>
    </r>
    <r>
      <rPr>
        <sz val="8.5"/>
        <rFont val="超研澤中黑"/>
        <family val="3"/>
      </rPr>
      <t>傷害</t>
    </r>
  </si>
  <si>
    <t>妨害自由名譽信用及秘密</t>
  </si>
  <si>
    <t>竊盜及侵占詐欺</t>
  </si>
  <si>
    <t>毀　棄　損　壞</t>
  </si>
  <si>
    <t>其　　　　　他</t>
  </si>
  <si>
    <t xml:space="preserve">Obscenity </t>
  </si>
  <si>
    <t>Against Marriage &amp; Family</t>
  </si>
  <si>
    <t xml:space="preserve">Assult </t>
  </si>
  <si>
    <t>Offense against freedom fame, trust &amp; secrecy</t>
  </si>
  <si>
    <t>Theft &amp; Fraud, Embezzlement</t>
  </si>
  <si>
    <t>Destruction &amp; defacing</t>
  </si>
  <si>
    <t>民國93年  2004</t>
  </si>
  <si>
    <t>民國94年  2005</t>
  </si>
  <si>
    <t>民國95年  2006</t>
  </si>
  <si>
    <t>民國96年  2007</t>
  </si>
  <si>
    <t>民國97年  2008</t>
  </si>
  <si>
    <t>民國98年  2009</t>
  </si>
  <si>
    <t>民國99年  2010</t>
  </si>
  <si>
    <t>民國100年  2011</t>
  </si>
  <si>
    <t>民國101年  2012</t>
  </si>
  <si>
    <t>民國102年  2013</t>
  </si>
  <si>
    <t>民國103年  2014</t>
  </si>
  <si>
    <t>民國104年  2015</t>
  </si>
  <si>
    <t>民國105年  2016</t>
  </si>
  <si>
    <t>民國106年  2017</t>
  </si>
  <si>
    <t>民國107年  2018</t>
  </si>
  <si>
    <t>民國108年  2019</t>
  </si>
  <si>
    <t>Source： Department of Legal Affairs, Taoyuan City Gov.</t>
  </si>
  <si>
    <t>民國109年  2020</t>
  </si>
  <si>
    <r>
      <t>民國</t>
    </r>
    <r>
      <rPr>
        <sz val="12"/>
        <rFont val="Arial Narrow"/>
        <family val="2"/>
      </rPr>
      <t>109</t>
    </r>
    <r>
      <rPr>
        <sz val="12"/>
        <rFont val="超研澤中黑"/>
        <family val="3"/>
      </rPr>
      <t xml:space="preserve">年 </t>
    </r>
    <r>
      <rPr>
        <sz val="12"/>
        <rFont val="Arial Narrow"/>
        <family val="2"/>
      </rPr>
      <t>2020</t>
    </r>
  </si>
  <si>
    <r>
      <t>民國</t>
    </r>
    <r>
      <rPr>
        <sz val="10"/>
        <rFont val="Arial Narrow"/>
        <family val="2"/>
      </rPr>
      <t>109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End of 2020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</si>
  <si>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109</t>
    </r>
    <r>
      <rPr>
        <sz val="10"/>
        <rFont val="華康粗圓體"/>
        <family val="3"/>
      </rPr>
      <t>年底</t>
    </r>
    <r>
      <rPr>
        <sz val="10"/>
        <rFont val="Arial Narrow"/>
        <family val="2"/>
      </rPr>
      <t xml:space="preserve"> End of 2020</t>
    </r>
  </si>
  <si>
    <t>-</t>
  </si>
  <si>
    <t>-</t>
  </si>
  <si>
    <t>-</t>
  </si>
  <si>
    <t>-</t>
  </si>
  <si>
    <r>
      <t>民國</t>
    </r>
    <r>
      <rPr>
        <sz val="10"/>
        <rFont val="Arial Narrow"/>
        <family val="2"/>
      </rPr>
      <t>110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End of 2021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</si>
  <si>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110</t>
    </r>
    <r>
      <rPr>
        <sz val="10"/>
        <rFont val="華康粗圓體"/>
        <family val="3"/>
      </rPr>
      <t>年底</t>
    </r>
    <r>
      <rPr>
        <sz val="10"/>
        <rFont val="Arial Narrow"/>
        <family val="2"/>
      </rPr>
      <t xml:space="preserve"> End of 2021</t>
    </r>
  </si>
  <si>
    <r>
      <t>民國</t>
    </r>
    <r>
      <rPr>
        <sz val="12"/>
        <rFont val="Arial Narrow"/>
        <family val="2"/>
      </rPr>
      <t>110</t>
    </r>
    <r>
      <rPr>
        <sz val="12"/>
        <rFont val="超研澤中黑"/>
        <family val="3"/>
      </rPr>
      <t xml:space="preserve">年 </t>
    </r>
    <r>
      <rPr>
        <sz val="12"/>
        <rFont val="Arial Narrow"/>
        <family val="2"/>
      </rPr>
      <t>2021</t>
    </r>
  </si>
  <si>
    <t>民國110年  2021</t>
  </si>
  <si>
    <t>現有社區
成長教室　</t>
  </si>
  <si>
    <t>Community Growth Classes (Class)</t>
  </si>
  <si>
    <r>
      <t>民國</t>
    </r>
    <r>
      <rPr>
        <sz val="12"/>
        <rFont val="Arial Narrow"/>
        <family val="2"/>
      </rPr>
      <t>111</t>
    </r>
    <r>
      <rPr>
        <sz val="12"/>
        <rFont val="超研澤中黑"/>
        <family val="3"/>
      </rPr>
      <t xml:space="preserve">年 </t>
    </r>
    <r>
      <rPr>
        <sz val="12"/>
        <rFont val="Arial Narrow"/>
        <family val="2"/>
      </rPr>
      <t>2022</t>
    </r>
  </si>
  <si>
    <r>
      <t>民國</t>
    </r>
    <r>
      <rPr>
        <sz val="10"/>
        <rFont val="Arial Narrow"/>
        <family val="2"/>
      </rPr>
      <t>111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End of 2022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</si>
  <si>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111</t>
    </r>
    <r>
      <rPr>
        <sz val="10"/>
        <rFont val="華康粗圓體"/>
        <family val="3"/>
      </rPr>
      <t>年底</t>
    </r>
    <r>
      <rPr>
        <sz val="10"/>
        <rFont val="Arial Narrow"/>
        <family val="2"/>
      </rPr>
      <t xml:space="preserve"> End of 2022</t>
    </r>
  </si>
  <si>
    <r>
      <t>民國</t>
    </r>
    <r>
      <rPr>
        <sz val="10"/>
        <rFont val="Arial Narrow"/>
        <family val="2"/>
      </rPr>
      <t>111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End of 2022</t>
    </r>
  </si>
  <si>
    <t>民國111年  2022</t>
  </si>
  <si>
    <t>-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</si>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</sst>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[Red]#,##0"/>
    <numFmt numFmtId="177" formatCode="#,##0.00;[Red]#,##0.00"/>
    <numFmt numFmtId="178" formatCode="#,##0_ "/>
    <numFmt numFmtId="179" formatCode="_-* #,##0.00_-;\-* #,##0.00_-;_-* &quot;-&quot;_-;_-@_-"/>
    <numFmt numFmtId="180" formatCode="###,###,##0"/>
    <numFmt numFmtId="181" formatCode="##,###,###,##0"/>
    <numFmt numFmtId="182" formatCode="#,###,###,##0"/>
    <numFmt numFmtId="183" formatCode="###,##0"/>
    <numFmt numFmtId="184" formatCode="###,##0;\-###,##0;&quot;     －&quot;"/>
    <numFmt numFmtId="185" formatCode="###,###,##0;\-###,###,##0;&quot;         －&quot;"/>
    <numFmt numFmtId="186" formatCode="_-* #,##0_-;\-* #,##0_-;_-* &quot;-&quot;??_-;_-@_-"/>
    <numFmt numFmtId="187" formatCode="_-* #,##0.000_-;\-* #,##0.000_-;_-* &quot;-&quot;_-;_-@_-"/>
    <numFmt numFmtId="188" formatCode="_-* #,##0.0_-;\-* #,##0.0_-;_-* &quot;-&quot;_-;_-@_-"/>
    <numFmt numFmtId="189" formatCode="##,##0"/>
    <numFmt numFmtId="190" formatCode="#,##0.00_ "/>
  </numFmts>
  <fonts count="71">
    <font>
      <sz val="12"/>
      <name val="新細明體"/>
      <family val="1"/>
    </font>
    <font>
      <sz val="9"/>
      <name val="新細明體"/>
      <family val="1"/>
    </font>
    <font>
      <sz val="9"/>
      <name val="超研澤中黑"/>
      <family val="3"/>
    </font>
    <font>
      <sz val="9"/>
      <name val="Arial Narrow"/>
      <family val="2"/>
    </font>
    <font>
      <sz val="9"/>
      <name val="細明體"/>
      <family val="3"/>
    </font>
    <font>
      <sz val="12"/>
      <name val="Arial"/>
      <family val="2"/>
    </font>
    <font>
      <sz val="10"/>
      <name val="Times New Roman"/>
      <family val="1"/>
    </font>
    <font>
      <b/>
      <sz val="12"/>
      <name val="Times"/>
      <family val="1"/>
    </font>
    <font>
      <sz val="9"/>
      <name val="Times New Roman"/>
      <family val="1"/>
    </font>
    <font>
      <sz val="9.5"/>
      <name val="Times New Roman"/>
      <family val="1"/>
    </font>
    <font>
      <sz val="8"/>
      <name val="超研澤中黑"/>
      <family val="3"/>
    </font>
    <font>
      <sz val="8"/>
      <name val="Arial Narrow"/>
      <family val="2"/>
    </font>
    <font>
      <sz val="7"/>
      <name val="Arial Narrow"/>
      <family val="2"/>
    </font>
    <font>
      <sz val="8.5"/>
      <name val="Arial Narrow"/>
      <family val="2"/>
    </font>
    <font>
      <sz val="7.5"/>
      <name val="Arial Narrow"/>
      <family val="2"/>
    </font>
    <font>
      <u val="single"/>
      <sz val="14.4"/>
      <color indexed="12"/>
      <name val="新細明體"/>
      <family val="1"/>
    </font>
    <font>
      <u val="single"/>
      <sz val="14.4"/>
      <color indexed="36"/>
      <name val="新細明體"/>
      <family val="1"/>
    </font>
    <font>
      <sz val="7"/>
      <name val="華康粗圓體"/>
      <family val="3"/>
    </font>
    <font>
      <sz val="8"/>
      <name val="華康粗圓體"/>
      <family val="3"/>
    </font>
    <font>
      <sz val="9"/>
      <name val="華康粗圓體"/>
      <family val="3"/>
    </font>
    <font>
      <sz val="8.5"/>
      <name val="華康粗圓體"/>
      <family val="3"/>
    </font>
    <font>
      <sz val="7.5"/>
      <name val="華康粗圓體"/>
      <family val="3"/>
    </font>
    <font>
      <sz val="10"/>
      <name val="華康粗圓體"/>
      <family val="3"/>
    </font>
    <font>
      <sz val="12"/>
      <name val="華康粗圓體"/>
      <family val="3"/>
    </font>
    <font>
      <sz val="9"/>
      <name val="華康中黑體"/>
      <family val="3"/>
    </font>
    <font>
      <sz val="10"/>
      <name val="Arial Narrow"/>
      <family val="2"/>
    </font>
    <font>
      <sz val="10"/>
      <name val="超研澤中黑"/>
      <family val="3"/>
    </font>
    <font>
      <sz val="10"/>
      <name val="細明體"/>
      <family val="3"/>
    </font>
    <font>
      <sz val="10"/>
      <name val="標楷體"/>
      <family val="4"/>
    </font>
    <font>
      <sz val="12"/>
      <name val="細明體"/>
      <family val="3"/>
    </font>
    <font>
      <sz val="8"/>
      <name val="新細明體"/>
      <family val="1"/>
    </font>
    <font>
      <sz val="12"/>
      <color indexed="8"/>
      <name val="新細明體"/>
      <family val="1"/>
    </font>
    <font>
      <sz val="12"/>
      <name val="超研澤中黑"/>
      <family val="3"/>
    </font>
    <font>
      <sz val="12"/>
      <name val="Arial Narrow"/>
      <family val="2"/>
    </font>
    <font>
      <sz val="8.5"/>
      <name val="超研澤中黑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8"/>
      <color indexed="10"/>
      <name val="Arial Narrow"/>
      <family val="2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8"/>
      <color rgb="FFFF0000"/>
      <name val="Arial Narrow"/>
      <family val="2"/>
    </font>
    <font>
      <sz val="12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/>
      <top/>
      <bottom style="thin"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thin"/>
      <right style="medium"/>
      <top style="thin"/>
      <bottom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6" fillId="0" borderId="0" applyNumberFormat="0" applyFont="0" applyBorder="0" applyAlignment="0"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54" fillId="20" borderId="0" applyNumberFormat="0" applyBorder="0" applyAlignment="0" applyProtection="0"/>
    <xf numFmtId="0" fontId="55" fillId="0" borderId="1" applyNumberFormat="0" applyFill="0" applyAlignment="0" applyProtection="0"/>
    <xf numFmtId="0" fontId="56" fillId="21" borderId="0" applyNumberFormat="0" applyBorder="0" applyAlignment="0" applyProtection="0"/>
    <xf numFmtId="0" fontId="7" fillId="0" borderId="2">
      <alignment/>
      <protection/>
    </xf>
    <xf numFmtId="9" fontId="0" fillId="0" borderId="0" applyFont="0" applyFill="0" applyBorder="0" applyAlignment="0" applyProtection="0"/>
    <xf numFmtId="0" fontId="57" fillId="2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4" applyNumberFormat="0" applyFill="0" applyAlignment="0" applyProtection="0"/>
    <xf numFmtId="0" fontId="0" fillId="23" borderId="5" applyNumberFormat="0" applyFont="0" applyAlignment="0" applyProtection="0"/>
    <xf numFmtId="0" fontId="1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3" applyNumberFormat="0" applyAlignment="0" applyProtection="0"/>
    <xf numFmtId="0" fontId="65" fillId="22" borderId="9" applyNumberFormat="0" applyAlignment="0" applyProtection="0"/>
    <xf numFmtId="0" fontId="66" fillId="31" borderId="10" applyNumberFormat="0" applyAlignment="0" applyProtection="0"/>
    <xf numFmtId="0" fontId="67" fillId="32" borderId="0" applyNumberFormat="0" applyBorder="0" applyAlignment="0" applyProtection="0"/>
    <xf numFmtId="0" fontId="68" fillId="0" borderId="0" applyNumberFormat="0" applyFill="0" applyBorder="0" applyAlignment="0" applyProtection="0"/>
  </cellStyleXfs>
  <cellXfs count="428">
    <xf numFmtId="0" fontId="0" fillId="0" borderId="0" xfId="0" applyAlignment="1">
      <alignment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12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vertical="center"/>
    </xf>
    <xf numFmtId="0" fontId="10" fillId="0" borderId="13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177" fontId="3" fillId="0" borderId="15" xfId="0" applyNumberFormat="1" applyFont="1" applyBorder="1" applyAlignment="1">
      <alignment horizontal="right" vertical="center"/>
    </xf>
    <xf numFmtId="176" fontId="11" fillId="0" borderId="0" xfId="0" applyNumberFormat="1" applyFont="1" applyBorder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176" fontId="3" fillId="0" borderId="16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177" fontId="3" fillId="0" borderId="15" xfId="0" applyNumberFormat="1" applyFont="1" applyBorder="1" applyAlignment="1">
      <alignment vertical="center"/>
    </xf>
    <xf numFmtId="41" fontId="11" fillId="0" borderId="0" xfId="0" applyNumberFormat="1" applyFont="1" applyAlignment="1">
      <alignment horizontal="center" vertical="center"/>
    </xf>
    <xf numFmtId="177" fontId="3" fillId="0" borderId="0" xfId="0" applyNumberFormat="1" applyFont="1" applyBorder="1" applyAlignment="1">
      <alignment horizontal="right" vertical="center"/>
    </xf>
    <xf numFmtId="41" fontId="19" fillId="0" borderId="15" xfId="0" applyNumberFormat="1" applyFont="1" applyBorder="1" applyAlignment="1">
      <alignment horizontal="right" vertical="center"/>
    </xf>
    <xf numFmtId="41" fontId="3" fillId="0" borderId="15" xfId="0" applyNumberFormat="1" applyFont="1" applyBorder="1" applyAlignment="1">
      <alignment horizontal="right" vertical="center"/>
    </xf>
    <xf numFmtId="185" fontId="14" fillId="0" borderId="0" xfId="0" applyNumberFormat="1" applyFont="1" applyBorder="1" applyAlignment="1">
      <alignment horizontal="right" vertical="center"/>
    </xf>
    <xf numFmtId="41" fontId="69" fillId="0" borderId="0" xfId="0" applyNumberFormat="1" applyFont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3" fillId="0" borderId="0" xfId="36" applyFont="1" applyAlignment="1">
      <alignment horizontal="left" vertical="center"/>
      <protection/>
    </xf>
    <xf numFmtId="0" fontId="3" fillId="0" borderId="0" xfId="34" applyFont="1" applyAlignment="1">
      <alignment horizontal="center" vertical="center"/>
      <protection/>
    </xf>
    <xf numFmtId="0" fontId="3" fillId="0" borderId="0" xfId="34" applyFont="1" applyBorder="1" applyAlignment="1">
      <alignment horizontal="center" vertical="center"/>
      <protection/>
    </xf>
    <xf numFmtId="0" fontId="3" fillId="0" borderId="0" xfId="34" applyFont="1" applyAlignment="1">
      <alignment horizontal="right" vertical="center"/>
      <protection/>
    </xf>
    <xf numFmtId="0" fontId="5" fillId="0" borderId="0" xfId="34" applyFont="1" applyAlignment="1">
      <alignment horizontal="center" vertical="center"/>
      <protection/>
    </xf>
    <xf numFmtId="0" fontId="3" fillId="0" borderId="0" xfId="34" applyFont="1" applyBorder="1" applyAlignment="1">
      <alignment vertical="center"/>
      <protection/>
    </xf>
    <xf numFmtId="0" fontId="3" fillId="0" borderId="20" xfId="34" applyFont="1" applyBorder="1" applyAlignment="1">
      <alignment horizontal="center" vertical="center" wrapText="1"/>
      <protection/>
    </xf>
    <xf numFmtId="0" fontId="3" fillId="0" borderId="0" xfId="34" applyFont="1" applyAlignment="1">
      <alignment horizontal="center" vertical="center" wrapText="1"/>
      <protection/>
    </xf>
    <xf numFmtId="0" fontId="3" fillId="0" borderId="0" xfId="34" applyFont="1" applyBorder="1" applyAlignment="1">
      <alignment horizontal="center" vertical="center" wrapText="1"/>
      <protection/>
    </xf>
    <xf numFmtId="0" fontId="3" fillId="0" borderId="0" xfId="34" applyFont="1" applyAlignment="1">
      <alignment vertical="center"/>
      <protection/>
    </xf>
    <xf numFmtId="0" fontId="5" fillId="0" borderId="0" xfId="34" applyFont="1" applyAlignment="1">
      <alignment vertical="center"/>
      <protection/>
    </xf>
    <xf numFmtId="0" fontId="3" fillId="0" borderId="25" xfId="34" applyFont="1" applyBorder="1" applyAlignment="1">
      <alignment vertical="center" wrapText="1"/>
      <protection/>
    </xf>
    <xf numFmtId="0" fontId="3" fillId="0" borderId="26" xfId="34" applyFont="1" applyBorder="1" applyAlignment="1">
      <alignment vertical="center" wrapText="1"/>
      <protection/>
    </xf>
    <xf numFmtId="177" fontId="3" fillId="0" borderId="0" xfId="0" applyNumberFormat="1" applyFont="1" applyBorder="1" applyAlignment="1">
      <alignment vertical="center"/>
    </xf>
    <xf numFmtId="176" fontId="3" fillId="0" borderId="16" xfId="0" applyNumberFormat="1" applyFont="1" applyBorder="1" applyAlignment="1">
      <alignment horizontal="right" vertical="center"/>
    </xf>
    <xf numFmtId="176" fontId="3" fillId="0" borderId="15" xfId="0" applyNumberFormat="1" applyFont="1" applyBorder="1" applyAlignment="1">
      <alignment horizontal="right" vertical="center"/>
    </xf>
    <xf numFmtId="176" fontId="3" fillId="0" borderId="2" xfId="0" applyNumberFormat="1" applyFont="1" applyBorder="1" applyAlignment="1">
      <alignment horizontal="right" vertical="center"/>
    </xf>
    <xf numFmtId="180" fontId="3" fillId="0" borderId="16" xfId="0" applyNumberFormat="1" applyFont="1" applyBorder="1" applyAlignment="1">
      <alignment horizontal="right" vertical="center" wrapText="1"/>
    </xf>
    <xf numFmtId="180" fontId="3" fillId="0" borderId="2" xfId="0" applyNumberFormat="1" applyFont="1" applyBorder="1" applyAlignment="1">
      <alignment horizontal="right" vertical="center" wrapText="1"/>
    </xf>
    <xf numFmtId="180" fontId="3" fillId="0" borderId="15" xfId="0" applyNumberFormat="1" applyFont="1" applyBorder="1" applyAlignment="1">
      <alignment horizontal="right" vertical="center" wrapText="1"/>
    </xf>
    <xf numFmtId="181" fontId="3" fillId="0" borderId="15" xfId="0" applyNumberFormat="1" applyFont="1" applyBorder="1" applyAlignment="1">
      <alignment horizontal="right" vertical="center" wrapText="1"/>
    </xf>
    <xf numFmtId="182" fontId="3" fillId="0" borderId="15" xfId="0" applyNumberFormat="1" applyFont="1" applyBorder="1" applyAlignment="1">
      <alignment horizontal="right" vertical="center" wrapText="1"/>
    </xf>
    <xf numFmtId="181" fontId="3" fillId="0" borderId="15" xfId="0" applyNumberFormat="1" applyFont="1" applyBorder="1" applyAlignment="1">
      <alignment horizontal="right" vertical="center"/>
    </xf>
    <xf numFmtId="183" fontId="3" fillId="0" borderId="2" xfId="0" applyNumberFormat="1" applyFont="1" applyBorder="1" applyAlignment="1">
      <alignment horizontal="right" vertical="center" wrapText="1"/>
    </xf>
    <xf numFmtId="184" fontId="3" fillId="0" borderId="15" xfId="0" applyNumberFormat="1" applyFont="1" applyBorder="1" applyAlignment="1">
      <alignment horizontal="right" vertical="center" wrapText="1"/>
    </xf>
    <xf numFmtId="184" fontId="3" fillId="0" borderId="2" xfId="0" applyNumberFormat="1" applyFont="1" applyBorder="1" applyAlignment="1">
      <alignment horizontal="right" vertical="center" wrapText="1"/>
    </xf>
    <xf numFmtId="180" fontId="3" fillId="0" borderId="17" xfId="0" applyNumberFormat="1" applyFont="1" applyBorder="1" applyAlignment="1">
      <alignment horizontal="right" vertical="center" wrapText="1"/>
    </xf>
    <xf numFmtId="180" fontId="3" fillId="0" borderId="17" xfId="0" applyNumberFormat="1" applyFont="1" applyBorder="1" applyAlignment="1">
      <alignment horizontal="right" vertical="center"/>
    </xf>
    <xf numFmtId="41" fontId="25" fillId="0" borderId="2" xfId="0" applyNumberFormat="1" applyFont="1" applyBorder="1" applyAlignment="1">
      <alignment horizontal="right" vertical="center"/>
    </xf>
    <xf numFmtId="179" fontId="25" fillId="0" borderId="15" xfId="0" applyNumberFormat="1" applyFont="1" applyBorder="1" applyAlignment="1">
      <alignment horizontal="right" vertical="center"/>
    </xf>
    <xf numFmtId="41" fontId="25" fillId="0" borderId="15" xfId="0" applyNumberFormat="1" applyFont="1" applyBorder="1" applyAlignment="1">
      <alignment horizontal="right" vertical="center"/>
    </xf>
    <xf numFmtId="41" fontId="25" fillId="0" borderId="17" xfId="0" applyNumberFormat="1" applyFont="1" applyBorder="1" applyAlignment="1">
      <alignment horizontal="right" vertical="center"/>
    </xf>
    <xf numFmtId="41" fontId="25" fillId="0" borderId="16" xfId="0" applyNumberFormat="1" applyFont="1" applyBorder="1" applyAlignment="1">
      <alignment horizontal="right" vertical="center"/>
    </xf>
    <xf numFmtId="43" fontId="25" fillId="0" borderId="15" xfId="0" applyNumberFormat="1" applyFont="1" applyBorder="1" applyAlignment="1">
      <alignment horizontal="right" vertical="center"/>
    </xf>
    <xf numFmtId="0" fontId="25" fillId="0" borderId="25" xfId="34" applyFont="1" applyBorder="1" applyAlignment="1">
      <alignment horizontal="center" vertical="center" wrapText="1"/>
      <protection/>
    </xf>
    <xf numFmtId="3" fontId="25" fillId="0" borderId="0" xfId="34" applyNumberFormat="1" applyFont="1" applyBorder="1" applyAlignment="1">
      <alignment horizontal="right" vertical="center" wrapText="1"/>
      <protection/>
    </xf>
    <xf numFmtId="176" fontId="25" fillId="0" borderId="0" xfId="34" applyNumberFormat="1" applyFont="1" applyBorder="1" applyAlignment="1">
      <alignment horizontal="right" vertical="center"/>
      <protection/>
    </xf>
    <xf numFmtId="2" fontId="25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25" xfId="34" applyFont="1" applyBorder="1" applyAlignment="1">
      <alignment horizontal="left" vertical="center" wrapText="1"/>
      <protection/>
    </xf>
    <xf numFmtId="2" fontId="25" fillId="0" borderId="0" xfId="0" applyNumberFormat="1" applyFont="1" applyBorder="1" applyAlignment="1">
      <alignment horizontal="center" vertical="center"/>
    </xf>
    <xf numFmtId="176" fontId="3" fillId="0" borderId="17" xfId="0" applyNumberFormat="1" applyFont="1" applyBorder="1" applyAlignment="1">
      <alignment horizontal="right" vertical="center"/>
    </xf>
    <xf numFmtId="3" fontId="25" fillId="0" borderId="27" xfId="34" applyNumberFormat="1" applyFont="1" applyBorder="1" applyAlignment="1">
      <alignment horizontal="right" vertical="center" wrapText="1"/>
      <protection/>
    </xf>
    <xf numFmtId="184" fontId="3" fillId="0" borderId="17" xfId="0" applyNumberFormat="1" applyFont="1" applyBorder="1" applyAlignment="1">
      <alignment horizontal="right" vertical="center" wrapText="1"/>
    </xf>
    <xf numFmtId="176" fontId="28" fillId="0" borderId="0" xfId="0" applyNumberFormat="1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4" fillId="0" borderId="0" xfId="36" applyFont="1" applyAlignment="1">
      <alignment horizontal="left" vertical="center"/>
      <protection/>
    </xf>
    <xf numFmtId="4" fontId="11" fillId="0" borderId="13" xfId="0" applyNumberFormat="1" applyFont="1" applyBorder="1" applyAlignment="1">
      <alignment horizontal="right" vertical="center"/>
    </xf>
    <xf numFmtId="0" fontId="30" fillId="0" borderId="0" xfId="34" applyFont="1" applyBorder="1" applyAlignment="1">
      <alignment horizontal="right" vertical="center"/>
      <protection/>
    </xf>
    <xf numFmtId="4" fontId="11" fillId="0" borderId="0" xfId="34" applyNumberFormat="1" applyFont="1" applyBorder="1" applyAlignment="1">
      <alignment horizontal="right" vertical="center"/>
      <protection/>
    </xf>
    <xf numFmtId="0" fontId="1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3" fillId="0" borderId="21" xfId="34" applyFont="1" applyBorder="1" applyAlignment="1">
      <alignment horizontal="center" vertical="center" wrapText="1"/>
      <protection/>
    </xf>
    <xf numFmtId="41" fontId="25" fillId="0" borderId="27" xfId="0" applyNumberFormat="1" applyFont="1" applyBorder="1" applyAlignment="1">
      <alignment horizontal="right" vertical="center"/>
    </xf>
    <xf numFmtId="41" fontId="25" fillId="0" borderId="0" xfId="0" applyNumberFormat="1" applyFont="1" applyBorder="1" applyAlignment="1">
      <alignment horizontal="right" vertical="center"/>
    </xf>
    <xf numFmtId="0" fontId="19" fillId="0" borderId="20" xfId="34" applyFont="1" applyBorder="1" applyAlignment="1">
      <alignment horizontal="center" vertical="center" wrapText="1"/>
      <protection/>
    </xf>
    <xf numFmtId="0" fontId="19" fillId="0" borderId="22" xfId="34" applyFont="1" applyBorder="1" applyAlignment="1">
      <alignment horizontal="center" vertical="center" wrapText="1"/>
      <protection/>
    </xf>
    <xf numFmtId="176" fontId="3" fillId="0" borderId="2" xfId="0" applyNumberFormat="1" applyFont="1" applyBorder="1" applyAlignment="1">
      <alignment vertical="center"/>
    </xf>
    <xf numFmtId="41" fontId="3" fillId="0" borderId="2" xfId="0" applyNumberFormat="1" applyFont="1" applyBorder="1" applyAlignment="1">
      <alignment horizontal="right" vertical="center"/>
    </xf>
    <xf numFmtId="41" fontId="3" fillId="0" borderId="16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5" fillId="0" borderId="0" xfId="0" applyFont="1" applyAlignment="1">
      <alignment/>
    </xf>
    <xf numFmtId="0" fontId="11" fillId="0" borderId="13" xfId="0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0" fillId="0" borderId="28" xfId="0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32" fillId="0" borderId="25" xfId="0" applyFont="1" applyBorder="1" applyAlignment="1">
      <alignment horizontal="left" vertical="center"/>
    </xf>
    <xf numFmtId="41" fontId="33" fillId="0" borderId="2" xfId="0" applyNumberFormat="1" applyFont="1" applyBorder="1" applyAlignment="1">
      <alignment horizontal="right" vertical="center"/>
    </xf>
    <xf numFmtId="41" fontId="33" fillId="0" borderId="15" xfId="0" applyNumberFormat="1" applyFont="1" applyBorder="1" applyAlignment="1">
      <alignment horizontal="right" vertical="center"/>
    </xf>
    <xf numFmtId="41" fontId="33" fillId="0" borderId="16" xfId="0" applyNumberFormat="1" applyFont="1" applyBorder="1" applyAlignment="1">
      <alignment horizontal="right" vertical="center"/>
    </xf>
    <xf numFmtId="0" fontId="28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4" fillId="0" borderId="0" xfId="0" applyFont="1" applyBorder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3" fillId="0" borderId="13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34" fillId="0" borderId="19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29" xfId="0" applyFont="1" applyBorder="1" applyAlignment="1">
      <alignment horizontal="left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34" fillId="0" borderId="16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0" fontId="34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41" fontId="25" fillId="0" borderId="0" xfId="0" applyNumberFormat="1" applyFont="1" applyAlignment="1">
      <alignment horizontal="right" vertical="center"/>
    </xf>
    <xf numFmtId="0" fontId="25" fillId="0" borderId="0" xfId="0" applyFont="1" applyAlignment="1">
      <alignment vertical="center"/>
    </xf>
    <xf numFmtId="176" fontId="25" fillId="0" borderId="16" xfId="35" applyNumberFormat="1" applyFont="1" applyBorder="1" applyAlignment="1">
      <alignment horizontal="right" vertical="center"/>
      <protection/>
    </xf>
    <xf numFmtId="176" fontId="25" fillId="0" borderId="2" xfId="35" applyNumberFormat="1" applyFont="1" applyBorder="1" applyAlignment="1">
      <alignment horizontal="right" vertical="center"/>
      <protection/>
    </xf>
    <xf numFmtId="186" fontId="25" fillId="0" borderId="2" xfId="38" applyNumberFormat="1" applyFont="1" applyBorder="1" applyAlignment="1">
      <alignment horizontal="right" vertical="center"/>
    </xf>
    <xf numFmtId="186" fontId="25" fillId="0" borderId="15" xfId="38" applyNumberFormat="1" applyFont="1" applyBorder="1" applyAlignment="1">
      <alignment horizontal="right" vertical="center"/>
    </xf>
    <xf numFmtId="186" fontId="25" fillId="0" borderId="0" xfId="38" applyNumberFormat="1" applyFont="1" applyBorder="1" applyAlignment="1">
      <alignment horizontal="right" vertical="center"/>
    </xf>
    <xf numFmtId="41" fontId="25" fillId="0" borderId="2" xfId="38" applyNumberFormat="1" applyFont="1" applyBorder="1" applyAlignment="1">
      <alignment horizontal="right" vertical="center"/>
    </xf>
    <xf numFmtId="186" fontId="25" fillId="0" borderId="17" xfId="38" applyNumberFormat="1" applyFont="1" applyBorder="1" applyAlignment="1">
      <alignment horizontal="right" vertical="center"/>
    </xf>
    <xf numFmtId="0" fontId="25" fillId="0" borderId="0" xfId="0" applyFont="1" applyBorder="1" applyAlignment="1">
      <alignment vertical="center"/>
    </xf>
    <xf numFmtId="176" fontId="25" fillId="0" borderId="15" xfId="35" applyNumberFormat="1" applyFont="1" applyBorder="1" applyAlignment="1">
      <alignment horizontal="right" vertical="center"/>
      <protection/>
    </xf>
    <xf numFmtId="41" fontId="25" fillId="0" borderId="15" xfId="38" applyNumberFormat="1" applyFont="1" applyBorder="1" applyAlignment="1">
      <alignment horizontal="right" vertical="center"/>
    </xf>
    <xf numFmtId="186" fontId="11" fillId="0" borderId="0" xfId="38" applyNumberFormat="1" applyFont="1" applyBorder="1" applyAlignment="1">
      <alignment horizontal="right" vertical="center"/>
    </xf>
    <xf numFmtId="41" fontId="11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0" fillId="0" borderId="30" xfId="0" applyBorder="1" applyAlignment="1">
      <alignment/>
    </xf>
    <xf numFmtId="176" fontId="3" fillId="0" borderId="23" xfId="0" applyNumberFormat="1" applyFont="1" applyBorder="1" applyAlignment="1">
      <alignment horizontal="right" vertical="center"/>
    </xf>
    <xf numFmtId="0" fontId="28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28" fillId="0" borderId="30" xfId="0" applyFont="1" applyBorder="1" applyAlignment="1">
      <alignment vertical="center"/>
    </xf>
    <xf numFmtId="0" fontId="10" fillId="0" borderId="19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41" fontId="33" fillId="0" borderId="17" xfId="0" applyNumberFormat="1" applyFont="1" applyBorder="1" applyAlignment="1">
      <alignment horizontal="right" vertical="center"/>
    </xf>
    <xf numFmtId="41" fontId="33" fillId="0" borderId="0" xfId="0" applyNumberFormat="1" applyFont="1" applyBorder="1" applyAlignment="1">
      <alignment horizontal="right" vertical="center"/>
    </xf>
    <xf numFmtId="0" fontId="20" fillId="0" borderId="19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176" fontId="3" fillId="0" borderId="17" xfId="0" applyNumberFormat="1" applyFont="1" applyBorder="1" applyAlignment="1">
      <alignment vertical="center"/>
    </xf>
    <xf numFmtId="41" fontId="3" fillId="0" borderId="17" xfId="0" applyNumberFormat="1" applyFont="1" applyBorder="1" applyAlignment="1">
      <alignment horizontal="right" vertical="center"/>
    </xf>
    <xf numFmtId="41" fontId="3" fillId="0" borderId="0" xfId="0" applyNumberFormat="1" applyFont="1" applyBorder="1" applyAlignment="1">
      <alignment horizontal="right" vertical="center"/>
    </xf>
    <xf numFmtId="0" fontId="11" fillId="0" borderId="31" xfId="34" applyFont="1" applyBorder="1" applyAlignment="1">
      <alignment horizontal="center" vertical="center" wrapText="1"/>
      <protection/>
    </xf>
    <xf numFmtId="0" fontId="11" fillId="0" borderId="32" xfId="34" applyFont="1" applyBorder="1" applyAlignment="1">
      <alignment horizontal="center" vertical="center" wrapText="1"/>
      <protection/>
    </xf>
    <xf numFmtId="0" fontId="11" fillId="0" borderId="33" xfId="34" applyFont="1" applyBorder="1" applyAlignment="1">
      <alignment horizontal="center" vertical="center" wrapText="1"/>
      <protection/>
    </xf>
    <xf numFmtId="41" fontId="11" fillId="0" borderId="16" xfId="0" applyNumberFormat="1" applyFont="1" applyBorder="1" applyAlignment="1">
      <alignment horizontal="right" vertical="center"/>
    </xf>
    <xf numFmtId="179" fontId="11" fillId="0" borderId="15" xfId="0" applyNumberFormat="1" applyFont="1" applyBorder="1" applyAlignment="1">
      <alignment horizontal="right" vertical="center"/>
    </xf>
    <xf numFmtId="0" fontId="18" fillId="0" borderId="34" xfId="0" applyFont="1" applyBorder="1" applyAlignment="1">
      <alignment horizontal="center" vertical="center"/>
    </xf>
    <xf numFmtId="179" fontId="11" fillId="0" borderId="17" xfId="0" applyNumberFormat="1" applyFont="1" applyBorder="1" applyAlignment="1">
      <alignment horizontal="right" vertical="center"/>
    </xf>
    <xf numFmtId="184" fontId="3" fillId="0" borderId="0" xfId="0" applyNumberFormat="1" applyFont="1" applyBorder="1" applyAlignment="1">
      <alignment horizontal="right" vertical="center" wrapText="1"/>
    </xf>
    <xf numFmtId="180" fontId="3" fillId="0" borderId="0" xfId="0" applyNumberFormat="1" applyFont="1" applyBorder="1" applyAlignment="1">
      <alignment horizontal="right" vertical="center" wrapText="1"/>
    </xf>
    <xf numFmtId="0" fontId="26" fillId="0" borderId="35" xfId="0" applyFont="1" applyBorder="1" applyAlignment="1">
      <alignment horizontal="left" vertical="center" wrapText="1"/>
    </xf>
    <xf numFmtId="0" fontId="26" fillId="0" borderId="25" xfId="0" applyFont="1" applyBorder="1" applyAlignment="1">
      <alignment horizontal="left" vertical="center" wrapText="1"/>
    </xf>
    <xf numFmtId="181" fontId="3" fillId="0" borderId="17" xfId="0" applyNumberFormat="1" applyFont="1" applyBorder="1" applyAlignment="1">
      <alignment horizontal="right" vertical="center"/>
    </xf>
    <xf numFmtId="183" fontId="3" fillId="0" borderId="0" xfId="0" applyNumberFormat="1" applyFont="1" applyBorder="1" applyAlignment="1">
      <alignment horizontal="right" vertical="center" wrapText="1"/>
    </xf>
    <xf numFmtId="183" fontId="3" fillId="0" borderId="17" xfId="0" applyNumberFormat="1" applyFont="1" applyBorder="1" applyAlignment="1">
      <alignment horizontal="right" vertical="center" wrapText="1"/>
    </xf>
    <xf numFmtId="179" fontId="11" fillId="0" borderId="2" xfId="0" applyNumberFormat="1" applyFont="1" applyBorder="1" applyAlignment="1">
      <alignment horizontal="right" vertical="center"/>
    </xf>
    <xf numFmtId="0" fontId="18" fillId="0" borderId="17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left" vertical="center" wrapText="1"/>
    </xf>
    <xf numFmtId="0" fontId="22" fillId="0" borderId="26" xfId="0" applyFont="1" applyBorder="1" applyAlignment="1">
      <alignment horizontal="center" vertical="center" wrapText="1"/>
    </xf>
    <xf numFmtId="41" fontId="33" fillId="0" borderId="24" xfId="0" applyNumberFormat="1" applyFont="1" applyBorder="1" applyAlignment="1">
      <alignment horizontal="right" vertical="center"/>
    </xf>
    <xf numFmtId="0" fontId="34" fillId="0" borderId="21" xfId="0" applyFont="1" applyBorder="1" applyAlignment="1">
      <alignment horizontal="center" vertical="center"/>
    </xf>
    <xf numFmtId="181" fontId="3" fillId="0" borderId="2" xfId="0" applyNumberFormat="1" applyFont="1" applyBorder="1" applyAlignment="1">
      <alignment horizontal="right" vertical="center" wrapText="1"/>
    </xf>
    <xf numFmtId="182" fontId="3" fillId="0" borderId="15" xfId="0" applyNumberFormat="1" applyFont="1" applyFill="1" applyBorder="1" applyAlignment="1">
      <alignment horizontal="right" vertical="center" wrapText="1"/>
    </xf>
    <xf numFmtId="180" fontId="3" fillId="0" borderId="17" xfId="0" applyNumberFormat="1" applyFont="1" applyFill="1" applyBorder="1" applyAlignment="1">
      <alignment horizontal="right" vertical="center" wrapText="1"/>
    </xf>
    <xf numFmtId="183" fontId="3" fillId="0" borderId="2" xfId="0" applyNumberFormat="1" applyFont="1" applyFill="1" applyBorder="1" applyAlignment="1">
      <alignment horizontal="right" vertical="center" wrapText="1"/>
    </xf>
    <xf numFmtId="184" fontId="3" fillId="0" borderId="2" xfId="0" applyNumberFormat="1" applyFont="1" applyFill="1" applyBorder="1" applyAlignment="1">
      <alignment horizontal="right" vertical="center" wrapText="1"/>
    </xf>
    <xf numFmtId="184" fontId="3" fillId="0" borderId="15" xfId="0" applyNumberFormat="1" applyFont="1" applyFill="1" applyBorder="1" applyAlignment="1">
      <alignment horizontal="right" vertical="center" wrapText="1"/>
    </xf>
    <xf numFmtId="0" fontId="26" fillId="0" borderId="26" xfId="0" applyFont="1" applyFill="1" applyBorder="1" applyAlignment="1">
      <alignment horizontal="left" vertical="center" wrapText="1"/>
    </xf>
    <xf numFmtId="180" fontId="3" fillId="0" borderId="12" xfId="0" applyNumberFormat="1" applyFont="1" applyFill="1" applyBorder="1" applyAlignment="1">
      <alignment horizontal="right" vertical="center" wrapText="1"/>
    </xf>
    <xf numFmtId="181" fontId="3" fillId="0" borderId="12" xfId="0" applyNumberFormat="1" applyFont="1" applyFill="1" applyBorder="1" applyAlignment="1">
      <alignment horizontal="right" vertical="center" wrapText="1"/>
    </xf>
    <xf numFmtId="182" fontId="3" fillId="0" borderId="12" xfId="0" applyNumberFormat="1" applyFont="1" applyFill="1" applyBorder="1" applyAlignment="1">
      <alignment horizontal="right" vertical="center" wrapText="1"/>
    </xf>
    <xf numFmtId="183" fontId="3" fillId="0" borderId="11" xfId="0" applyNumberFormat="1" applyFont="1" applyFill="1" applyBorder="1" applyAlignment="1">
      <alignment horizontal="right" vertical="center" wrapText="1"/>
    </xf>
    <xf numFmtId="184" fontId="3" fillId="0" borderId="12" xfId="0" applyNumberFormat="1" applyFont="1" applyFill="1" applyBorder="1" applyAlignment="1">
      <alignment horizontal="right" vertical="center" wrapText="1"/>
    </xf>
    <xf numFmtId="180" fontId="3" fillId="0" borderId="14" xfId="0" applyNumberFormat="1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horizontal="center" vertical="center"/>
    </xf>
    <xf numFmtId="185" fontId="14" fillId="0" borderId="0" xfId="0" applyNumberFormat="1" applyFont="1" applyFill="1" applyBorder="1" applyAlignment="1">
      <alignment horizontal="right" vertical="center"/>
    </xf>
    <xf numFmtId="0" fontId="25" fillId="0" borderId="26" xfId="0" applyFont="1" applyFill="1" applyBorder="1" applyAlignment="1">
      <alignment horizontal="left" vertical="center" wrapText="1"/>
    </xf>
    <xf numFmtId="41" fontId="25" fillId="0" borderId="18" xfId="0" applyNumberFormat="1" applyFont="1" applyFill="1" applyBorder="1" applyAlignment="1">
      <alignment horizontal="right" vertical="center"/>
    </xf>
    <xf numFmtId="179" fontId="25" fillId="0" borderId="12" xfId="0" applyNumberFormat="1" applyFont="1" applyFill="1" applyBorder="1" applyAlignment="1">
      <alignment horizontal="right" vertical="center"/>
    </xf>
    <xf numFmtId="41" fontId="25" fillId="0" borderId="12" xfId="0" applyNumberFormat="1" applyFont="1" applyFill="1" applyBorder="1" applyAlignment="1">
      <alignment horizontal="right" vertical="center"/>
    </xf>
    <xf numFmtId="41" fontId="25" fillId="0" borderId="14" xfId="0" applyNumberFormat="1" applyFont="1" applyFill="1" applyBorder="1" applyAlignment="1">
      <alignment horizontal="right" vertical="center"/>
    </xf>
    <xf numFmtId="41" fontId="25" fillId="0" borderId="11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horizontal="center" vertical="center"/>
    </xf>
    <xf numFmtId="183" fontId="25" fillId="0" borderId="27" xfId="0" applyNumberFormat="1" applyFont="1" applyBorder="1" applyAlignment="1">
      <alignment horizontal="right" vertical="center"/>
    </xf>
    <xf numFmtId="183" fontId="25" fillId="0" borderId="0" xfId="0" applyNumberFormat="1" applyFont="1" applyBorder="1" applyAlignment="1">
      <alignment horizontal="right" vertical="center"/>
    </xf>
    <xf numFmtId="0" fontId="25" fillId="0" borderId="26" xfId="34" applyFont="1" applyFill="1" applyBorder="1" applyAlignment="1">
      <alignment horizontal="left" vertical="center" wrapText="1"/>
      <protection/>
    </xf>
    <xf numFmtId="178" fontId="25" fillId="0" borderId="13" xfId="34" applyNumberFormat="1" applyFont="1" applyFill="1" applyBorder="1" applyAlignment="1">
      <alignment horizontal="right" vertical="center" wrapText="1"/>
      <protection/>
    </xf>
    <xf numFmtId="2" fontId="25" fillId="0" borderId="13" xfId="0" applyNumberFormat="1" applyFont="1" applyFill="1" applyBorder="1" applyAlignment="1">
      <alignment horizontal="center" vertical="center"/>
    </xf>
    <xf numFmtId="190" fontId="3" fillId="0" borderId="15" xfId="0" applyNumberFormat="1" applyFont="1" applyBorder="1" applyAlignment="1">
      <alignment horizontal="right" vertical="center"/>
    </xf>
    <xf numFmtId="41" fontId="3" fillId="0" borderId="18" xfId="0" applyNumberFormat="1" applyFont="1" applyFill="1" applyBorder="1" applyAlignment="1">
      <alignment horizontal="right" vertical="center"/>
    </xf>
    <xf numFmtId="43" fontId="3" fillId="0" borderId="12" xfId="0" applyNumberFormat="1" applyFont="1" applyFill="1" applyBorder="1" applyAlignment="1">
      <alignment horizontal="right" vertical="center"/>
    </xf>
    <xf numFmtId="41" fontId="3" fillId="0" borderId="12" xfId="0" applyNumberFormat="1" applyFont="1" applyFill="1" applyBorder="1" applyAlignment="1">
      <alignment horizontal="right" vertical="center"/>
    </xf>
    <xf numFmtId="41" fontId="3" fillId="0" borderId="14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2" fillId="0" borderId="26" xfId="0" applyFont="1" applyFill="1" applyBorder="1" applyAlignment="1">
      <alignment horizontal="left" vertical="center"/>
    </xf>
    <xf numFmtId="176" fontId="25" fillId="0" borderId="18" xfId="35" applyNumberFormat="1" applyFont="1" applyFill="1" applyBorder="1" applyAlignment="1">
      <alignment horizontal="right" vertical="center"/>
      <protection/>
    </xf>
    <xf numFmtId="176" fontId="25" fillId="0" borderId="12" xfId="35" applyNumberFormat="1" applyFont="1" applyFill="1" applyBorder="1" applyAlignment="1">
      <alignment horizontal="right" vertical="center"/>
      <protection/>
    </xf>
    <xf numFmtId="186" fontId="25" fillId="0" borderId="12" xfId="38" applyNumberFormat="1" applyFont="1" applyFill="1" applyBorder="1" applyAlignment="1">
      <alignment horizontal="right" vertical="center"/>
    </xf>
    <xf numFmtId="186" fontId="25" fillId="0" borderId="14" xfId="38" applyNumberFormat="1" applyFont="1" applyFill="1" applyBorder="1" applyAlignment="1">
      <alignment horizontal="right" vertical="center"/>
    </xf>
    <xf numFmtId="186" fontId="25" fillId="0" borderId="11" xfId="38" applyNumberFormat="1" applyFont="1" applyFill="1" applyBorder="1" applyAlignment="1">
      <alignment horizontal="right" vertical="center"/>
    </xf>
    <xf numFmtId="186" fontId="11" fillId="0" borderId="0" xfId="38" applyNumberFormat="1" applyFont="1" applyFill="1" applyBorder="1" applyAlignment="1">
      <alignment horizontal="right" vertical="center"/>
    </xf>
    <xf numFmtId="41" fontId="11" fillId="0" borderId="0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vertical="center"/>
    </xf>
    <xf numFmtId="41" fontId="33" fillId="0" borderId="12" xfId="0" applyNumberFormat="1" applyFont="1" applyFill="1" applyBorder="1" applyAlignment="1">
      <alignment horizontal="right" vertical="center"/>
    </xf>
    <xf numFmtId="41" fontId="33" fillId="0" borderId="14" xfId="0" applyNumberFormat="1" applyFont="1" applyFill="1" applyBorder="1" applyAlignment="1">
      <alignment horizontal="right" vertical="center"/>
    </xf>
    <xf numFmtId="41" fontId="33" fillId="0" borderId="11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14" fillId="33" borderId="0" xfId="0" applyFont="1" applyFill="1" applyBorder="1" applyAlignment="1">
      <alignment horizontal="center" vertical="center"/>
    </xf>
    <xf numFmtId="185" fontId="14" fillId="33" borderId="0" xfId="0" applyNumberFormat="1" applyFont="1" applyFill="1" applyBorder="1" applyAlignment="1">
      <alignment horizontal="right" vertical="center"/>
    </xf>
    <xf numFmtId="0" fontId="11" fillId="33" borderId="0" xfId="0" applyFont="1" applyFill="1" applyAlignment="1">
      <alignment horizontal="center" vertical="center"/>
    </xf>
    <xf numFmtId="0" fontId="11" fillId="33" borderId="0" xfId="0" applyFont="1" applyFill="1" applyBorder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26" fillId="0" borderId="25" xfId="0" applyFont="1" applyFill="1" applyBorder="1" applyAlignment="1">
      <alignment horizontal="left" vertical="center" wrapText="1"/>
    </xf>
    <xf numFmtId="180" fontId="3" fillId="0" borderId="2" xfId="0" applyNumberFormat="1" applyFont="1" applyFill="1" applyBorder="1" applyAlignment="1">
      <alignment horizontal="right" vertical="center" wrapText="1"/>
    </xf>
    <xf numFmtId="180" fontId="3" fillId="0" borderId="18" xfId="0" applyNumberFormat="1" applyFont="1" applyFill="1" applyBorder="1" applyAlignment="1">
      <alignment horizontal="right" vertical="center" wrapText="1"/>
    </xf>
    <xf numFmtId="180" fontId="3" fillId="0" borderId="15" xfId="0" applyNumberFormat="1" applyFont="1" applyFill="1" applyBorder="1" applyAlignment="1">
      <alignment horizontal="right" vertical="center" wrapText="1"/>
    </xf>
    <xf numFmtId="181" fontId="3" fillId="0" borderId="15" xfId="0" applyNumberFormat="1" applyFont="1" applyFill="1" applyBorder="1" applyAlignment="1">
      <alignment horizontal="right" vertical="center" wrapText="1"/>
    </xf>
    <xf numFmtId="182" fontId="3" fillId="0" borderId="17" xfId="0" applyNumberFormat="1" applyFont="1" applyFill="1" applyBorder="1" applyAlignment="1">
      <alignment horizontal="right" vertical="center" wrapText="1"/>
    </xf>
    <xf numFmtId="180" fontId="3" fillId="0" borderId="0" xfId="0" applyNumberFormat="1" applyFont="1" applyFill="1" applyBorder="1" applyAlignment="1">
      <alignment horizontal="right" vertical="center" wrapText="1"/>
    </xf>
    <xf numFmtId="0" fontId="25" fillId="0" borderId="25" xfId="0" applyFont="1" applyFill="1" applyBorder="1" applyAlignment="1">
      <alignment horizontal="left" vertical="center" wrapText="1"/>
    </xf>
    <xf numFmtId="41" fontId="25" fillId="0" borderId="16" xfId="0" applyNumberFormat="1" applyFont="1" applyFill="1" applyBorder="1" applyAlignment="1">
      <alignment horizontal="right" vertical="center"/>
    </xf>
    <xf numFmtId="179" fontId="25" fillId="0" borderId="15" xfId="0" applyNumberFormat="1" applyFont="1" applyFill="1" applyBorder="1" applyAlignment="1">
      <alignment horizontal="right" vertical="center"/>
    </xf>
    <xf numFmtId="41" fontId="25" fillId="0" borderId="15" xfId="0" applyNumberFormat="1" applyFont="1" applyFill="1" applyBorder="1" applyAlignment="1">
      <alignment horizontal="right" vertical="center"/>
    </xf>
    <xf numFmtId="41" fontId="25" fillId="0" borderId="17" xfId="0" applyNumberFormat="1" applyFont="1" applyFill="1" applyBorder="1" applyAlignment="1">
      <alignment horizontal="right" vertical="center"/>
    </xf>
    <xf numFmtId="41" fontId="25" fillId="0" borderId="2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center" vertical="center"/>
    </xf>
    <xf numFmtId="0" fontId="25" fillId="0" borderId="25" xfId="34" applyFont="1" applyFill="1" applyBorder="1" applyAlignment="1">
      <alignment horizontal="left" vertical="center" wrapText="1"/>
      <protection/>
    </xf>
    <xf numFmtId="178" fontId="25" fillId="0" borderId="0" xfId="34" applyNumberFormat="1" applyFont="1" applyFill="1" applyBorder="1" applyAlignment="1">
      <alignment horizontal="right" vertical="center" wrapText="1"/>
      <protection/>
    </xf>
    <xf numFmtId="178" fontId="25" fillId="0" borderId="36" xfId="34" applyNumberFormat="1" applyFont="1" applyFill="1" applyBorder="1" applyAlignment="1">
      <alignment horizontal="right" vertical="center" wrapText="1"/>
      <protection/>
    </xf>
    <xf numFmtId="2" fontId="25" fillId="0" borderId="0" xfId="0" applyNumberFormat="1" applyFont="1" applyFill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41" fontId="3" fillId="0" borderId="16" xfId="0" applyNumberFormat="1" applyFont="1" applyFill="1" applyBorder="1" applyAlignment="1">
      <alignment horizontal="right" vertical="center"/>
    </xf>
    <xf numFmtId="43" fontId="3" fillId="0" borderId="15" xfId="0" applyNumberFormat="1" applyFont="1" applyFill="1" applyBorder="1" applyAlignment="1">
      <alignment horizontal="right" vertical="center"/>
    </xf>
    <xf numFmtId="41" fontId="3" fillId="0" borderId="15" xfId="0" applyNumberFormat="1" applyFont="1" applyFill="1" applyBorder="1" applyAlignment="1">
      <alignment horizontal="right" vertical="center"/>
    </xf>
    <xf numFmtId="41" fontId="3" fillId="0" borderId="2" xfId="0" applyNumberFormat="1" applyFont="1" applyFill="1" applyBorder="1" applyAlignment="1">
      <alignment horizontal="right" vertical="center"/>
    </xf>
    <xf numFmtId="41" fontId="3" fillId="0" borderId="17" xfId="0" applyNumberFormat="1" applyFont="1" applyFill="1" applyBorder="1" applyAlignment="1">
      <alignment horizontal="right" vertical="center"/>
    </xf>
    <xf numFmtId="0" fontId="32" fillId="0" borderId="25" xfId="0" applyFont="1" applyFill="1" applyBorder="1" applyAlignment="1">
      <alignment horizontal="left" vertical="center"/>
    </xf>
    <xf numFmtId="41" fontId="33" fillId="0" borderId="15" xfId="0" applyNumberFormat="1" applyFont="1" applyFill="1" applyBorder="1" applyAlignment="1">
      <alignment horizontal="right" vertical="center"/>
    </xf>
    <xf numFmtId="41" fontId="33" fillId="0" borderId="17" xfId="0" applyNumberFormat="1" applyFont="1" applyFill="1" applyBorder="1" applyAlignment="1">
      <alignment horizontal="right" vertical="center"/>
    </xf>
    <xf numFmtId="41" fontId="33" fillId="0" borderId="2" xfId="0" applyNumberFormat="1" applyFont="1" applyFill="1" applyBorder="1" applyAlignment="1">
      <alignment horizontal="right" vertical="center"/>
    </xf>
    <xf numFmtId="176" fontId="25" fillId="0" borderId="16" xfId="35" applyNumberFormat="1" applyFont="1" applyFill="1" applyBorder="1" applyAlignment="1">
      <alignment horizontal="right" vertical="center"/>
      <protection/>
    </xf>
    <xf numFmtId="176" fontId="25" fillId="0" borderId="15" xfId="35" applyNumberFormat="1" applyFont="1" applyFill="1" applyBorder="1" applyAlignment="1">
      <alignment horizontal="right" vertical="center"/>
      <protection/>
    </xf>
    <xf numFmtId="186" fontId="25" fillId="0" borderId="15" xfId="38" applyNumberFormat="1" applyFont="1" applyFill="1" applyBorder="1" applyAlignment="1">
      <alignment horizontal="right" vertical="center"/>
    </xf>
    <xf numFmtId="186" fontId="25" fillId="0" borderId="17" xfId="38" applyNumberFormat="1" applyFont="1" applyFill="1" applyBorder="1" applyAlignment="1">
      <alignment horizontal="right" vertical="center"/>
    </xf>
    <xf numFmtId="186" fontId="25" fillId="0" borderId="2" xfId="38" applyNumberFormat="1" applyFont="1" applyFill="1" applyBorder="1" applyAlignment="1">
      <alignment horizontal="right" vertical="center"/>
    </xf>
    <xf numFmtId="41" fontId="33" fillId="0" borderId="18" xfId="0" applyNumberFormat="1" applyFont="1" applyFill="1" applyBorder="1" applyAlignment="1">
      <alignment horizontal="right" vertical="center"/>
    </xf>
    <xf numFmtId="41" fontId="33" fillId="0" borderId="0" xfId="0" applyNumberFormat="1" applyFont="1" applyFill="1" applyBorder="1" applyAlignment="1">
      <alignment horizontal="right" vertical="center"/>
    </xf>
    <xf numFmtId="176" fontId="6" fillId="0" borderId="30" xfId="0" applyNumberFormat="1" applyFont="1" applyBorder="1" applyAlignment="1">
      <alignment horizontal="left" vertical="center"/>
    </xf>
    <xf numFmtId="0" fontId="22" fillId="0" borderId="30" xfId="0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1" fillId="0" borderId="24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left" vertical="center"/>
    </xf>
    <xf numFmtId="0" fontId="22" fillId="0" borderId="35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70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8" fillId="0" borderId="2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5" fillId="0" borderId="0" xfId="34" applyFont="1" applyAlignment="1">
      <alignment horizontal="center" vertical="center"/>
      <protection/>
    </xf>
    <xf numFmtId="0" fontId="19" fillId="0" borderId="35" xfId="34" applyFont="1" applyBorder="1" applyAlignment="1">
      <alignment horizontal="center" vertical="center" wrapText="1"/>
      <protection/>
    </xf>
    <xf numFmtId="0" fontId="3" fillId="0" borderId="25" xfId="34" applyFont="1" applyBorder="1" applyAlignment="1">
      <alignment horizontal="center" vertical="center" wrapText="1"/>
      <protection/>
    </xf>
    <xf numFmtId="0" fontId="3" fillId="0" borderId="44" xfId="34" applyFont="1" applyBorder="1" applyAlignment="1">
      <alignment horizontal="center" vertical="center" wrapText="1"/>
      <protection/>
    </xf>
    <xf numFmtId="0" fontId="3" fillId="0" borderId="30" xfId="34" applyFont="1" applyBorder="1" applyAlignment="1">
      <alignment horizontal="center" vertical="center" wrapText="1"/>
      <protection/>
    </xf>
    <xf numFmtId="0" fontId="3" fillId="0" borderId="24" xfId="34" applyFont="1" applyBorder="1" applyAlignment="1">
      <alignment horizontal="center" vertical="center" wrapText="1"/>
      <protection/>
    </xf>
    <xf numFmtId="0" fontId="3" fillId="0" borderId="34" xfId="34" applyFont="1" applyBorder="1" applyAlignment="1">
      <alignment horizontal="center" vertical="center" wrapText="1"/>
      <protection/>
    </xf>
    <xf numFmtId="0" fontId="3" fillId="0" borderId="17" xfId="34" applyFont="1" applyBorder="1" applyAlignment="1">
      <alignment horizontal="center" vertical="center" wrapText="1"/>
      <protection/>
    </xf>
    <xf numFmtId="0" fontId="3" fillId="0" borderId="45" xfId="34" applyFont="1" applyBorder="1" applyAlignment="1">
      <alignment horizontal="center" vertical="center" wrapText="1"/>
      <protection/>
    </xf>
    <xf numFmtId="0" fontId="3" fillId="0" borderId="46" xfId="34" applyFont="1" applyBorder="1" applyAlignment="1">
      <alignment horizontal="center" vertical="center" wrapText="1"/>
      <protection/>
    </xf>
    <xf numFmtId="0" fontId="3" fillId="0" borderId="21" xfId="34" applyFont="1" applyBorder="1" applyAlignment="1">
      <alignment horizontal="center" vertical="center" wrapText="1"/>
      <protection/>
    </xf>
    <xf numFmtId="0" fontId="20" fillId="0" borderId="20" xfId="34" applyFont="1" applyBorder="1" applyAlignment="1">
      <alignment horizontal="center" vertical="center" wrapText="1"/>
      <protection/>
    </xf>
    <xf numFmtId="0" fontId="13" fillId="0" borderId="20" xfId="34" applyFont="1" applyBorder="1" applyAlignment="1">
      <alignment horizontal="center" vertical="center" wrapText="1"/>
      <protection/>
    </xf>
    <xf numFmtId="0" fontId="11" fillId="0" borderId="38" xfId="34" applyFont="1" applyBorder="1" applyAlignment="1">
      <alignment horizontal="center" vertical="top" wrapText="1"/>
      <protection/>
    </xf>
    <xf numFmtId="0" fontId="11" fillId="0" borderId="29" xfId="34" applyFont="1" applyBorder="1" applyAlignment="1">
      <alignment horizontal="center" vertical="top" wrapText="1"/>
      <protection/>
    </xf>
    <xf numFmtId="0" fontId="13" fillId="0" borderId="21" xfId="34" applyFont="1" applyBorder="1" applyAlignment="1">
      <alignment horizontal="center" vertical="center" wrapText="1"/>
      <protection/>
    </xf>
    <xf numFmtId="0" fontId="11" fillId="0" borderId="27" xfId="34" applyFont="1" applyBorder="1" applyAlignment="1">
      <alignment horizontal="center" vertical="center" wrapText="1"/>
      <protection/>
    </xf>
    <xf numFmtId="0" fontId="11" fillId="0" borderId="0" xfId="34" applyFont="1" applyBorder="1" applyAlignment="1">
      <alignment horizontal="center" vertical="center" wrapText="1"/>
      <protection/>
    </xf>
    <xf numFmtId="0" fontId="11" fillId="0" borderId="2" xfId="34" applyFont="1" applyBorder="1" applyAlignment="1">
      <alignment horizontal="center" vertical="center" wrapText="1"/>
      <protection/>
    </xf>
    <xf numFmtId="0" fontId="11" fillId="0" borderId="37" xfId="34" applyFont="1" applyBorder="1" applyAlignment="1">
      <alignment horizontal="center" vertical="top" wrapText="1"/>
      <protection/>
    </xf>
    <xf numFmtId="0" fontId="11" fillId="0" borderId="47" xfId="34" applyFont="1" applyBorder="1" applyAlignment="1">
      <alignment horizontal="center" vertical="top" wrapText="1"/>
      <protection/>
    </xf>
    <xf numFmtId="0" fontId="11" fillId="0" borderId="17" xfId="34" applyFont="1" applyBorder="1" applyAlignment="1">
      <alignment horizontal="center" vertical="center" wrapText="1"/>
      <protection/>
    </xf>
    <xf numFmtId="0" fontId="11" fillId="0" borderId="14" xfId="34" applyFont="1" applyBorder="1" applyAlignment="1">
      <alignment horizontal="center" vertical="center" wrapText="1"/>
      <protection/>
    </xf>
    <xf numFmtId="0" fontId="20" fillId="0" borderId="19" xfId="34" applyFont="1" applyBorder="1" applyAlignment="1">
      <alignment horizontal="center" vertical="center" wrapText="1"/>
      <protection/>
    </xf>
    <xf numFmtId="0" fontId="13" fillId="0" borderId="46" xfId="34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19" fillId="0" borderId="42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19" fillId="0" borderId="48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5" fillId="0" borderId="0" xfId="0" applyFont="1" applyBorder="1" applyAlignment="1">
      <alignment horizontal="center" vertical="center"/>
    </xf>
    <xf numFmtId="0" fontId="32" fillId="0" borderId="35" xfId="0" applyFont="1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33" fillId="0" borderId="26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34" fillId="0" borderId="53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34" fillId="0" borderId="52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 wrapText="1"/>
    </xf>
    <xf numFmtId="0" fontId="34" fillId="0" borderId="42" xfId="0" applyFont="1" applyBorder="1" applyAlignment="1">
      <alignment horizontal="distributed" vertical="center"/>
    </xf>
    <xf numFmtId="0" fontId="13" fillId="0" borderId="28" xfId="0" applyFont="1" applyBorder="1" applyAlignment="1">
      <alignment horizontal="distributed" vertical="center"/>
    </xf>
    <xf numFmtId="0" fontId="13" fillId="0" borderId="28" xfId="0" applyFont="1" applyBorder="1" applyAlignment="1">
      <alignment horizontal="center" vertical="center"/>
    </xf>
  </cellXfs>
  <cellStyles count="55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sample" xfId="33"/>
    <cellStyle name="一般_011-99年社會福利(琴惠)" xfId="34"/>
    <cellStyle name="一般_013-98年調解業務概況(97)" xfId="35"/>
    <cellStyle name="一般_Sheet1" xfId="36"/>
    <cellStyle name="Comma" xfId="37"/>
    <cellStyle name="千分位 2" xfId="38"/>
    <cellStyle name="Comma [0]" xfId="39"/>
    <cellStyle name="Followed Hyperlink" xfId="40"/>
    <cellStyle name="中等" xfId="41"/>
    <cellStyle name="合計" xfId="42"/>
    <cellStyle name="好" xfId="43"/>
    <cellStyle name="年資料" xfId="44"/>
    <cellStyle name="Percent" xfId="45"/>
    <cellStyle name="計算方式" xfId="46"/>
    <cellStyle name="Currency" xfId="47"/>
    <cellStyle name="Currency [0]" xfId="48"/>
    <cellStyle name="連結的儲存格" xfId="49"/>
    <cellStyle name="備註" xfId="50"/>
    <cellStyle name="Hyperlink" xfId="51"/>
    <cellStyle name="說明文字" xfId="52"/>
    <cellStyle name="輔色1" xfId="53"/>
    <cellStyle name="輔色2" xfId="54"/>
    <cellStyle name="輔色3" xfId="55"/>
    <cellStyle name="輔色4" xfId="56"/>
    <cellStyle name="輔色5" xfId="57"/>
    <cellStyle name="輔色6" xfId="58"/>
    <cellStyle name="標題" xfId="59"/>
    <cellStyle name="標題 1" xfId="60"/>
    <cellStyle name="標題 2" xfId="61"/>
    <cellStyle name="標題 3" xfId="62"/>
    <cellStyle name="標題 4" xfId="63"/>
    <cellStyle name="輸入" xfId="64"/>
    <cellStyle name="輸出" xfId="65"/>
    <cellStyle name="檢查儲存格" xfId="66"/>
    <cellStyle name="壞" xfId="67"/>
    <cellStyle name="警告文字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0020239\AppData\Local\Microsoft\Windows\Temporary%20Internet%20Files\Content.IE5\H97IA96Q\011-102&#24180;-&#31038;&#26371;&#31119;&#2103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0027085\AppData\Local\Temp\Rar$DIa0.270\011-102&#24180;-&#31038;&#26371;&#31119;&#210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-1、各級人民團體數及會員數"/>
      <sheetName val="11-2、宗教教務概況"/>
      <sheetName val="11-3、宗教社會服務概況"/>
      <sheetName val="11-3、宗教社會服務概況 (續1)"/>
      <sheetName val="11-4、合作社概況"/>
      <sheetName val="11-5、推行社區發展工作成果"/>
      <sheetName val="11-6、身心障礙人數"/>
      <sheetName val="11-6、身心障礙人數 (續1)"/>
      <sheetName val="11-6、身心障礙人數 (續2)"/>
      <sheetName val="11-7、身心障礙福利服務概況"/>
      <sheetName val="11-8、低收入戶人數及生活扶助"/>
      <sheetName val="11-8、低收入戶人數及生活扶助 (續)"/>
      <sheetName val="11-9、中低收入戶人數及生活扶助"/>
      <sheetName val="11-10、中低收入老人生活津貼與老農津貼"/>
      <sheetName val="11-10、中低收入老人生活津貼與老農津貼 (續)"/>
      <sheetName val="11-11、辦理社會救助醫療補助概況"/>
      <sheetName val="11-12、辦理急難救助概況"/>
      <sheetName val="11-12、辦理急難救助概況 (續)"/>
      <sheetName val="11-13、遭受災害救助情形"/>
      <sheetName val="11-14、遊民人數及處理情形"/>
      <sheetName val="11-15、老人福利服務概況"/>
      <sheetName val="11-15、老人福利服務概況 (續)"/>
      <sheetName val="11-16、兒童及少年福利服務概況"/>
      <sheetName val="11-17、托育機構概況"/>
      <sheetName val="11-18、婦女福利服務概況"/>
      <sheetName val="11-18、婦女福利服務概況 (續)"/>
      <sheetName val="11-19、特殊境遇家庭扶助服務概況"/>
      <sheetName val="11-20、社會福利工作人員數"/>
      <sheetName val="11-20、社會福利工作人員數 (續)"/>
      <sheetName val="11-21、性侵害通報案件"/>
      <sheetName val="11-22、家庭暴力通報案件"/>
      <sheetName val="11-22、家庭暴力通報案件 (續)"/>
    </sheetNames>
    <sheetDataSet>
      <sheetData sheetId="6">
        <row r="25">
          <cell r="J25">
            <v>234</v>
          </cell>
          <cell r="K25">
            <v>171</v>
          </cell>
          <cell r="L25">
            <v>2</v>
          </cell>
          <cell r="M25">
            <v>2</v>
          </cell>
          <cell r="N25">
            <v>34</v>
          </cell>
          <cell r="O25">
            <v>15</v>
          </cell>
          <cell r="P25">
            <v>769</v>
          </cell>
          <cell r="Q25">
            <v>444</v>
          </cell>
          <cell r="R25">
            <v>176</v>
          </cell>
          <cell r="S25">
            <v>170</v>
          </cell>
          <cell r="T25">
            <v>229</v>
          </cell>
          <cell r="U25">
            <v>225</v>
          </cell>
        </row>
      </sheetData>
      <sheetData sheetId="7">
        <row r="25">
          <cell r="B25">
            <v>14</v>
          </cell>
          <cell r="C25">
            <v>11</v>
          </cell>
          <cell r="D25">
            <v>12</v>
          </cell>
          <cell r="E25">
            <v>10</v>
          </cell>
          <cell r="L25">
            <v>203</v>
          </cell>
          <cell r="M25">
            <v>147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1-1、各級人民團體數及會員數"/>
      <sheetName val="11-2、宗教教務概況"/>
      <sheetName val="11-3、宗教社會服務概況"/>
      <sheetName val="11-3、宗教社會服務概況 (續1)"/>
      <sheetName val="11-4、合作社概況"/>
      <sheetName val="11-5、推行社區發展工作成果"/>
      <sheetName val="11-6、身心障礙人數"/>
      <sheetName val="11-6、身心障礙人數 (續1)"/>
      <sheetName val="11-6、身心障礙人數 (續2)"/>
      <sheetName val="11-7、身心障礙福利服務概況"/>
      <sheetName val="11-8、低收入戶人數及生活扶助"/>
      <sheetName val="11-8、低收入戶人數及生活扶助 (續)"/>
      <sheetName val="11-9、中低收入戶人數及生活扶助"/>
      <sheetName val="11-10、中低收入老人生活津貼與老農津貼"/>
      <sheetName val="11-10、中低收入老人生活津貼與老農津貼 (續)"/>
      <sheetName val="11-11、辦理社會救助醫療補助概況"/>
      <sheetName val="11-12、辦理急難救助概況"/>
      <sheetName val="11-12、辦理急難救助概況 (續)"/>
      <sheetName val="11-13、遭受災害救助情形"/>
      <sheetName val="11-14、遊民人數及處理情形"/>
      <sheetName val="11-15、老人福利服務概況"/>
      <sheetName val="11-15、老人福利服務概況 (續)"/>
      <sheetName val="11-16、兒童及少年福利服務概況"/>
      <sheetName val="11-17、托育機構概況"/>
      <sheetName val="11-18、婦女福利服務概況"/>
      <sheetName val="11-18、婦女福利服務概況 (續)"/>
      <sheetName val="11-19、特殊境遇家庭扶助服務概況"/>
      <sheetName val="11-20、社會福利工作人員數"/>
      <sheetName val="11-20、社會福利工作人員數 (續)"/>
      <sheetName val="11-21、性侵害通報案件"/>
      <sheetName val="11-22、家庭暴力通報案件"/>
      <sheetName val="11-22、家庭暴力通報案件 (續)"/>
    </sheetNames>
    <sheetDataSet>
      <sheetData sheetId="7">
        <row r="25">
          <cell r="F25">
            <v>26</v>
          </cell>
          <cell r="G25">
            <v>29</v>
          </cell>
          <cell r="H25">
            <v>26</v>
          </cell>
          <cell r="I25">
            <v>5</v>
          </cell>
          <cell r="J25">
            <v>89</v>
          </cell>
          <cell r="K25">
            <v>89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31"/>
  <sheetViews>
    <sheetView showGridLines="0" tabSelected="1" view="pageBreakPreview" zoomScaleNormal="120" zoomScaleSheetLayoutView="100" workbookViewId="0" topLeftCell="A1">
      <selection activeCell="A17" sqref="A6:A17"/>
    </sheetView>
  </sheetViews>
  <sheetFormatPr defaultColWidth="9.00390625" defaultRowHeight="16.5"/>
  <cols>
    <col min="1" max="1" width="21.875" style="2" customWidth="1"/>
    <col min="2" max="6" width="7.375" style="2" customWidth="1"/>
    <col min="7" max="9" width="7.50390625" style="2" customWidth="1"/>
    <col min="10" max="12" width="7.375" style="2" customWidth="1"/>
    <col min="13" max="22" width="6.125" style="2" customWidth="1"/>
    <col min="23" max="16384" width="9.00390625" style="2" customWidth="1"/>
  </cols>
  <sheetData>
    <row r="1" spans="1:22" s="5" customFormat="1" ht="19.5" customHeight="1">
      <c r="A1" s="7" t="s">
        <v>2</v>
      </c>
      <c r="U1" s="8"/>
      <c r="V1" s="9" t="s">
        <v>44</v>
      </c>
    </row>
    <row r="2" spans="1:22" s="40" customFormat="1" ht="37.5" customHeight="1">
      <c r="A2" s="325" t="s">
        <v>165</v>
      </c>
      <c r="B2" s="325"/>
      <c r="C2" s="325"/>
      <c r="D2" s="325"/>
      <c r="E2" s="325"/>
      <c r="F2" s="325"/>
      <c r="G2" s="325"/>
      <c r="H2" s="325"/>
      <c r="I2" s="325"/>
      <c r="J2" s="326"/>
      <c r="K2" s="326"/>
      <c r="L2" s="327" t="s">
        <v>166</v>
      </c>
      <c r="M2" s="326"/>
      <c r="N2" s="326"/>
      <c r="O2" s="326"/>
      <c r="P2" s="326"/>
      <c r="Q2" s="326"/>
      <c r="R2" s="326"/>
      <c r="S2" s="326"/>
      <c r="T2" s="326"/>
      <c r="U2" s="326"/>
      <c r="V2" s="326"/>
    </row>
    <row r="3" spans="1:22" s="3" customFormat="1" ht="15" customHeight="1" thickBot="1">
      <c r="A3" s="13"/>
      <c r="B3" s="13"/>
      <c r="C3" s="13"/>
      <c r="D3" s="13"/>
      <c r="E3" s="13"/>
      <c r="F3" s="13"/>
      <c r="G3" s="13"/>
      <c r="H3" s="13"/>
      <c r="I3" s="13"/>
      <c r="J3" s="13"/>
      <c r="K3" s="14"/>
      <c r="L3" s="13"/>
      <c r="M3" s="13"/>
      <c r="N3" s="13"/>
      <c r="O3" s="13"/>
      <c r="P3" s="13"/>
      <c r="Q3" s="13"/>
      <c r="R3" s="13"/>
      <c r="S3" s="13"/>
      <c r="T3" s="13"/>
      <c r="U3" s="13"/>
      <c r="V3" s="4"/>
    </row>
    <row r="4" spans="1:22" s="27" customFormat="1" ht="21.75" customHeight="1">
      <c r="A4" s="319" t="s">
        <v>190</v>
      </c>
      <c r="B4" s="334" t="s">
        <v>3</v>
      </c>
      <c r="C4" s="328" t="s">
        <v>4</v>
      </c>
      <c r="D4" s="312" t="s">
        <v>5</v>
      </c>
      <c r="E4" s="312" t="s">
        <v>197</v>
      </c>
      <c r="F4" s="312" t="s">
        <v>6</v>
      </c>
      <c r="G4" s="323" t="s">
        <v>191</v>
      </c>
      <c r="H4" s="324"/>
      <c r="I4" s="324"/>
      <c r="J4" s="308" t="s">
        <v>7</v>
      </c>
      <c r="K4" s="309"/>
      <c r="L4" s="309"/>
      <c r="M4" s="309"/>
      <c r="N4" s="309"/>
      <c r="O4" s="309"/>
      <c r="P4" s="309"/>
      <c r="Q4" s="309"/>
      <c r="R4" s="309"/>
      <c r="S4" s="309"/>
      <c r="T4" s="309"/>
      <c r="U4" s="309"/>
      <c r="V4" s="309"/>
    </row>
    <row r="5" spans="1:22" s="28" customFormat="1" ht="54.75" customHeight="1">
      <c r="A5" s="320"/>
      <c r="B5" s="330"/>
      <c r="C5" s="329"/>
      <c r="D5" s="310"/>
      <c r="E5" s="310"/>
      <c r="F5" s="310"/>
      <c r="G5" s="317" t="s">
        <v>8</v>
      </c>
      <c r="H5" s="318"/>
      <c r="I5" s="318"/>
      <c r="J5" s="316" t="s">
        <v>9</v>
      </c>
      <c r="K5" s="316"/>
      <c r="L5" s="316"/>
      <c r="M5" s="316"/>
      <c r="N5" s="316"/>
      <c r="O5" s="316"/>
      <c r="P5" s="316"/>
      <c r="Q5" s="316"/>
      <c r="R5" s="316"/>
      <c r="S5" s="316"/>
      <c r="T5" s="316"/>
      <c r="U5" s="316"/>
      <c r="V5" s="316"/>
    </row>
    <row r="6" spans="1:22" s="27" customFormat="1" ht="42.75" customHeight="1">
      <c r="A6" s="321" t="s">
        <v>21</v>
      </c>
      <c r="B6" s="30" t="s">
        <v>178</v>
      </c>
      <c r="C6" s="31" t="s">
        <v>179</v>
      </c>
      <c r="D6" s="31" t="s">
        <v>180</v>
      </c>
      <c r="E6" s="31" t="s">
        <v>180</v>
      </c>
      <c r="F6" s="31" t="s">
        <v>181</v>
      </c>
      <c r="G6" s="46" t="s">
        <v>10</v>
      </c>
      <c r="H6" s="47" t="s">
        <v>11</v>
      </c>
      <c r="I6" s="41" t="s">
        <v>12</v>
      </c>
      <c r="J6" s="332" t="s">
        <v>182</v>
      </c>
      <c r="K6" s="332"/>
      <c r="L6" s="333"/>
      <c r="M6" s="47" t="s">
        <v>13</v>
      </c>
      <c r="N6" s="48" t="s">
        <v>14</v>
      </c>
      <c r="O6" s="47" t="s">
        <v>15</v>
      </c>
      <c r="P6" s="47" t="s">
        <v>305</v>
      </c>
      <c r="Q6" s="47" t="s">
        <v>16</v>
      </c>
      <c r="R6" s="47" t="s">
        <v>17</v>
      </c>
      <c r="S6" s="47" t="s">
        <v>18</v>
      </c>
      <c r="T6" s="41" t="s">
        <v>19</v>
      </c>
      <c r="U6" s="41" t="s">
        <v>20</v>
      </c>
      <c r="V6" s="313" t="s">
        <v>202</v>
      </c>
    </row>
    <row r="7" spans="1:22" s="27" customFormat="1" ht="42" customHeight="1">
      <c r="A7" s="321"/>
      <c r="B7" s="330" t="s">
        <v>22</v>
      </c>
      <c r="C7" s="310" t="s">
        <v>23</v>
      </c>
      <c r="D7" s="310" t="s">
        <v>24</v>
      </c>
      <c r="E7" s="310" t="s">
        <v>25</v>
      </c>
      <c r="F7" s="310" t="s">
        <v>26</v>
      </c>
      <c r="G7" s="310" t="s">
        <v>27</v>
      </c>
      <c r="H7" s="310" t="s">
        <v>28</v>
      </c>
      <c r="I7" s="314" t="s">
        <v>29</v>
      </c>
      <c r="J7" s="48" t="s">
        <v>177</v>
      </c>
      <c r="K7" s="41" t="s">
        <v>30</v>
      </c>
      <c r="L7" s="47" t="s">
        <v>31</v>
      </c>
      <c r="M7" s="31" t="s">
        <v>183</v>
      </c>
      <c r="N7" s="32" t="s">
        <v>183</v>
      </c>
      <c r="O7" s="31" t="s">
        <v>184</v>
      </c>
      <c r="P7" s="31" t="s">
        <v>185</v>
      </c>
      <c r="Q7" s="45" t="s">
        <v>186</v>
      </c>
      <c r="R7" s="45" t="s">
        <v>186</v>
      </c>
      <c r="S7" s="45" t="s">
        <v>187</v>
      </c>
      <c r="T7" s="33" t="s">
        <v>188</v>
      </c>
      <c r="U7" s="33" t="s">
        <v>189</v>
      </c>
      <c r="V7" s="314"/>
    </row>
    <row r="8" spans="1:22" s="27" customFormat="1" ht="42" customHeight="1" thickBot="1">
      <c r="A8" s="322"/>
      <c r="B8" s="331"/>
      <c r="C8" s="311"/>
      <c r="D8" s="311"/>
      <c r="E8" s="311"/>
      <c r="F8" s="311"/>
      <c r="G8" s="311"/>
      <c r="H8" s="311"/>
      <c r="I8" s="315"/>
      <c r="J8" s="10" t="s">
        <v>32</v>
      </c>
      <c r="K8" s="19" t="s">
        <v>33</v>
      </c>
      <c r="L8" s="12" t="s">
        <v>34</v>
      </c>
      <c r="M8" s="12" t="s">
        <v>35</v>
      </c>
      <c r="N8" s="10" t="s">
        <v>36</v>
      </c>
      <c r="O8" s="12" t="s">
        <v>37</v>
      </c>
      <c r="P8" s="12" t="s">
        <v>306</v>
      </c>
      <c r="Q8" s="12" t="s">
        <v>38</v>
      </c>
      <c r="R8" s="12" t="s">
        <v>39</v>
      </c>
      <c r="S8" s="12" t="s">
        <v>40</v>
      </c>
      <c r="T8" s="19" t="s">
        <v>41</v>
      </c>
      <c r="U8" s="19" t="s">
        <v>42</v>
      </c>
      <c r="V8" s="19" t="s">
        <v>43</v>
      </c>
    </row>
    <row r="9" spans="1:22" s="36" customFormat="1" ht="42" customHeight="1" hidden="1">
      <c r="A9" s="208" t="s">
        <v>131</v>
      </c>
      <c r="B9" s="76">
        <v>26</v>
      </c>
      <c r="C9" s="77">
        <v>37339</v>
      </c>
      <c r="D9" s="77">
        <v>118581</v>
      </c>
      <c r="E9" s="77">
        <v>8300</v>
      </c>
      <c r="F9" s="77">
        <v>26</v>
      </c>
      <c r="G9" s="77">
        <v>10000000</v>
      </c>
      <c r="H9" s="77">
        <v>7600000</v>
      </c>
      <c r="I9" s="103">
        <v>2400000</v>
      </c>
      <c r="J9" s="78">
        <v>22</v>
      </c>
      <c r="K9" s="103">
        <v>1</v>
      </c>
      <c r="L9" s="185">
        <v>0</v>
      </c>
      <c r="M9" s="77">
        <v>520</v>
      </c>
      <c r="N9" s="78">
        <v>200</v>
      </c>
      <c r="O9" s="78">
        <v>0</v>
      </c>
      <c r="P9" s="78">
        <v>5</v>
      </c>
      <c r="Q9" s="78">
        <v>8</v>
      </c>
      <c r="R9" s="78">
        <v>4</v>
      </c>
      <c r="S9" s="78">
        <v>0</v>
      </c>
      <c r="T9" s="78">
        <v>5</v>
      </c>
      <c r="U9" s="78">
        <v>4</v>
      </c>
      <c r="V9" s="103">
        <v>0</v>
      </c>
    </row>
    <row r="10" spans="1:22" s="36" customFormat="1" ht="42" customHeight="1" hidden="1">
      <c r="A10" s="209" t="s">
        <v>132</v>
      </c>
      <c r="B10" s="76">
        <v>26</v>
      </c>
      <c r="C10" s="77">
        <v>39277</v>
      </c>
      <c r="D10" s="77">
        <v>122947</v>
      </c>
      <c r="E10" s="77">
        <v>8686</v>
      </c>
      <c r="F10" s="77">
        <v>26</v>
      </c>
      <c r="G10" s="77">
        <v>33800000</v>
      </c>
      <c r="H10" s="77">
        <v>18800000</v>
      </c>
      <c r="I10" s="103">
        <v>15000000</v>
      </c>
      <c r="J10" s="78">
        <v>23</v>
      </c>
      <c r="K10" s="103">
        <v>0</v>
      </c>
      <c r="L10" s="77">
        <v>1</v>
      </c>
      <c r="M10" s="77">
        <v>500</v>
      </c>
      <c r="N10" s="78">
        <v>2300</v>
      </c>
      <c r="O10" s="78">
        <v>1</v>
      </c>
      <c r="P10" s="78">
        <v>3</v>
      </c>
      <c r="Q10" s="78">
        <v>8</v>
      </c>
      <c r="R10" s="78">
        <v>26</v>
      </c>
      <c r="S10" s="78">
        <v>2</v>
      </c>
      <c r="T10" s="78">
        <v>127</v>
      </c>
      <c r="U10" s="78">
        <v>4</v>
      </c>
      <c r="V10" s="103">
        <v>0</v>
      </c>
    </row>
    <row r="11" spans="1:22" s="36" customFormat="1" ht="42" customHeight="1" hidden="1">
      <c r="A11" s="209" t="s">
        <v>133</v>
      </c>
      <c r="B11" s="76">
        <v>25</v>
      </c>
      <c r="C11" s="77">
        <v>41172</v>
      </c>
      <c r="D11" s="77">
        <v>127765</v>
      </c>
      <c r="E11" s="77">
        <v>8500</v>
      </c>
      <c r="F11" s="77">
        <v>25</v>
      </c>
      <c r="G11" s="77">
        <f>H11+I11</f>
        <v>28800000</v>
      </c>
      <c r="H11" s="77">
        <v>18800000</v>
      </c>
      <c r="I11" s="103">
        <v>10000000</v>
      </c>
      <c r="J11" s="78">
        <v>23</v>
      </c>
      <c r="K11" s="103">
        <v>0</v>
      </c>
      <c r="L11" s="77">
        <v>0</v>
      </c>
      <c r="M11" s="77">
        <v>525</v>
      </c>
      <c r="N11" s="78">
        <v>2300</v>
      </c>
      <c r="O11" s="78">
        <v>1</v>
      </c>
      <c r="P11" s="78">
        <v>3</v>
      </c>
      <c r="Q11" s="78">
        <v>8</v>
      </c>
      <c r="R11" s="78">
        <v>1</v>
      </c>
      <c r="S11" s="78">
        <v>2</v>
      </c>
      <c r="T11" s="78">
        <v>5</v>
      </c>
      <c r="U11" s="78">
        <v>4</v>
      </c>
      <c r="V11" s="103">
        <v>0</v>
      </c>
    </row>
    <row r="12" spans="1:22" s="36" customFormat="1" ht="42" customHeight="1" hidden="1">
      <c r="A12" s="209" t="s">
        <v>134</v>
      </c>
      <c r="B12" s="76">
        <v>26</v>
      </c>
      <c r="C12" s="77">
        <v>29213</v>
      </c>
      <c r="D12" s="77">
        <v>132000</v>
      </c>
      <c r="E12" s="77">
        <v>5200</v>
      </c>
      <c r="F12" s="77">
        <v>26</v>
      </c>
      <c r="G12" s="77">
        <f>H12+I12</f>
        <v>12184000</v>
      </c>
      <c r="H12" s="77">
        <v>9138000</v>
      </c>
      <c r="I12" s="103">
        <v>3046000</v>
      </c>
      <c r="J12" s="78">
        <v>22</v>
      </c>
      <c r="K12" s="103">
        <v>0</v>
      </c>
      <c r="L12" s="77">
        <v>0</v>
      </c>
      <c r="M12" s="77">
        <v>598</v>
      </c>
      <c r="N12" s="78">
        <v>1040</v>
      </c>
      <c r="O12" s="78">
        <v>26</v>
      </c>
      <c r="P12" s="78">
        <v>23</v>
      </c>
      <c r="Q12" s="78">
        <v>8</v>
      </c>
      <c r="R12" s="78">
        <v>26</v>
      </c>
      <c r="S12" s="78">
        <v>2</v>
      </c>
      <c r="T12" s="78">
        <v>26</v>
      </c>
      <c r="U12" s="78">
        <v>3</v>
      </c>
      <c r="V12" s="103">
        <v>0</v>
      </c>
    </row>
    <row r="13" spans="1:22" s="36" customFormat="1" ht="42" customHeight="1" hidden="1">
      <c r="A13" s="209" t="s">
        <v>135</v>
      </c>
      <c r="B13" s="76">
        <v>26</v>
      </c>
      <c r="C13" s="77">
        <v>30112</v>
      </c>
      <c r="D13" s="77">
        <v>145151</v>
      </c>
      <c r="E13" s="77">
        <v>5841</v>
      </c>
      <c r="F13" s="77">
        <v>26</v>
      </c>
      <c r="G13" s="77">
        <f>H13+I13</f>
        <v>30262310</v>
      </c>
      <c r="H13" s="77">
        <v>29400000</v>
      </c>
      <c r="I13" s="103">
        <v>862310</v>
      </c>
      <c r="J13" s="78">
        <v>22</v>
      </c>
      <c r="K13" s="103">
        <v>0</v>
      </c>
      <c r="L13" s="77">
        <v>0</v>
      </c>
      <c r="M13" s="77">
        <v>721</v>
      </c>
      <c r="N13" s="78">
        <v>1127</v>
      </c>
      <c r="O13" s="78">
        <v>26</v>
      </c>
      <c r="P13" s="78">
        <v>23</v>
      </c>
      <c r="Q13" s="78">
        <v>8</v>
      </c>
      <c r="R13" s="78">
        <v>26</v>
      </c>
      <c r="S13" s="78">
        <v>0</v>
      </c>
      <c r="T13" s="78">
        <v>26</v>
      </c>
      <c r="U13" s="78">
        <v>3</v>
      </c>
      <c r="V13" s="103">
        <v>0</v>
      </c>
    </row>
    <row r="14" spans="1:22" s="29" customFormat="1" ht="42" customHeight="1" hidden="1">
      <c r="A14" s="209" t="s">
        <v>136</v>
      </c>
      <c r="B14" s="79">
        <v>26</v>
      </c>
      <c r="C14" s="80">
        <v>42524</v>
      </c>
      <c r="D14" s="80">
        <v>129033</v>
      </c>
      <c r="E14" s="80">
        <v>9064</v>
      </c>
      <c r="F14" s="81">
        <v>26</v>
      </c>
      <c r="G14" s="82">
        <v>67177473</v>
      </c>
      <c r="H14" s="83">
        <v>8955000</v>
      </c>
      <c r="I14" s="210">
        <v>58222473</v>
      </c>
      <c r="J14" s="85">
        <v>22</v>
      </c>
      <c r="K14" s="105" t="s">
        <v>92</v>
      </c>
      <c r="L14" s="86" t="s">
        <v>92</v>
      </c>
      <c r="M14" s="80">
        <v>721</v>
      </c>
      <c r="N14" s="81">
        <v>1127</v>
      </c>
      <c r="O14" s="81">
        <v>26</v>
      </c>
      <c r="P14" s="81">
        <v>23</v>
      </c>
      <c r="Q14" s="81">
        <v>8</v>
      </c>
      <c r="R14" s="81">
        <v>26</v>
      </c>
      <c r="S14" s="81">
        <v>4</v>
      </c>
      <c r="T14" s="88">
        <v>20</v>
      </c>
      <c r="U14" s="89">
        <v>7</v>
      </c>
      <c r="V14" s="105" t="s">
        <v>92</v>
      </c>
    </row>
    <row r="15" spans="1:22" s="29" customFormat="1" ht="42" customHeight="1" hidden="1">
      <c r="A15" s="209" t="s">
        <v>137</v>
      </c>
      <c r="B15" s="79">
        <v>26</v>
      </c>
      <c r="C15" s="80">
        <v>48225</v>
      </c>
      <c r="D15" s="80">
        <v>142120</v>
      </c>
      <c r="E15" s="80">
        <v>9398</v>
      </c>
      <c r="F15" s="81">
        <v>26</v>
      </c>
      <c r="G15" s="82">
        <v>16272000</v>
      </c>
      <c r="H15" s="83">
        <v>13560000</v>
      </c>
      <c r="I15" s="210">
        <v>2712000</v>
      </c>
      <c r="J15" s="85">
        <v>20</v>
      </c>
      <c r="K15" s="105" t="s">
        <v>92</v>
      </c>
      <c r="L15" s="86" t="s">
        <v>92</v>
      </c>
      <c r="M15" s="80">
        <v>598</v>
      </c>
      <c r="N15" s="81">
        <v>1985</v>
      </c>
      <c r="O15" s="81">
        <v>2</v>
      </c>
      <c r="P15" s="81">
        <v>26</v>
      </c>
      <c r="Q15" s="81">
        <v>8</v>
      </c>
      <c r="R15" s="81">
        <v>26</v>
      </c>
      <c r="S15" s="81">
        <v>5</v>
      </c>
      <c r="T15" s="88">
        <v>26</v>
      </c>
      <c r="U15" s="89">
        <v>1</v>
      </c>
      <c r="V15" s="105" t="s">
        <v>92</v>
      </c>
    </row>
    <row r="16" spans="1:22" s="29" customFormat="1" ht="42" customHeight="1" hidden="1">
      <c r="A16" s="209" t="s">
        <v>138</v>
      </c>
      <c r="B16" s="79">
        <v>26</v>
      </c>
      <c r="C16" s="80">
        <v>49392</v>
      </c>
      <c r="D16" s="80">
        <v>143886</v>
      </c>
      <c r="E16" s="80">
        <v>9405</v>
      </c>
      <c r="F16" s="81">
        <v>26</v>
      </c>
      <c r="G16" s="82">
        <v>19759000</v>
      </c>
      <c r="H16" s="83">
        <v>13831300</v>
      </c>
      <c r="I16" s="210">
        <v>5927700</v>
      </c>
      <c r="J16" s="85">
        <v>22</v>
      </c>
      <c r="K16" s="105" t="s">
        <v>92</v>
      </c>
      <c r="L16" s="86" t="s">
        <v>92</v>
      </c>
      <c r="M16" s="80">
        <v>598</v>
      </c>
      <c r="N16" s="81">
        <v>2011</v>
      </c>
      <c r="O16" s="81">
        <v>2</v>
      </c>
      <c r="P16" s="81">
        <v>26</v>
      </c>
      <c r="Q16" s="81">
        <v>8</v>
      </c>
      <c r="R16" s="81">
        <v>26</v>
      </c>
      <c r="S16" s="81">
        <v>5</v>
      </c>
      <c r="T16" s="88">
        <v>26</v>
      </c>
      <c r="U16" s="89">
        <v>3</v>
      </c>
      <c r="V16" s="105" t="s">
        <v>92</v>
      </c>
    </row>
    <row r="17" spans="1:22" s="29" customFormat="1" ht="42" customHeight="1">
      <c r="A17" s="209" t="s">
        <v>139</v>
      </c>
      <c r="B17" s="79">
        <v>26</v>
      </c>
      <c r="C17" s="80">
        <v>50991</v>
      </c>
      <c r="D17" s="80">
        <v>146779</v>
      </c>
      <c r="E17" s="80">
        <v>9146</v>
      </c>
      <c r="F17" s="81">
        <v>26</v>
      </c>
      <c r="G17" s="82">
        <v>34780960</v>
      </c>
      <c r="H17" s="83">
        <v>16652230</v>
      </c>
      <c r="I17" s="210">
        <v>18128730</v>
      </c>
      <c r="J17" s="85">
        <v>22</v>
      </c>
      <c r="K17" s="105" t="s">
        <v>92</v>
      </c>
      <c r="L17" s="86" t="s">
        <v>92</v>
      </c>
      <c r="M17" s="80">
        <v>2161</v>
      </c>
      <c r="N17" s="81">
        <v>8956</v>
      </c>
      <c r="O17" s="81">
        <v>1</v>
      </c>
      <c r="P17" s="81">
        <v>26</v>
      </c>
      <c r="Q17" s="81">
        <v>8</v>
      </c>
      <c r="R17" s="81">
        <v>34</v>
      </c>
      <c r="S17" s="81">
        <v>4</v>
      </c>
      <c r="T17" s="88">
        <v>133</v>
      </c>
      <c r="U17" s="89">
        <v>20</v>
      </c>
      <c r="V17" s="105" t="s">
        <v>92</v>
      </c>
    </row>
    <row r="18" spans="1:24" s="29" customFormat="1" ht="42" customHeight="1">
      <c r="A18" s="209" t="s">
        <v>140</v>
      </c>
      <c r="B18" s="79">
        <v>26</v>
      </c>
      <c r="C18" s="81">
        <v>50991</v>
      </c>
      <c r="D18" s="80">
        <v>146779</v>
      </c>
      <c r="E18" s="81">
        <v>9146</v>
      </c>
      <c r="F18" s="82">
        <v>26</v>
      </c>
      <c r="G18" s="83">
        <f>SUM(H18:I18)</f>
        <v>34780960</v>
      </c>
      <c r="H18" s="84">
        <v>16652230</v>
      </c>
      <c r="I18" s="211">
        <v>18128730</v>
      </c>
      <c r="J18" s="85">
        <v>23</v>
      </c>
      <c r="K18" s="105">
        <v>1</v>
      </c>
      <c r="L18" s="86" t="s">
        <v>92</v>
      </c>
      <c r="M18" s="87">
        <v>2161</v>
      </c>
      <c r="N18" s="87">
        <v>8956</v>
      </c>
      <c r="O18" s="80">
        <v>1</v>
      </c>
      <c r="P18" s="81">
        <v>26</v>
      </c>
      <c r="Q18" s="81">
        <v>8</v>
      </c>
      <c r="R18" s="81">
        <v>34</v>
      </c>
      <c r="S18" s="81">
        <v>2</v>
      </c>
      <c r="T18" s="81">
        <v>8</v>
      </c>
      <c r="U18" s="81">
        <v>20</v>
      </c>
      <c r="V18" s="105" t="s">
        <v>92</v>
      </c>
      <c r="X18" s="59"/>
    </row>
    <row r="19" spans="1:24" s="29" customFormat="1" ht="42" customHeight="1">
      <c r="A19" s="209" t="s">
        <v>155</v>
      </c>
      <c r="B19" s="79">
        <v>25</v>
      </c>
      <c r="C19" s="81">
        <v>52256</v>
      </c>
      <c r="D19" s="80">
        <v>150141</v>
      </c>
      <c r="E19" s="81">
        <v>9865</v>
      </c>
      <c r="F19" s="82">
        <v>25</v>
      </c>
      <c r="G19" s="83">
        <f>SUM(H19:I19)</f>
        <v>41993494</v>
      </c>
      <c r="H19" s="84">
        <v>22576982</v>
      </c>
      <c r="I19" s="211">
        <v>19416512</v>
      </c>
      <c r="J19" s="85">
        <v>27</v>
      </c>
      <c r="K19" s="105" t="s">
        <v>92</v>
      </c>
      <c r="L19" s="86" t="s">
        <v>92</v>
      </c>
      <c r="M19" s="87">
        <v>2421</v>
      </c>
      <c r="N19" s="87">
        <v>13067</v>
      </c>
      <c r="O19" s="80">
        <v>8</v>
      </c>
      <c r="P19" s="81">
        <v>36</v>
      </c>
      <c r="Q19" s="81">
        <v>8</v>
      </c>
      <c r="R19" s="81">
        <v>33</v>
      </c>
      <c r="S19" s="81">
        <v>3</v>
      </c>
      <c r="T19" s="81">
        <v>122</v>
      </c>
      <c r="U19" s="81">
        <v>24</v>
      </c>
      <c r="V19" s="105" t="s">
        <v>92</v>
      </c>
      <c r="X19" s="59"/>
    </row>
    <row r="20" spans="1:24" s="29" customFormat="1" ht="42" customHeight="1">
      <c r="A20" s="209" t="s">
        <v>157</v>
      </c>
      <c r="B20" s="79">
        <v>25</v>
      </c>
      <c r="C20" s="81">
        <v>51470</v>
      </c>
      <c r="D20" s="80">
        <v>146683</v>
      </c>
      <c r="E20" s="81">
        <v>9305</v>
      </c>
      <c r="F20" s="82">
        <v>25</v>
      </c>
      <c r="G20" s="83">
        <f>SUM(H20:I20)</f>
        <v>33468959</v>
      </c>
      <c r="H20" s="84">
        <v>14059391</v>
      </c>
      <c r="I20" s="211">
        <v>19409568</v>
      </c>
      <c r="J20" s="85">
        <v>18</v>
      </c>
      <c r="K20" s="105" t="s">
        <v>92</v>
      </c>
      <c r="L20" s="86" t="s">
        <v>92</v>
      </c>
      <c r="M20" s="87">
        <v>2753</v>
      </c>
      <c r="N20" s="87">
        <v>7689</v>
      </c>
      <c r="O20" s="86" t="s">
        <v>92</v>
      </c>
      <c r="P20" s="81">
        <v>37</v>
      </c>
      <c r="Q20" s="81">
        <v>8</v>
      </c>
      <c r="R20" s="81">
        <v>36</v>
      </c>
      <c r="S20" s="81">
        <v>1</v>
      </c>
      <c r="T20" s="81">
        <v>110</v>
      </c>
      <c r="U20" s="81">
        <v>20</v>
      </c>
      <c r="V20" s="105" t="s">
        <v>92</v>
      </c>
      <c r="X20" s="59"/>
    </row>
    <row r="21" spans="1:24" s="29" customFormat="1" ht="42" customHeight="1">
      <c r="A21" s="209" t="s">
        <v>164</v>
      </c>
      <c r="B21" s="79">
        <v>29</v>
      </c>
      <c r="C21" s="81">
        <v>55255</v>
      </c>
      <c r="D21" s="80">
        <v>154655</v>
      </c>
      <c r="E21" s="81">
        <v>9176</v>
      </c>
      <c r="F21" s="82">
        <v>26</v>
      </c>
      <c r="G21" s="83">
        <v>23390676</v>
      </c>
      <c r="H21" s="84">
        <v>8479740</v>
      </c>
      <c r="I21" s="211">
        <v>14910936</v>
      </c>
      <c r="J21" s="85">
        <v>25</v>
      </c>
      <c r="K21" s="105" t="s">
        <v>92</v>
      </c>
      <c r="L21" s="86">
        <v>1</v>
      </c>
      <c r="M21" s="87">
        <v>2604</v>
      </c>
      <c r="N21" s="87">
        <v>4832</v>
      </c>
      <c r="O21" s="86" t="s">
        <v>92</v>
      </c>
      <c r="P21" s="81">
        <v>37</v>
      </c>
      <c r="Q21" s="81">
        <v>21</v>
      </c>
      <c r="R21" s="81">
        <v>34</v>
      </c>
      <c r="S21" s="81">
        <v>4</v>
      </c>
      <c r="T21" s="81">
        <v>132</v>
      </c>
      <c r="U21" s="81">
        <v>8</v>
      </c>
      <c r="V21" s="105" t="s">
        <v>92</v>
      </c>
      <c r="X21" s="59"/>
    </row>
    <row r="22" spans="1:24" s="29" customFormat="1" ht="42" customHeight="1">
      <c r="A22" s="209" t="s">
        <v>171</v>
      </c>
      <c r="B22" s="80">
        <v>33</v>
      </c>
      <c r="C22" s="81">
        <v>64615</v>
      </c>
      <c r="D22" s="81">
        <v>178266</v>
      </c>
      <c r="E22" s="81">
        <v>9545</v>
      </c>
      <c r="F22" s="82">
        <v>26</v>
      </c>
      <c r="G22" s="83">
        <f>H22+I22</f>
        <v>36231257</v>
      </c>
      <c r="H22" s="84">
        <v>18347027</v>
      </c>
      <c r="I22" s="211">
        <v>17884230</v>
      </c>
      <c r="J22" s="85">
        <v>26</v>
      </c>
      <c r="K22" s="86" t="s">
        <v>92</v>
      </c>
      <c r="L22" s="86">
        <v>1</v>
      </c>
      <c r="M22" s="86">
        <v>1658</v>
      </c>
      <c r="N22" s="86">
        <v>4395</v>
      </c>
      <c r="O22" s="86" t="s">
        <v>92</v>
      </c>
      <c r="P22" s="80">
        <v>44</v>
      </c>
      <c r="Q22" s="81">
        <v>23</v>
      </c>
      <c r="R22" s="81">
        <v>35</v>
      </c>
      <c r="S22" s="81">
        <v>5</v>
      </c>
      <c r="T22" s="81">
        <v>124</v>
      </c>
      <c r="U22" s="81">
        <v>16</v>
      </c>
      <c r="V22" s="206" t="s">
        <v>92</v>
      </c>
      <c r="X22" s="59"/>
    </row>
    <row r="23" spans="1:24" s="29" customFormat="1" ht="42" customHeight="1">
      <c r="A23" s="209" t="s">
        <v>172</v>
      </c>
      <c r="B23" s="79">
        <v>35</v>
      </c>
      <c r="C23" s="81">
        <v>57814</v>
      </c>
      <c r="D23" s="81">
        <v>159941</v>
      </c>
      <c r="E23" s="81">
        <v>9487</v>
      </c>
      <c r="F23" s="82">
        <v>29</v>
      </c>
      <c r="G23" s="83">
        <v>43703297</v>
      </c>
      <c r="H23" s="84">
        <v>27756910</v>
      </c>
      <c r="I23" s="212">
        <v>15946387</v>
      </c>
      <c r="J23" s="85">
        <v>25</v>
      </c>
      <c r="K23" s="86" t="s">
        <v>92</v>
      </c>
      <c r="L23" s="86" t="s">
        <v>92</v>
      </c>
      <c r="M23" s="86">
        <v>1317</v>
      </c>
      <c r="N23" s="86">
        <v>6268</v>
      </c>
      <c r="O23" s="86" t="s">
        <v>92</v>
      </c>
      <c r="P23" s="81">
        <v>60</v>
      </c>
      <c r="Q23" s="81">
        <v>22</v>
      </c>
      <c r="R23" s="81">
        <v>43</v>
      </c>
      <c r="S23" s="81">
        <v>4</v>
      </c>
      <c r="T23" s="81">
        <v>120</v>
      </c>
      <c r="U23" s="81">
        <v>13</v>
      </c>
      <c r="V23" s="206" t="s">
        <v>92</v>
      </c>
      <c r="X23" s="59"/>
    </row>
    <row r="24" spans="1:24" s="29" customFormat="1" ht="42" customHeight="1">
      <c r="A24" s="209" t="s">
        <v>201</v>
      </c>
      <c r="B24" s="80">
        <v>38</v>
      </c>
      <c r="C24" s="81">
        <v>58853</v>
      </c>
      <c r="D24" s="80">
        <v>162164</v>
      </c>
      <c r="E24" s="82">
        <v>9912</v>
      </c>
      <c r="F24" s="83">
        <v>32</v>
      </c>
      <c r="G24" s="84">
        <v>53202653</v>
      </c>
      <c r="H24" s="85">
        <v>32800624</v>
      </c>
      <c r="I24" s="212">
        <v>20402029</v>
      </c>
      <c r="J24" s="87">
        <v>25</v>
      </c>
      <c r="K24" s="86" t="s">
        <v>92</v>
      </c>
      <c r="L24" s="87" t="s">
        <v>92</v>
      </c>
      <c r="M24" s="87">
        <v>628</v>
      </c>
      <c r="N24" s="86">
        <v>6266</v>
      </c>
      <c r="O24" s="86" t="s">
        <v>92</v>
      </c>
      <c r="P24" s="81">
        <v>79</v>
      </c>
      <c r="Q24" s="81">
        <v>22</v>
      </c>
      <c r="R24" s="81">
        <v>46</v>
      </c>
      <c r="S24" s="81">
        <v>4</v>
      </c>
      <c r="T24" s="81">
        <v>128</v>
      </c>
      <c r="U24" s="86">
        <v>10</v>
      </c>
      <c r="V24" s="207">
        <v>22</v>
      </c>
      <c r="X24" s="59"/>
    </row>
    <row r="25" spans="1:24" s="29" customFormat="1" ht="42" customHeight="1">
      <c r="A25" s="209" t="s">
        <v>295</v>
      </c>
      <c r="B25" s="79">
        <v>39</v>
      </c>
      <c r="C25" s="81">
        <v>61275</v>
      </c>
      <c r="D25" s="81">
        <v>166990</v>
      </c>
      <c r="E25" s="220">
        <v>9910</v>
      </c>
      <c r="F25" s="83">
        <v>31</v>
      </c>
      <c r="G25" s="221">
        <v>44493215</v>
      </c>
      <c r="H25" s="221">
        <v>30928042</v>
      </c>
      <c r="I25" s="222">
        <v>13565173</v>
      </c>
      <c r="J25" s="223">
        <v>25</v>
      </c>
      <c r="K25" s="224">
        <v>0</v>
      </c>
      <c r="L25" s="225">
        <v>0</v>
      </c>
      <c r="M25" s="86">
        <v>373</v>
      </c>
      <c r="N25" s="86">
        <v>5224</v>
      </c>
      <c r="O25" s="86">
        <v>10</v>
      </c>
      <c r="P25" s="81">
        <v>68</v>
      </c>
      <c r="Q25" s="81">
        <v>22</v>
      </c>
      <c r="R25" s="81">
        <v>41</v>
      </c>
      <c r="S25" s="81">
        <v>4</v>
      </c>
      <c r="T25" s="81">
        <v>136</v>
      </c>
      <c r="U25" s="86">
        <v>6</v>
      </c>
      <c r="V25" s="207" t="s">
        <v>300</v>
      </c>
      <c r="X25" s="59"/>
    </row>
    <row r="26" spans="1:24" s="233" customFormat="1" ht="42" customHeight="1">
      <c r="A26" s="272" t="s">
        <v>301</v>
      </c>
      <c r="B26" s="273">
        <v>39</v>
      </c>
      <c r="C26" s="275">
        <v>61751</v>
      </c>
      <c r="D26" s="275">
        <v>166476</v>
      </c>
      <c r="E26" s="276">
        <v>9697</v>
      </c>
      <c r="F26" s="277">
        <v>33</v>
      </c>
      <c r="G26" s="221">
        <v>32141795</v>
      </c>
      <c r="H26" s="221">
        <v>21744386</v>
      </c>
      <c r="I26" s="278">
        <v>10397409</v>
      </c>
      <c r="J26" s="223">
        <v>24</v>
      </c>
      <c r="K26" s="225">
        <v>0</v>
      </c>
      <c r="L26" s="224">
        <v>0</v>
      </c>
      <c r="M26" s="224">
        <v>378</v>
      </c>
      <c r="N26" s="225">
        <v>2988</v>
      </c>
      <c r="O26" s="225">
        <v>12</v>
      </c>
      <c r="P26" s="275">
        <v>263</v>
      </c>
      <c r="Q26" s="275">
        <v>22</v>
      </c>
      <c r="R26" s="275">
        <v>33</v>
      </c>
      <c r="S26" s="275">
        <v>3</v>
      </c>
      <c r="T26" s="275">
        <v>171</v>
      </c>
      <c r="U26" s="225">
        <v>5</v>
      </c>
      <c r="V26" s="222">
        <v>19</v>
      </c>
      <c r="X26" s="234"/>
    </row>
    <row r="27" spans="1:24" s="267" customFormat="1" ht="42" customHeight="1" thickBot="1">
      <c r="A27" s="226" t="s">
        <v>308</v>
      </c>
      <c r="B27" s="274">
        <v>39</v>
      </c>
      <c r="C27" s="227">
        <v>62421</v>
      </c>
      <c r="D27" s="227">
        <v>166788</v>
      </c>
      <c r="E27" s="228">
        <v>9473</v>
      </c>
      <c r="F27" s="229">
        <v>33</v>
      </c>
      <c r="G27" s="229">
        <v>46318677</v>
      </c>
      <c r="H27" s="229">
        <v>32232056</v>
      </c>
      <c r="I27" s="232">
        <v>14086621</v>
      </c>
      <c r="J27" s="230">
        <v>25</v>
      </c>
      <c r="K27" s="231">
        <v>0</v>
      </c>
      <c r="L27" s="231">
        <v>0</v>
      </c>
      <c r="M27" s="231">
        <v>407</v>
      </c>
      <c r="N27" s="231">
        <v>3088</v>
      </c>
      <c r="O27" s="231">
        <v>14</v>
      </c>
      <c r="P27" s="227">
        <v>244</v>
      </c>
      <c r="Q27" s="227">
        <v>11</v>
      </c>
      <c r="R27" s="227">
        <v>34</v>
      </c>
      <c r="S27" s="227">
        <v>2</v>
      </c>
      <c r="T27" s="227">
        <v>154</v>
      </c>
      <c r="U27" s="231">
        <v>5</v>
      </c>
      <c r="V27" s="232">
        <v>20</v>
      </c>
      <c r="X27" s="268"/>
    </row>
    <row r="28" spans="1:22" s="36" customFormat="1" ht="13.5" customHeight="1">
      <c r="A28" s="188" t="s">
        <v>203</v>
      </c>
      <c r="B28" s="184"/>
      <c r="C28" s="184"/>
      <c r="D28" s="184"/>
      <c r="E28" s="184"/>
      <c r="F28" s="184"/>
      <c r="G28" s="184"/>
      <c r="H28" s="184"/>
      <c r="I28" s="184"/>
      <c r="J28" s="307" t="s">
        <v>204</v>
      </c>
      <c r="K28" s="307"/>
      <c r="L28" s="307"/>
      <c r="M28" s="307"/>
      <c r="N28" s="307"/>
      <c r="O28" s="307"/>
      <c r="P28" s="307"/>
      <c r="Q28" s="307"/>
      <c r="R28" s="307"/>
      <c r="S28" s="307"/>
      <c r="T28" s="307"/>
      <c r="U28" s="307"/>
      <c r="V28" s="307"/>
    </row>
    <row r="29" ht="12">
      <c r="A29" s="1"/>
    </row>
    <row r="30" ht="18" customHeight="1">
      <c r="A30" s="23"/>
    </row>
    <row r="31" ht="18" customHeight="1">
      <c r="A31" s="23"/>
    </row>
  </sheetData>
  <sheetProtection/>
  <mergeCells count="24">
    <mergeCell ref="L2:V2"/>
    <mergeCell ref="C4:C5"/>
    <mergeCell ref="B7:B8"/>
    <mergeCell ref="J6:L6"/>
    <mergeCell ref="E7:E8"/>
    <mergeCell ref="G7:G8"/>
    <mergeCell ref="F4:F5"/>
    <mergeCell ref="B4:B5"/>
    <mergeCell ref="E4:E5"/>
    <mergeCell ref="A4:A5"/>
    <mergeCell ref="A6:A8"/>
    <mergeCell ref="G4:I4"/>
    <mergeCell ref="C7:C8"/>
    <mergeCell ref="D7:D8"/>
    <mergeCell ref="A2:K2"/>
    <mergeCell ref="J28:V28"/>
    <mergeCell ref="J4:V4"/>
    <mergeCell ref="H7:H8"/>
    <mergeCell ref="D4:D5"/>
    <mergeCell ref="F7:F8"/>
    <mergeCell ref="V6:V7"/>
    <mergeCell ref="I7:I8"/>
    <mergeCell ref="J5:V5"/>
    <mergeCell ref="G5:I5"/>
  </mergeCells>
  <printOptions/>
  <pageMargins left="0.7874015748031497" right="0.7874015748031497" top="1.1811023622047245" bottom="1.1811023622047245" header="0.5118110236220472" footer="0.9055118110236221"/>
  <pageSetup horizontalDpi="600" verticalDpi="600" orientation="portrait" paperSize="9" scale="74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Q26"/>
  <sheetViews>
    <sheetView showGridLines="0" view="pageBreakPreview" zoomScaleNormal="120" zoomScaleSheetLayoutView="100" zoomScalePageLayoutView="0" workbookViewId="0" topLeftCell="A15">
      <selection activeCell="H26" sqref="H26:P26"/>
    </sheetView>
  </sheetViews>
  <sheetFormatPr defaultColWidth="9.00390625" defaultRowHeight="16.5"/>
  <cols>
    <col min="1" max="1" width="20.875" style="2" customWidth="1"/>
    <col min="2" max="2" width="7.50390625" style="2" customWidth="1"/>
    <col min="3" max="3" width="10.00390625" style="2" customWidth="1"/>
    <col min="4" max="6" width="10.875" style="2" customWidth="1"/>
    <col min="7" max="7" width="10.875" style="18" customWidth="1"/>
    <col min="8" max="16" width="10.875" style="2" customWidth="1"/>
    <col min="17" max="16384" width="9.00390625" style="2" customWidth="1"/>
  </cols>
  <sheetData>
    <row r="1" spans="1:16" s="5" customFormat="1" ht="19.5" customHeight="1">
      <c r="A1" s="7" t="s">
        <v>0</v>
      </c>
      <c r="B1" s="17"/>
      <c r="G1" s="6"/>
      <c r="O1" s="339" t="s">
        <v>1</v>
      </c>
      <c r="P1" s="339"/>
    </row>
    <row r="2" spans="1:16" s="16" customFormat="1" ht="24" customHeight="1">
      <c r="A2" s="338" t="s">
        <v>205</v>
      </c>
      <c r="B2" s="338"/>
      <c r="C2" s="338"/>
      <c r="D2" s="338"/>
      <c r="E2" s="338"/>
      <c r="F2" s="338"/>
      <c r="G2" s="338"/>
      <c r="H2" s="327" t="s">
        <v>206</v>
      </c>
      <c r="I2" s="327"/>
      <c r="J2" s="327"/>
      <c r="K2" s="327"/>
      <c r="L2" s="327"/>
      <c r="M2" s="327"/>
      <c r="N2" s="327"/>
      <c r="O2" s="327"/>
      <c r="P2" s="327"/>
    </row>
    <row r="3" spans="1:16" s="3" customFormat="1" ht="13.5" customHeight="1" thickBot="1">
      <c r="A3" s="4"/>
      <c r="B3" s="4"/>
      <c r="C3" s="4"/>
      <c r="D3" s="4"/>
      <c r="E3" s="4"/>
      <c r="F3" s="14"/>
      <c r="G3" s="15" t="s">
        <v>66</v>
      </c>
      <c r="I3" s="4"/>
      <c r="J3" s="4"/>
      <c r="K3" s="4"/>
      <c r="L3" s="4"/>
      <c r="M3" s="4"/>
      <c r="N3" s="4"/>
      <c r="O3" s="14"/>
      <c r="P3" s="109" t="s">
        <v>167</v>
      </c>
    </row>
    <row r="4" spans="1:16" s="3" customFormat="1" ht="21.75" customHeight="1">
      <c r="A4" s="336" t="s">
        <v>192</v>
      </c>
      <c r="B4" s="344" t="s">
        <v>64</v>
      </c>
      <c r="C4" s="345"/>
      <c r="D4" s="52" t="s">
        <v>53</v>
      </c>
      <c r="E4" s="52" t="s">
        <v>54</v>
      </c>
      <c r="F4" s="52" t="s">
        <v>55</v>
      </c>
      <c r="G4" s="204" t="s">
        <v>56</v>
      </c>
      <c r="H4" s="53" t="s">
        <v>57</v>
      </c>
      <c r="I4" s="53" t="s">
        <v>58</v>
      </c>
      <c r="J4" s="52" t="s">
        <v>65</v>
      </c>
      <c r="K4" s="52" t="s">
        <v>59</v>
      </c>
      <c r="L4" s="340" t="s">
        <v>60</v>
      </c>
      <c r="M4" s="52" t="s">
        <v>170</v>
      </c>
      <c r="N4" s="340" t="s">
        <v>61</v>
      </c>
      <c r="O4" s="52" t="s">
        <v>62</v>
      </c>
      <c r="P4" s="342" t="s">
        <v>63</v>
      </c>
    </row>
    <row r="5" spans="1:16" s="3" customFormat="1" ht="36" customHeight="1">
      <c r="A5" s="337"/>
      <c r="B5" s="43" t="s">
        <v>68</v>
      </c>
      <c r="C5" s="42" t="s">
        <v>159</v>
      </c>
      <c r="D5" s="44" t="s">
        <v>69</v>
      </c>
      <c r="E5" s="44" t="s">
        <v>70</v>
      </c>
      <c r="F5" s="44" t="s">
        <v>71</v>
      </c>
      <c r="G5" s="214" t="s">
        <v>69</v>
      </c>
      <c r="H5" s="43" t="s">
        <v>69</v>
      </c>
      <c r="I5" s="43" t="s">
        <v>69</v>
      </c>
      <c r="J5" s="44" t="s">
        <v>72</v>
      </c>
      <c r="K5" s="44" t="s">
        <v>73</v>
      </c>
      <c r="L5" s="341"/>
      <c r="M5" s="44" t="s">
        <v>74</v>
      </c>
      <c r="N5" s="341"/>
      <c r="O5" s="44" t="s">
        <v>75</v>
      </c>
      <c r="P5" s="343"/>
    </row>
    <row r="6" spans="1:16" s="11" customFormat="1" ht="51" customHeight="1" thickBot="1">
      <c r="A6" s="215" t="s">
        <v>91</v>
      </c>
      <c r="B6" s="22" t="s">
        <v>67</v>
      </c>
      <c r="C6" s="21" t="s">
        <v>76</v>
      </c>
      <c r="D6" s="22" t="s">
        <v>77</v>
      </c>
      <c r="E6" s="22" t="s">
        <v>78</v>
      </c>
      <c r="F6" s="21" t="s">
        <v>78</v>
      </c>
      <c r="G6" s="191" t="s">
        <v>79</v>
      </c>
      <c r="H6" s="22" t="s">
        <v>80</v>
      </c>
      <c r="I6" s="22" t="s">
        <v>81</v>
      </c>
      <c r="J6" s="22" t="s">
        <v>82</v>
      </c>
      <c r="K6" s="22" t="s">
        <v>83</v>
      </c>
      <c r="L6" s="22" t="s">
        <v>84</v>
      </c>
      <c r="M6" s="22" t="s">
        <v>85</v>
      </c>
      <c r="N6" s="22" t="s">
        <v>86</v>
      </c>
      <c r="O6" s="22" t="s">
        <v>87</v>
      </c>
      <c r="P6" s="191" t="s">
        <v>88</v>
      </c>
    </row>
    <row r="7" spans="1:16" s="3" customFormat="1" ht="31.5" customHeight="1" hidden="1">
      <c r="A7" s="216" t="s">
        <v>150</v>
      </c>
      <c r="B7" s="90">
        <f>SUM(D7:O7)</f>
        <v>2900</v>
      </c>
      <c r="C7" s="91">
        <f>B7*100/1853029</f>
        <v>0.15650051888016864</v>
      </c>
      <c r="D7" s="90">
        <v>134</v>
      </c>
      <c r="E7" s="90">
        <v>338</v>
      </c>
      <c r="F7" s="90">
        <v>41</v>
      </c>
      <c r="G7" s="93">
        <v>1170</v>
      </c>
      <c r="H7" s="90">
        <v>319</v>
      </c>
      <c r="I7" s="90">
        <v>308</v>
      </c>
      <c r="J7" s="90">
        <v>273</v>
      </c>
      <c r="K7" s="90">
        <v>20</v>
      </c>
      <c r="L7" s="90">
        <v>26</v>
      </c>
      <c r="M7" s="90">
        <v>50</v>
      </c>
      <c r="N7" s="90">
        <v>14</v>
      </c>
      <c r="O7" s="90">
        <v>207</v>
      </c>
      <c r="P7" s="93">
        <v>24</v>
      </c>
    </row>
    <row r="8" spans="1:16" s="3" customFormat="1" ht="31.5" customHeight="1" hidden="1">
      <c r="A8" s="216" t="s">
        <v>151</v>
      </c>
      <c r="B8" s="94">
        <v>3232</v>
      </c>
      <c r="C8" s="91">
        <v>0.17</v>
      </c>
      <c r="D8" s="92">
        <v>162</v>
      </c>
      <c r="E8" s="92">
        <v>368</v>
      </c>
      <c r="F8" s="92">
        <v>46</v>
      </c>
      <c r="G8" s="93">
        <v>1312</v>
      </c>
      <c r="H8" s="90">
        <v>341</v>
      </c>
      <c r="I8" s="92">
        <v>332</v>
      </c>
      <c r="J8" s="92">
        <v>308</v>
      </c>
      <c r="K8" s="92">
        <v>22</v>
      </c>
      <c r="L8" s="92">
        <v>23</v>
      </c>
      <c r="M8" s="92">
        <v>60</v>
      </c>
      <c r="N8" s="92">
        <v>20</v>
      </c>
      <c r="O8" s="92">
        <v>209</v>
      </c>
      <c r="P8" s="93">
        <v>29</v>
      </c>
    </row>
    <row r="9" spans="1:16" s="3" customFormat="1" ht="31.5" customHeight="1" hidden="1">
      <c r="A9" s="216" t="s">
        <v>141</v>
      </c>
      <c r="B9" s="94">
        <f>SUM(D9:P9)</f>
        <v>3561</v>
      </c>
      <c r="C9" s="91">
        <v>0.19</v>
      </c>
      <c r="D9" s="92">
        <v>189</v>
      </c>
      <c r="E9" s="92">
        <v>413</v>
      </c>
      <c r="F9" s="92">
        <v>46</v>
      </c>
      <c r="G9" s="93">
        <v>1375</v>
      </c>
      <c r="H9" s="90">
        <v>379</v>
      </c>
      <c r="I9" s="92">
        <v>355</v>
      </c>
      <c r="J9" s="92">
        <v>375</v>
      </c>
      <c r="K9" s="92">
        <v>24</v>
      </c>
      <c r="L9" s="92">
        <v>26</v>
      </c>
      <c r="M9" s="92">
        <v>70</v>
      </c>
      <c r="N9" s="92">
        <v>21</v>
      </c>
      <c r="O9" s="92">
        <v>256</v>
      </c>
      <c r="P9" s="93">
        <v>32</v>
      </c>
    </row>
    <row r="10" spans="1:16" s="3" customFormat="1" ht="31.5" customHeight="1" hidden="1">
      <c r="A10" s="216" t="s">
        <v>142</v>
      </c>
      <c r="B10" s="94">
        <f>SUM(D10:P10)</f>
        <v>3811</v>
      </c>
      <c r="C10" s="91">
        <v>2.89</v>
      </c>
      <c r="D10" s="92">
        <v>206</v>
      </c>
      <c r="E10" s="92">
        <v>444</v>
      </c>
      <c r="F10" s="92">
        <v>51</v>
      </c>
      <c r="G10" s="93">
        <v>1423</v>
      </c>
      <c r="H10" s="90">
        <v>406</v>
      </c>
      <c r="I10" s="92">
        <v>390</v>
      </c>
      <c r="J10" s="92">
        <v>410</v>
      </c>
      <c r="K10" s="92">
        <v>24</v>
      </c>
      <c r="L10" s="92">
        <v>31</v>
      </c>
      <c r="M10" s="92">
        <v>80</v>
      </c>
      <c r="N10" s="92">
        <v>30</v>
      </c>
      <c r="O10" s="92">
        <v>280</v>
      </c>
      <c r="P10" s="93">
        <v>36</v>
      </c>
    </row>
    <row r="11" spans="1:16" s="3" customFormat="1" ht="31.5" customHeight="1" hidden="1">
      <c r="A11" s="216" t="s">
        <v>143</v>
      </c>
      <c r="B11" s="94">
        <f>SUM(D11:P11)</f>
        <v>3952</v>
      </c>
      <c r="C11" s="91">
        <v>2.91</v>
      </c>
      <c r="D11" s="92">
        <v>213</v>
      </c>
      <c r="E11" s="92">
        <v>462</v>
      </c>
      <c r="F11" s="92">
        <v>51</v>
      </c>
      <c r="G11" s="93">
        <v>1447</v>
      </c>
      <c r="H11" s="90">
        <v>404</v>
      </c>
      <c r="I11" s="92">
        <v>418</v>
      </c>
      <c r="J11" s="92">
        <v>426</v>
      </c>
      <c r="K11" s="92">
        <v>25</v>
      </c>
      <c r="L11" s="92">
        <v>38</v>
      </c>
      <c r="M11" s="92">
        <v>92</v>
      </c>
      <c r="N11" s="92">
        <v>39</v>
      </c>
      <c r="O11" s="92">
        <v>293</v>
      </c>
      <c r="P11" s="93">
        <v>44</v>
      </c>
    </row>
    <row r="12" spans="1:17" s="3" customFormat="1" ht="31.5" customHeight="1" hidden="1">
      <c r="A12" s="216" t="s">
        <v>144</v>
      </c>
      <c r="B12" s="94">
        <f>SUM(D12:P12)</f>
        <v>3929</v>
      </c>
      <c r="C12" s="95">
        <v>2.83</v>
      </c>
      <c r="D12" s="92">
        <v>206</v>
      </c>
      <c r="E12" s="92">
        <v>464</v>
      </c>
      <c r="F12" s="92">
        <v>50</v>
      </c>
      <c r="G12" s="93">
        <v>1417</v>
      </c>
      <c r="H12" s="90">
        <v>392</v>
      </c>
      <c r="I12" s="92">
        <v>410</v>
      </c>
      <c r="J12" s="92">
        <v>450</v>
      </c>
      <c r="K12" s="92">
        <v>26</v>
      </c>
      <c r="L12" s="92">
        <v>33</v>
      </c>
      <c r="M12" s="92">
        <v>100</v>
      </c>
      <c r="N12" s="92">
        <v>49</v>
      </c>
      <c r="O12" s="92">
        <v>307</v>
      </c>
      <c r="P12" s="93">
        <v>25</v>
      </c>
      <c r="Q12" s="55"/>
    </row>
    <row r="13" spans="1:17" s="3" customFormat="1" ht="31.5" customHeight="1" hidden="1">
      <c r="A13" s="216" t="s">
        <v>145</v>
      </c>
      <c r="B13" s="94">
        <v>4157</v>
      </c>
      <c r="C13" s="95">
        <v>2.92</v>
      </c>
      <c r="D13" s="92">
        <v>215</v>
      </c>
      <c r="E13" s="92">
        <v>491</v>
      </c>
      <c r="F13" s="92">
        <v>54</v>
      </c>
      <c r="G13" s="93">
        <v>1437</v>
      </c>
      <c r="H13" s="90">
        <v>417</v>
      </c>
      <c r="I13" s="92">
        <v>445</v>
      </c>
      <c r="J13" s="92">
        <v>506</v>
      </c>
      <c r="K13" s="92">
        <v>29</v>
      </c>
      <c r="L13" s="92">
        <v>33</v>
      </c>
      <c r="M13" s="92">
        <v>103</v>
      </c>
      <c r="N13" s="92">
        <v>54</v>
      </c>
      <c r="O13" s="92">
        <v>316</v>
      </c>
      <c r="P13" s="93">
        <v>57</v>
      </c>
      <c r="Q13" s="55"/>
    </row>
    <row r="14" spans="1:17" s="3" customFormat="1" ht="31.5" customHeight="1" hidden="1">
      <c r="A14" s="216" t="s">
        <v>146</v>
      </c>
      <c r="B14" s="94">
        <v>4434</v>
      </c>
      <c r="C14" s="95">
        <v>3.08</v>
      </c>
      <c r="D14" s="92">
        <v>231</v>
      </c>
      <c r="E14" s="92">
        <v>516</v>
      </c>
      <c r="F14" s="92">
        <v>62</v>
      </c>
      <c r="G14" s="93">
        <v>1508</v>
      </c>
      <c r="H14" s="90">
        <v>427</v>
      </c>
      <c r="I14" s="92">
        <v>497</v>
      </c>
      <c r="J14" s="92">
        <v>555</v>
      </c>
      <c r="K14" s="92">
        <v>26</v>
      </c>
      <c r="L14" s="92">
        <v>31</v>
      </c>
      <c r="M14" s="92">
        <v>116</v>
      </c>
      <c r="N14" s="92">
        <v>60</v>
      </c>
      <c r="O14" s="92">
        <v>348</v>
      </c>
      <c r="P14" s="93">
        <v>57</v>
      </c>
      <c r="Q14" s="55"/>
    </row>
    <row r="15" spans="1:17" s="3" customFormat="1" ht="31.5" customHeight="1">
      <c r="A15" s="216" t="s">
        <v>147</v>
      </c>
      <c r="B15" s="94">
        <v>4714</v>
      </c>
      <c r="C15" s="95">
        <v>3.28</v>
      </c>
      <c r="D15" s="92">
        <v>232</v>
      </c>
      <c r="E15" s="92">
        <v>575</v>
      </c>
      <c r="F15" s="92">
        <v>58</v>
      </c>
      <c r="G15" s="93">
        <v>1475</v>
      </c>
      <c r="H15" s="90">
        <v>453</v>
      </c>
      <c r="I15" s="92">
        <v>557</v>
      </c>
      <c r="J15" s="92">
        <v>597</v>
      </c>
      <c r="K15" s="92">
        <v>24</v>
      </c>
      <c r="L15" s="92">
        <v>30</v>
      </c>
      <c r="M15" s="92">
        <v>136</v>
      </c>
      <c r="N15" s="92">
        <v>80</v>
      </c>
      <c r="O15" s="92">
        <v>428</v>
      </c>
      <c r="P15" s="93">
        <v>69</v>
      </c>
      <c r="Q15" s="55"/>
    </row>
    <row r="16" spans="1:17" s="61" customFormat="1" ht="31.5" customHeight="1">
      <c r="A16" s="216" t="s">
        <v>148</v>
      </c>
      <c r="B16" s="94">
        <v>4546</v>
      </c>
      <c r="C16" s="95">
        <v>5.97</v>
      </c>
      <c r="D16" s="92">
        <v>181</v>
      </c>
      <c r="E16" s="92">
        <f>'[1]11-6、身心障礙人數'!$J$25+'[1]11-6、身心障礙人數'!$K$25+'[1]11-6、身心障礙人數'!$L$25+'[1]11-6、身心障礙人數'!$M$25</f>
        <v>409</v>
      </c>
      <c r="F16" s="92">
        <f>'[1]11-6、身心障礙人數'!$N$25+'[1]11-6、身心障礙人數'!$O$25</f>
        <v>49</v>
      </c>
      <c r="G16" s="93">
        <f>'[1]11-6、身心障礙人數'!$P$25+'[1]11-6、身心障礙人數'!$Q$25</f>
        <v>1213</v>
      </c>
      <c r="H16" s="90">
        <f>'[1]11-6、身心障礙人數'!$R$25+'[1]11-6、身心障礙人數'!$S$25</f>
        <v>346</v>
      </c>
      <c r="I16" s="92">
        <f>'[1]11-6、身心障礙人數 (續1)'!$L$25+'[1]11-6、身心障礙人數 (續1)'!$M$25</f>
        <v>350</v>
      </c>
      <c r="J16" s="92">
        <f>'[1]11-6、身心障礙人數'!$T$25+'[1]11-6、身心障礙人數'!$U$25</f>
        <v>454</v>
      </c>
      <c r="K16" s="92">
        <f>+'[1]11-6、身心障礙人數 (續1)'!$B$25+'[1]11-6、身心障礙人數 (續1)'!$C$25</f>
        <v>25</v>
      </c>
      <c r="L16" s="92">
        <f>+'[1]11-6、身心障礙人數 (續1)'!$D$25+'[1]11-6、身心障礙人數 (續1)'!$E$25</f>
        <v>22</v>
      </c>
      <c r="M16" s="92">
        <f>'[2]11-6、身心障礙人數 (續1)'!$F$25+'[2]11-6、身心障礙人數 (續1)'!$G$25</f>
        <v>55</v>
      </c>
      <c r="N16" s="92">
        <f>'[2]11-6、身心障礙人數 (續1)'!$I$25+'[2]11-6、身心障礙人數 (續1)'!$H$25</f>
        <v>31</v>
      </c>
      <c r="O16" s="92">
        <f>'[2]11-6、身心障礙人數 (續1)'!$J$25+'[2]11-6、身心障礙人數 (續1)'!$K$25</f>
        <v>178</v>
      </c>
      <c r="P16" s="93">
        <v>49</v>
      </c>
      <c r="Q16" s="60"/>
    </row>
    <row r="17" spans="1:17" s="61" customFormat="1" ht="31.5" customHeight="1">
      <c r="A17" s="216" t="s">
        <v>156</v>
      </c>
      <c r="B17" s="94">
        <v>4833</v>
      </c>
      <c r="C17" s="95">
        <v>3.19</v>
      </c>
      <c r="D17" s="92">
        <v>167</v>
      </c>
      <c r="E17" s="92">
        <v>370</v>
      </c>
      <c r="F17" s="92">
        <v>46</v>
      </c>
      <c r="G17" s="93">
        <v>1169</v>
      </c>
      <c r="H17" s="90">
        <v>330</v>
      </c>
      <c r="I17" s="92">
        <v>320</v>
      </c>
      <c r="J17" s="92">
        <v>449</v>
      </c>
      <c r="K17" s="92">
        <v>23</v>
      </c>
      <c r="L17" s="92">
        <v>19</v>
      </c>
      <c r="M17" s="92">
        <f>'[2]11-6、身心障礙人數 (續1)'!$F$25+'[2]11-6、身心障礙人數 (續1)'!$G$25</f>
        <v>55</v>
      </c>
      <c r="N17" s="92">
        <v>27</v>
      </c>
      <c r="O17" s="92">
        <v>181</v>
      </c>
      <c r="P17" s="93">
        <v>30</v>
      </c>
      <c r="Q17" s="60"/>
    </row>
    <row r="18" spans="1:17" s="61" customFormat="1" ht="31.5" customHeight="1">
      <c r="A18" s="216" t="s">
        <v>158</v>
      </c>
      <c r="B18" s="94">
        <v>4824</v>
      </c>
      <c r="C18" s="95">
        <v>3.1</v>
      </c>
      <c r="D18" s="92">
        <v>152</v>
      </c>
      <c r="E18" s="92">
        <v>290</v>
      </c>
      <c r="F18" s="92">
        <v>34</v>
      </c>
      <c r="G18" s="93">
        <v>1085</v>
      </c>
      <c r="H18" s="90">
        <v>273</v>
      </c>
      <c r="I18" s="92">
        <v>245</v>
      </c>
      <c r="J18" s="92">
        <v>385</v>
      </c>
      <c r="K18" s="92">
        <v>22</v>
      </c>
      <c r="L18" s="92">
        <v>15</v>
      </c>
      <c r="M18" s="92">
        <v>39</v>
      </c>
      <c r="N18" s="92">
        <v>11</v>
      </c>
      <c r="O18" s="92">
        <v>183</v>
      </c>
      <c r="P18" s="93">
        <v>12</v>
      </c>
      <c r="Q18" s="60"/>
    </row>
    <row r="19" spans="1:17" s="61" customFormat="1" ht="31.5" customHeight="1">
      <c r="A19" s="216" t="s">
        <v>169</v>
      </c>
      <c r="B19" s="94">
        <v>4944</v>
      </c>
      <c r="C19" s="95">
        <v>3.11</v>
      </c>
      <c r="D19" s="92">
        <v>112</v>
      </c>
      <c r="E19" s="92">
        <v>208</v>
      </c>
      <c r="F19" s="92">
        <v>23</v>
      </c>
      <c r="G19" s="93">
        <v>974</v>
      </c>
      <c r="H19" s="90">
        <v>145</v>
      </c>
      <c r="I19" s="92">
        <v>183</v>
      </c>
      <c r="J19" s="92">
        <v>340</v>
      </c>
      <c r="K19" s="92">
        <v>12</v>
      </c>
      <c r="L19" s="92">
        <v>9</v>
      </c>
      <c r="M19" s="92">
        <v>32</v>
      </c>
      <c r="N19" s="92">
        <v>5</v>
      </c>
      <c r="O19" s="92">
        <v>100</v>
      </c>
      <c r="P19" s="93">
        <v>7</v>
      </c>
      <c r="Q19" s="60"/>
    </row>
    <row r="20" spans="1:17" s="61" customFormat="1" ht="31.5" customHeight="1">
      <c r="A20" s="216" t="s">
        <v>176</v>
      </c>
      <c r="B20" s="94">
        <v>5092</v>
      </c>
      <c r="C20" s="95">
        <v>3.14</v>
      </c>
      <c r="D20" s="92">
        <v>41</v>
      </c>
      <c r="E20" s="92">
        <v>89</v>
      </c>
      <c r="F20" s="92">
        <v>10</v>
      </c>
      <c r="G20" s="93">
        <v>343</v>
      </c>
      <c r="H20" s="90">
        <v>88</v>
      </c>
      <c r="I20" s="92">
        <v>55</v>
      </c>
      <c r="J20" s="92">
        <v>83</v>
      </c>
      <c r="K20" s="92">
        <v>5</v>
      </c>
      <c r="L20" s="92">
        <v>5</v>
      </c>
      <c r="M20" s="92">
        <v>17</v>
      </c>
      <c r="N20" s="92">
        <v>1</v>
      </c>
      <c r="O20" s="92">
        <v>35</v>
      </c>
      <c r="P20" s="93">
        <v>1</v>
      </c>
      <c r="Q20" s="60"/>
    </row>
    <row r="21" spans="1:17" s="61" customFormat="1" ht="31.5" customHeight="1">
      <c r="A21" s="216" t="s">
        <v>173</v>
      </c>
      <c r="B21" s="94">
        <v>5210</v>
      </c>
      <c r="C21" s="95">
        <v>3.16</v>
      </c>
      <c r="D21" s="92">
        <v>7</v>
      </c>
      <c r="E21" s="92">
        <v>14</v>
      </c>
      <c r="F21" s="92">
        <v>5</v>
      </c>
      <c r="G21" s="93">
        <v>80</v>
      </c>
      <c r="H21" s="90">
        <v>26</v>
      </c>
      <c r="I21" s="92">
        <v>18</v>
      </c>
      <c r="J21" s="92">
        <v>20</v>
      </c>
      <c r="K21" s="92">
        <v>2</v>
      </c>
      <c r="L21" s="92">
        <v>2</v>
      </c>
      <c r="M21" s="92">
        <v>1</v>
      </c>
      <c r="N21" s="92">
        <v>1</v>
      </c>
      <c r="O21" s="92">
        <v>9</v>
      </c>
      <c r="P21" s="93">
        <v>18</v>
      </c>
      <c r="Q21" s="60"/>
    </row>
    <row r="22" spans="1:17" s="61" customFormat="1" ht="31.5" customHeight="1">
      <c r="A22" s="216" t="s">
        <v>207</v>
      </c>
      <c r="B22" s="202">
        <v>0</v>
      </c>
      <c r="C22" s="203">
        <v>0</v>
      </c>
      <c r="D22" s="203">
        <v>0</v>
      </c>
      <c r="E22" s="203">
        <v>0</v>
      </c>
      <c r="F22" s="203">
        <v>0</v>
      </c>
      <c r="G22" s="205">
        <v>0</v>
      </c>
      <c r="H22" s="213">
        <v>0</v>
      </c>
      <c r="I22" s="203">
        <v>0</v>
      </c>
      <c r="J22" s="203">
        <v>0</v>
      </c>
      <c r="K22" s="203">
        <v>0</v>
      </c>
      <c r="L22" s="203">
        <v>0</v>
      </c>
      <c r="M22" s="203">
        <v>0</v>
      </c>
      <c r="N22" s="203">
        <v>0</v>
      </c>
      <c r="O22" s="203">
        <v>0</v>
      </c>
      <c r="P22" s="205">
        <v>0</v>
      </c>
      <c r="Q22" s="60"/>
    </row>
    <row r="23" spans="1:16" s="3" customFormat="1" ht="31.5" customHeight="1">
      <c r="A23" s="216" t="s">
        <v>296</v>
      </c>
      <c r="B23" s="94" t="s">
        <v>240</v>
      </c>
      <c r="C23" s="91" t="s">
        <v>297</v>
      </c>
      <c r="D23" s="92" t="s">
        <v>297</v>
      </c>
      <c r="E23" s="92" t="s">
        <v>298</v>
      </c>
      <c r="F23" s="92" t="s">
        <v>298</v>
      </c>
      <c r="G23" s="93" t="s">
        <v>298</v>
      </c>
      <c r="H23" s="90" t="s">
        <v>298</v>
      </c>
      <c r="I23" s="92" t="s">
        <v>299</v>
      </c>
      <c r="J23" s="92" t="s">
        <v>298</v>
      </c>
      <c r="K23" s="92" t="s">
        <v>297</v>
      </c>
      <c r="L23" s="92" t="s">
        <v>298</v>
      </c>
      <c r="M23" s="92" t="s">
        <v>298</v>
      </c>
      <c r="N23" s="92" t="s">
        <v>298</v>
      </c>
      <c r="O23" s="92" t="s">
        <v>298</v>
      </c>
      <c r="P23" s="93" t="s">
        <v>297</v>
      </c>
    </row>
    <row r="24" spans="1:16" s="241" customFormat="1" ht="31.5" customHeight="1">
      <c r="A24" s="279" t="s">
        <v>302</v>
      </c>
      <c r="B24" s="280" t="s">
        <v>240</v>
      </c>
      <c r="C24" s="281" t="s">
        <v>240</v>
      </c>
      <c r="D24" s="282" t="s">
        <v>240</v>
      </c>
      <c r="E24" s="282" t="s">
        <v>240</v>
      </c>
      <c r="F24" s="282" t="s">
        <v>240</v>
      </c>
      <c r="G24" s="283" t="s">
        <v>240</v>
      </c>
      <c r="H24" s="284" t="s">
        <v>240</v>
      </c>
      <c r="I24" s="282" t="s">
        <v>240</v>
      </c>
      <c r="J24" s="282" t="s">
        <v>240</v>
      </c>
      <c r="K24" s="282" t="s">
        <v>240</v>
      </c>
      <c r="L24" s="282" t="s">
        <v>240</v>
      </c>
      <c r="M24" s="282" t="s">
        <v>240</v>
      </c>
      <c r="N24" s="282" t="s">
        <v>240</v>
      </c>
      <c r="O24" s="282" t="s">
        <v>240</v>
      </c>
      <c r="P24" s="283" t="s">
        <v>240</v>
      </c>
    </row>
    <row r="25" spans="1:16" s="269" customFormat="1" ht="31.5" customHeight="1" thickBot="1">
      <c r="A25" s="235" t="s">
        <v>309</v>
      </c>
      <c r="B25" s="236" t="s">
        <v>240</v>
      </c>
      <c r="C25" s="237" t="s">
        <v>240</v>
      </c>
      <c r="D25" s="238" t="s">
        <v>312</v>
      </c>
      <c r="E25" s="238" t="s">
        <v>313</v>
      </c>
      <c r="F25" s="238" t="s">
        <v>240</v>
      </c>
      <c r="G25" s="239" t="s">
        <v>314</v>
      </c>
      <c r="H25" s="240" t="s">
        <v>240</v>
      </c>
      <c r="I25" s="238" t="s">
        <v>312</v>
      </c>
      <c r="J25" s="238" t="s">
        <v>240</v>
      </c>
      <c r="K25" s="238" t="s">
        <v>240</v>
      </c>
      <c r="L25" s="238" t="s">
        <v>240</v>
      </c>
      <c r="M25" s="238" t="s">
        <v>240</v>
      </c>
      <c r="N25" s="238" t="s">
        <v>240</v>
      </c>
      <c r="O25" s="238" t="s">
        <v>240</v>
      </c>
      <c r="P25" s="239" t="s">
        <v>312</v>
      </c>
    </row>
    <row r="26" spans="1:16" s="3" customFormat="1" ht="13.5" customHeight="1">
      <c r="A26" s="106" t="s">
        <v>203</v>
      </c>
      <c r="B26" s="26"/>
      <c r="C26" s="26"/>
      <c r="D26" s="26"/>
      <c r="E26" s="26"/>
      <c r="F26" s="26"/>
      <c r="G26" s="26"/>
      <c r="H26" s="335" t="s">
        <v>208</v>
      </c>
      <c r="I26" s="335"/>
      <c r="J26" s="335"/>
      <c r="K26" s="335"/>
      <c r="L26" s="335"/>
      <c r="M26" s="335"/>
      <c r="N26" s="335"/>
      <c r="O26" s="335"/>
      <c r="P26" s="335"/>
    </row>
  </sheetData>
  <sheetProtection/>
  <mergeCells count="9">
    <mergeCell ref="H26:P26"/>
    <mergeCell ref="A4:A5"/>
    <mergeCell ref="A2:G2"/>
    <mergeCell ref="H2:P2"/>
    <mergeCell ref="O1:P1"/>
    <mergeCell ref="L4:L5"/>
    <mergeCell ref="N4:N5"/>
    <mergeCell ref="P4:P5"/>
    <mergeCell ref="B4:C4"/>
  </mergeCells>
  <printOptions/>
  <pageMargins left="1.1811023622047245" right="1.1811023622047245" top="1.5748031496062993" bottom="1.5748031496062993" header="0.5118110236220472" footer="0.9055118110236221"/>
  <pageSetup horizontalDpi="600" verticalDpi="600" orientation="portrait" paperSize="9" scale="76" r:id="rId1"/>
  <colBreaks count="1" manualBreakCount="1">
    <brk id="7" max="2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E28"/>
  <sheetViews>
    <sheetView showGridLines="0" zoomScale="120" zoomScaleNormal="120" zoomScaleSheetLayoutView="100" workbookViewId="0" topLeftCell="A20">
      <selection activeCell="M26" sqref="M26"/>
    </sheetView>
  </sheetViews>
  <sheetFormatPr defaultColWidth="9.00390625" defaultRowHeight="16.5"/>
  <cols>
    <col min="1" max="1" width="21.875" style="2" customWidth="1"/>
    <col min="2" max="6" width="5.875" style="2" customWidth="1"/>
    <col min="7" max="7" width="5.875" style="18" customWidth="1"/>
    <col min="8" max="24" width="5.875" style="2" customWidth="1"/>
    <col min="25" max="25" width="12.625" style="2" bestFit="1" customWidth="1"/>
    <col min="26" max="16384" width="9.00390625" style="2" customWidth="1"/>
  </cols>
  <sheetData>
    <row r="1" spans="1:25" s="63" customFormat="1" ht="18" customHeight="1">
      <c r="A1" s="108" t="s">
        <v>163</v>
      </c>
      <c r="B1" s="62"/>
      <c r="C1" s="62"/>
      <c r="D1" s="62"/>
      <c r="E1" s="62"/>
      <c r="P1" s="71"/>
      <c r="Q1" s="71"/>
      <c r="R1" s="71"/>
      <c r="S1" s="71"/>
      <c r="T1" s="71"/>
      <c r="U1" s="71"/>
      <c r="V1" s="71"/>
      <c r="W1" s="71"/>
      <c r="X1" s="71"/>
      <c r="Y1" s="65" t="s">
        <v>95</v>
      </c>
    </row>
    <row r="2" spans="1:31" s="66" customFormat="1" ht="24.75" customHeight="1">
      <c r="A2" s="346" t="s">
        <v>160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 t="s">
        <v>161</v>
      </c>
      <c r="N2" s="346"/>
      <c r="O2" s="346"/>
      <c r="P2" s="346"/>
      <c r="Q2" s="346"/>
      <c r="R2" s="346"/>
      <c r="S2" s="346"/>
      <c r="T2" s="346"/>
      <c r="U2" s="346"/>
      <c r="V2" s="346"/>
      <c r="W2" s="346"/>
      <c r="X2" s="346"/>
      <c r="Y2" s="346"/>
      <c r="Z2" s="72"/>
      <c r="AA2" s="72"/>
      <c r="AB2" s="72"/>
      <c r="AC2" s="72"/>
      <c r="AD2" s="72"/>
      <c r="AE2" s="72"/>
    </row>
    <row r="3" spans="1:25" s="63" customFormat="1" ht="15" customHeight="1" thickBo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110" t="s">
        <v>168</v>
      </c>
      <c r="M3" s="64"/>
      <c r="N3" s="64"/>
      <c r="O3" s="67"/>
      <c r="P3" s="67"/>
      <c r="Q3" s="67"/>
      <c r="R3" s="67"/>
      <c r="S3" s="67"/>
      <c r="T3" s="67"/>
      <c r="U3" s="67"/>
      <c r="V3" s="67"/>
      <c r="W3" s="67"/>
      <c r="X3" s="67"/>
      <c r="Y3" s="111" t="s">
        <v>96</v>
      </c>
    </row>
    <row r="4" spans="1:25" s="63" customFormat="1" ht="21.75" customHeight="1">
      <c r="A4" s="347" t="s">
        <v>130</v>
      </c>
      <c r="B4" s="349" t="s">
        <v>97</v>
      </c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 t="s">
        <v>98</v>
      </c>
      <c r="N4" s="350"/>
      <c r="O4" s="350"/>
      <c r="P4" s="350"/>
      <c r="Q4" s="350"/>
      <c r="R4" s="350"/>
      <c r="S4" s="350"/>
      <c r="T4" s="350"/>
      <c r="U4" s="350"/>
      <c r="V4" s="350"/>
      <c r="W4" s="350"/>
      <c r="X4" s="351"/>
      <c r="Y4" s="352" t="s">
        <v>99</v>
      </c>
    </row>
    <row r="5" spans="1:26" s="63" customFormat="1" ht="54.75" customHeight="1">
      <c r="A5" s="348"/>
      <c r="B5" s="354" t="s">
        <v>100</v>
      </c>
      <c r="C5" s="355"/>
      <c r="D5" s="356"/>
      <c r="E5" s="357" t="s">
        <v>101</v>
      </c>
      <c r="F5" s="358"/>
      <c r="G5" s="358" t="s">
        <v>102</v>
      </c>
      <c r="H5" s="358"/>
      <c r="I5" s="357" t="s">
        <v>103</v>
      </c>
      <c r="J5" s="358"/>
      <c r="K5" s="358" t="s">
        <v>104</v>
      </c>
      <c r="L5" s="358"/>
      <c r="M5" s="361" t="s">
        <v>105</v>
      </c>
      <c r="N5" s="358"/>
      <c r="O5" s="357" t="s">
        <v>106</v>
      </c>
      <c r="P5" s="358"/>
      <c r="Q5" s="358" t="s">
        <v>107</v>
      </c>
      <c r="R5" s="358"/>
      <c r="S5" s="357" t="s">
        <v>108</v>
      </c>
      <c r="T5" s="358"/>
      <c r="U5" s="369" t="s">
        <v>109</v>
      </c>
      <c r="V5" s="361"/>
      <c r="W5" s="369" t="s">
        <v>110</v>
      </c>
      <c r="X5" s="370"/>
      <c r="Y5" s="353"/>
      <c r="Z5" s="67"/>
    </row>
    <row r="6" spans="1:25" s="63" customFormat="1" ht="80.25" customHeight="1">
      <c r="A6" s="96" t="s">
        <v>111</v>
      </c>
      <c r="B6" s="362" t="s">
        <v>112</v>
      </c>
      <c r="C6" s="363"/>
      <c r="D6" s="364"/>
      <c r="E6" s="359" t="s">
        <v>113</v>
      </c>
      <c r="F6" s="360"/>
      <c r="G6" s="359" t="s">
        <v>114</v>
      </c>
      <c r="H6" s="360"/>
      <c r="I6" s="359" t="s">
        <v>115</v>
      </c>
      <c r="J6" s="360"/>
      <c r="K6" s="359" t="s">
        <v>116</v>
      </c>
      <c r="L6" s="360"/>
      <c r="M6" s="365" t="s">
        <v>117</v>
      </c>
      <c r="N6" s="360"/>
      <c r="O6" s="359" t="s">
        <v>118</v>
      </c>
      <c r="P6" s="360"/>
      <c r="Q6" s="359" t="s">
        <v>119</v>
      </c>
      <c r="R6" s="360"/>
      <c r="S6" s="359" t="s">
        <v>120</v>
      </c>
      <c r="T6" s="360"/>
      <c r="U6" s="366" t="s">
        <v>121</v>
      </c>
      <c r="V6" s="366"/>
      <c r="W6" s="366" t="s">
        <v>122</v>
      </c>
      <c r="X6" s="366"/>
      <c r="Y6" s="367" t="s">
        <v>123</v>
      </c>
    </row>
    <row r="7" spans="1:25" s="63" customFormat="1" ht="16.5" customHeight="1">
      <c r="A7" s="73"/>
      <c r="B7" s="118" t="s">
        <v>194</v>
      </c>
      <c r="C7" s="117" t="s">
        <v>193</v>
      </c>
      <c r="D7" s="68" t="s">
        <v>124</v>
      </c>
      <c r="E7" s="68" t="s">
        <v>125</v>
      </c>
      <c r="F7" s="68" t="s">
        <v>126</v>
      </c>
      <c r="G7" s="68" t="s">
        <v>125</v>
      </c>
      <c r="H7" s="68" t="s">
        <v>126</v>
      </c>
      <c r="I7" s="68" t="s">
        <v>125</v>
      </c>
      <c r="J7" s="68" t="s">
        <v>126</v>
      </c>
      <c r="K7" s="68" t="s">
        <v>125</v>
      </c>
      <c r="L7" s="68" t="s">
        <v>126</v>
      </c>
      <c r="M7" s="114" t="s">
        <v>125</v>
      </c>
      <c r="N7" s="68" t="s">
        <v>126</v>
      </c>
      <c r="O7" s="68" t="s">
        <v>125</v>
      </c>
      <c r="P7" s="68" t="s">
        <v>126</v>
      </c>
      <c r="Q7" s="68" t="s">
        <v>125</v>
      </c>
      <c r="R7" s="68" t="s">
        <v>126</v>
      </c>
      <c r="S7" s="68" t="s">
        <v>125</v>
      </c>
      <c r="T7" s="68" t="s">
        <v>126</v>
      </c>
      <c r="U7" s="68" t="s">
        <v>125</v>
      </c>
      <c r="V7" s="68" t="s">
        <v>126</v>
      </c>
      <c r="W7" s="68" t="s">
        <v>125</v>
      </c>
      <c r="X7" s="68" t="s">
        <v>126</v>
      </c>
      <c r="Y7" s="367"/>
    </row>
    <row r="8" spans="1:26" s="69" customFormat="1" ht="16.5" customHeight="1" thickBot="1">
      <c r="A8" s="74"/>
      <c r="B8" s="199" t="s">
        <v>127</v>
      </c>
      <c r="C8" s="200" t="s">
        <v>128</v>
      </c>
      <c r="D8" s="200" t="s">
        <v>129</v>
      </c>
      <c r="E8" s="200" t="s">
        <v>93</v>
      </c>
      <c r="F8" s="200" t="s">
        <v>94</v>
      </c>
      <c r="G8" s="200" t="s">
        <v>93</v>
      </c>
      <c r="H8" s="200" t="s">
        <v>94</v>
      </c>
      <c r="I8" s="200" t="s">
        <v>93</v>
      </c>
      <c r="J8" s="200" t="s">
        <v>94</v>
      </c>
      <c r="K8" s="200" t="s">
        <v>93</v>
      </c>
      <c r="L8" s="200" t="s">
        <v>94</v>
      </c>
      <c r="M8" s="201" t="s">
        <v>93</v>
      </c>
      <c r="N8" s="200" t="s">
        <v>94</v>
      </c>
      <c r="O8" s="200" t="s">
        <v>93</v>
      </c>
      <c r="P8" s="200" t="s">
        <v>94</v>
      </c>
      <c r="Q8" s="200" t="s">
        <v>93</v>
      </c>
      <c r="R8" s="200" t="s">
        <v>94</v>
      </c>
      <c r="S8" s="200" t="s">
        <v>93</v>
      </c>
      <c r="T8" s="200" t="s">
        <v>94</v>
      </c>
      <c r="U8" s="200" t="s">
        <v>93</v>
      </c>
      <c r="V8" s="200" t="s">
        <v>94</v>
      </c>
      <c r="W8" s="200" t="s">
        <v>93</v>
      </c>
      <c r="X8" s="200" t="s">
        <v>94</v>
      </c>
      <c r="Y8" s="368"/>
      <c r="Z8" s="70"/>
    </row>
    <row r="9" spans="1:25" ht="39" customHeight="1" hidden="1">
      <c r="A9" s="101" t="s">
        <v>149</v>
      </c>
      <c r="B9" s="115">
        <v>0</v>
      </c>
      <c r="C9" s="116">
        <v>0</v>
      </c>
      <c r="D9" s="116">
        <v>0</v>
      </c>
      <c r="E9" s="116">
        <v>0</v>
      </c>
      <c r="F9" s="116">
        <v>0</v>
      </c>
      <c r="G9" s="116">
        <v>0</v>
      </c>
      <c r="H9" s="116">
        <v>0</v>
      </c>
      <c r="I9" s="116">
        <v>0</v>
      </c>
      <c r="J9" s="116">
        <v>0</v>
      </c>
      <c r="K9" s="116">
        <v>0</v>
      </c>
      <c r="L9" s="116">
        <v>0</v>
      </c>
      <c r="M9" s="116">
        <v>0</v>
      </c>
      <c r="N9" s="116">
        <v>0</v>
      </c>
      <c r="O9" s="116">
        <v>0</v>
      </c>
      <c r="P9" s="116">
        <v>0</v>
      </c>
      <c r="Q9" s="116">
        <v>0</v>
      </c>
      <c r="R9" s="116">
        <v>0</v>
      </c>
      <c r="S9" s="116">
        <v>0</v>
      </c>
      <c r="T9" s="116">
        <v>0</v>
      </c>
      <c r="U9" s="116">
        <v>0</v>
      </c>
      <c r="V9" s="116">
        <v>0</v>
      </c>
      <c r="W9" s="116">
        <v>0</v>
      </c>
      <c r="X9" s="116">
        <v>0</v>
      </c>
      <c r="Y9" s="99">
        <v>0.15650051888016864</v>
      </c>
    </row>
    <row r="10" spans="1:25" ht="39" customHeight="1" hidden="1">
      <c r="A10" s="101" t="s">
        <v>153</v>
      </c>
      <c r="B10" s="115">
        <v>0</v>
      </c>
      <c r="C10" s="116">
        <v>0</v>
      </c>
      <c r="D10" s="116">
        <v>0</v>
      </c>
      <c r="E10" s="116">
        <v>0</v>
      </c>
      <c r="F10" s="116">
        <v>0</v>
      </c>
      <c r="G10" s="116">
        <v>0</v>
      </c>
      <c r="H10" s="116">
        <v>0</v>
      </c>
      <c r="I10" s="116">
        <v>0</v>
      </c>
      <c r="J10" s="116">
        <v>0</v>
      </c>
      <c r="K10" s="116">
        <v>0</v>
      </c>
      <c r="L10" s="116">
        <v>0</v>
      </c>
      <c r="M10" s="116">
        <v>0</v>
      </c>
      <c r="N10" s="116">
        <v>0</v>
      </c>
      <c r="O10" s="116">
        <v>0</v>
      </c>
      <c r="P10" s="116">
        <v>0</v>
      </c>
      <c r="Q10" s="116">
        <v>0</v>
      </c>
      <c r="R10" s="116">
        <v>0</v>
      </c>
      <c r="S10" s="116">
        <v>0</v>
      </c>
      <c r="T10" s="116">
        <v>0</v>
      </c>
      <c r="U10" s="116">
        <v>0</v>
      </c>
      <c r="V10" s="116">
        <v>0</v>
      </c>
      <c r="W10" s="116">
        <v>0</v>
      </c>
      <c r="X10" s="116">
        <v>0</v>
      </c>
      <c r="Y10" s="100">
        <v>0.17</v>
      </c>
    </row>
    <row r="11" spans="1:25" ht="39" customHeight="1" hidden="1">
      <c r="A11" s="101" t="s">
        <v>141</v>
      </c>
      <c r="B11" s="115">
        <v>0</v>
      </c>
      <c r="C11" s="116">
        <v>0</v>
      </c>
      <c r="D11" s="116">
        <v>0</v>
      </c>
      <c r="E11" s="116">
        <v>0</v>
      </c>
      <c r="F11" s="116">
        <v>0</v>
      </c>
      <c r="G11" s="116">
        <v>0</v>
      </c>
      <c r="H11" s="116">
        <v>0</v>
      </c>
      <c r="I11" s="116">
        <v>0</v>
      </c>
      <c r="J11" s="116">
        <v>0</v>
      </c>
      <c r="K11" s="116">
        <v>0</v>
      </c>
      <c r="L11" s="116">
        <v>0</v>
      </c>
      <c r="M11" s="116">
        <v>0</v>
      </c>
      <c r="N11" s="116">
        <v>0</v>
      </c>
      <c r="O11" s="116">
        <v>0</v>
      </c>
      <c r="P11" s="116">
        <v>0</v>
      </c>
      <c r="Q11" s="116">
        <v>0</v>
      </c>
      <c r="R11" s="116">
        <v>0</v>
      </c>
      <c r="S11" s="116">
        <v>0</v>
      </c>
      <c r="T11" s="116">
        <v>0</v>
      </c>
      <c r="U11" s="116">
        <v>0</v>
      </c>
      <c r="V11" s="116">
        <v>0</v>
      </c>
      <c r="W11" s="116">
        <v>0</v>
      </c>
      <c r="X11" s="116">
        <v>0</v>
      </c>
      <c r="Y11" s="100">
        <v>0.19</v>
      </c>
    </row>
    <row r="12" spans="1:25" ht="39" customHeight="1" hidden="1">
      <c r="A12" s="101" t="s">
        <v>152</v>
      </c>
      <c r="B12" s="115">
        <v>0</v>
      </c>
      <c r="C12" s="116">
        <v>0</v>
      </c>
      <c r="D12" s="116">
        <v>0</v>
      </c>
      <c r="E12" s="116">
        <v>0</v>
      </c>
      <c r="F12" s="116">
        <v>0</v>
      </c>
      <c r="G12" s="116">
        <v>0</v>
      </c>
      <c r="H12" s="116">
        <v>0</v>
      </c>
      <c r="I12" s="116">
        <v>0</v>
      </c>
      <c r="J12" s="116">
        <v>0</v>
      </c>
      <c r="K12" s="116">
        <v>0</v>
      </c>
      <c r="L12" s="116">
        <v>0</v>
      </c>
      <c r="M12" s="116">
        <v>0</v>
      </c>
      <c r="N12" s="116">
        <v>0</v>
      </c>
      <c r="O12" s="116">
        <v>0</v>
      </c>
      <c r="P12" s="116">
        <v>0</v>
      </c>
      <c r="Q12" s="116">
        <v>0</v>
      </c>
      <c r="R12" s="116">
        <v>0</v>
      </c>
      <c r="S12" s="116">
        <v>0</v>
      </c>
      <c r="T12" s="116">
        <v>0</v>
      </c>
      <c r="U12" s="116">
        <v>0</v>
      </c>
      <c r="V12" s="116">
        <v>0</v>
      </c>
      <c r="W12" s="116">
        <v>0</v>
      </c>
      <c r="X12" s="116">
        <v>0</v>
      </c>
      <c r="Y12" s="100">
        <v>2.89</v>
      </c>
    </row>
    <row r="13" spans="1:25" ht="39" customHeight="1" hidden="1">
      <c r="A13" s="101" t="s">
        <v>143</v>
      </c>
      <c r="B13" s="115">
        <v>0</v>
      </c>
      <c r="C13" s="116">
        <v>0</v>
      </c>
      <c r="D13" s="116">
        <v>0</v>
      </c>
      <c r="E13" s="116">
        <v>0</v>
      </c>
      <c r="F13" s="116">
        <v>0</v>
      </c>
      <c r="G13" s="116">
        <v>0</v>
      </c>
      <c r="H13" s="116">
        <v>0</v>
      </c>
      <c r="I13" s="116">
        <v>0</v>
      </c>
      <c r="J13" s="116">
        <v>0</v>
      </c>
      <c r="K13" s="116">
        <v>0</v>
      </c>
      <c r="L13" s="116">
        <v>0</v>
      </c>
      <c r="M13" s="116">
        <v>0</v>
      </c>
      <c r="N13" s="116">
        <v>0</v>
      </c>
      <c r="O13" s="116">
        <v>0</v>
      </c>
      <c r="P13" s="116">
        <v>0</v>
      </c>
      <c r="Q13" s="116">
        <v>0</v>
      </c>
      <c r="R13" s="116">
        <v>0</v>
      </c>
      <c r="S13" s="116">
        <v>0</v>
      </c>
      <c r="T13" s="116">
        <v>0</v>
      </c>
      <c r="U13" s="116">
        <v>0</v>
      </c>
      <c r="V13" s="116">
        <v>0</v>
      </c>
      <c r="W13" s="116">
        <v>0</v>
      </c>
      <c r="X13" s="116">
        <v>0</v>
      </c>
      <c r="Y13" s="100">
        <v>2.91</v>
      </c>
    </row>
    <row r="14" spans="1:25" ht="39" customHeight="1" hidden="1">
      <c r="A14" s="101" t="s">
        <v>144</v>
      </c>
      <c r="B14" s="115">
        <v>0</v>
      </c>
      <c r="C14" s="116">
        <v>0</v>
      </c>
      <c r="D14" s="116">
        <v>0</v>
      </c>
      <c r="E14" s="116">
        <v>0</v>
      </c>
      <c r="F14" s="116">
        <v>0</v>
      </c>
      <c r="G14" s="116">
        <v>0</v>
      </c>
      <c r="H14" s="116">
        <v>0</v>
      </c>
      <c r="I14" s="116">
        <v>0</v>
      </c>
      <c r="J14" s="116">
        <v>0</v>
      </c>
      <c r="K14" s="116">
        <v>0</v>
      </c>
      <c r="L14" s="116">
        <v>0</v>
      </c>
      <c r="M14" s="116">
        <v>0</v>
      </c>
      <c r="N14" s="116">
        <v>0</v>
      </c>
      <c r="O14" s="116">
        <v>0</v>
      </c>
      <c r="P14" s="116">
        <v>0</v>
      </c>
      <c r="Q14" s="116">
        <v>0</v>
      </c>
      <c r="R14" s="116">
        <v>0</v>
      </c>
      <c r="S14" s="116">
        <v>0</v>
      </c>
      <c r="T14" s="116">
        <v>0</v>
      </c>
      <c r="U14" s="116">
        <v>0</v>
      </c>
      <c r="V14" s="116">
        <v>0</v>
      </c>
      <c r="W14" s="116">
        <v>0</v>
      </c>
      <c r="X14" s="116">
        <v>0</v>
      </c>
      <c r="Y14" s="100">
        <v>2.83</v>
      </c>
    </row>
    <row r="15" spans="1:25" ht="39" customHeight="1" hidden="1">
      <c r="A15" s="101" t="s">
        <v>145</v>
      </c>
      <c r="B15" s="115">
        <v>0</v>
      </c>
      <c r="C15" s="116">
        <v>0</v>
      </c>
      <c r="D15" s="116">
        <v>0</v>
      </c>
      <c r="E15" s="116">
        <v>0</v>
      </c>
      <c r="F15" s="116">
        <v>0</v>
      </c>
      <c r="G15" s="116">
        <v>0</v>
      </c>
      <c r="H15" s="116">
        <v>0</v>
      </c>
      <c r="I15" s="116">
        <v>0</v>
      </c>
      <c r="J15" s="116">
        <v>0</v>
      </c>
      <c r="K15" s="116">
        <v>0</v>
      </c>
      <c r="L15" s="116">
        <v>0</v>
      </c>
      <c r="M15" s="116">
        <v>0</v>
      </c>
      <c r="N15" s="116">
        <v>0</v>
      </c>
      <c r="O15" s="116">
        <v>0</v>
      </c>
      <c r="P15" s="116">
        <v>0</v>
      </c>
      <c r="Q15" s="116">
        <v>0</v>
      </c>
      <c r="R15" s="116">
        <v>0</v>
      </c>
      <c r="S15" s="116">
        <v>0</v>
      </c>
      <c r="T15" s="116">
        <v>0</v>
      </c>
      <c r="U15" s="116">
        <v>0</v>
      </c>
      <c r="V15" s="116">
        <v>0</v>
      </c>
      <c r="W15" s="116">
        <v>0</v>
      </c>
      <c r="X15" s="116">
        <v>0</v>
      </c>
      <c r="Y15" s="100">
        <v>2.92</v>
      </c>
    </row>
    <row r="16" spans="1:25" ht="39" customHeight="1" hidden="1">
      <c r="A16" s="101" t="s">
        <v>146</v>
      </c>
      <c r="B16" s="115">
        <v>0</v>
      </c>
      <c r="C16" s="116">
        <v>0</v>
      </c>
      <c r="D16" s="116">
        <v>0</v>
      </c>
      <c r="E16" s="116">
        <v>0</v>
      </c>
      <c r="F16" s="116">
        <v>0</v>
      </c>
      <c r="G16" s="116">
        <v>0</v>
      </c>
      <c r="H16" s="116">
        <v>0</v>
      </c>
      <c r="I16" s="116">
        <v>0</v>
      </c>
      <c r="J16" s="116">
        <v>0</v>
      </c>
      <c r="K16" s="116">
        <v>0</v>
      </c>
      <c r="L16" s="116">
        <v>0</v>
      </c>
      <c r="M16" s="116">
        <v>0</v>
      </c>
      <c r="N16" s="116">
        <v>0</v>
      </c>
      <c r="O16" s="116">
        <v>0</v>
      </c>
      <c r="P16" s="116">
        <v>0</v>
      </c>
      <c r="Q16" s="116">
        <v>0</v>
      </c>
      <c r="R16" s="116">
        <v>0</v>
      </c>
      <c r="S16" s="116">
        <v>0</v>
      </c>
      <c r="T16" s="116">
        <v>0</v>
      </c>
      <c r="U16" s="116">
        <v>0</v>
      </c>
      <c r="V16" s="116">
        <v>0</v>
      </c>
      <c r="W16" s="116">
        <v>0</v>
      </c>
      <c r="X16" s="116">
        <v>0</v>
      </c>
      <c r="Y16" s="100">
        <v>3.08</v>
      </c>
    </row>
    <row r="17" spans="1:25" ht="39" customHeight="1">
      <c r="A17" s="101" t="s">
        <v>147</v>
      </c>
      <c r="B17" s="115">
        <v>0</v>
      </c>
      <c r="C17" s="116">
        <v>0</v>
      </c>
      <c r="D17" s="116">
        <v>0</v>
      </c>
      <c r="E17" s="116">
        <v>0</v>
      </c>
      <c r="F17" s="116">
        <v>0</v>
      </c>
      <c r="G17" s="116">
        <v>0</v>
      </c>
      <c r="H17" s="116">
        <v>0</v>
      </c>
      <c r="I17" s="116">
        <v>0</v>
      </c>
      <c r="J17" s="116">
        <v>0</v>
      </c>
      <c r="K17" s="116">
        <v>0</v>
      </c>
      <c r="L17" s="116">
        <v>0</v>
      </c>
      <c r="M17" s="116">
        <v>0</v>
      </c>
      <c r="N17" s="116">
        <v>0</v>
      </c>
      <c r="O17" s="116">
        <v>0</v>
      </c>
      <c r="P17" s="116">
        <v>0</v>
      </c>
      <c r="Q17" s="116">
        <v>0</v>
      </c>
      <c r="R17" s="116">
        <v>0</v>
      </c>
      <c r="S17" s="116">
        <v>0</v>
      </c>
      <c r="T17" s="116">
        <v>0</v>
      </c>
      <c r="U17" s="116">
        <v>0</v>
      </c>
      <c r="V17" s="116">
        <v>0</v>
      </c>
      <c r="W17" s="116">
        <v>0</v>
      </c>
      <c r="X17" s="116">
        <v>0</v>
      </c>
      <c r="Y17" s="100">
        <v>3.28</v>
      </c>
    </row>
    <row r="18" spans="1:25" ht="39" customHeight="1">
      <c r="A18" s="101" t="s">
        <v>148</v>
      </c>
      <c r="B18" s="104">
        <v>1184</v>
      </c>
      <c r="C18" s="97">
        <v>677</v>
      </c>
      <c r="D18" s="97">
        <v>507</v>
      </c>
      <c r="E18" s="98">
        <v>249</v>
      </c>
      <c r="F18" s="98">
        <v>203</v>
      </c>
      <c r="G18" s="98">
        <v>96</v>
      </c>
      <c r="H18" s="98">
        <v>84</v>
      </c>
      <c r="I18" s="98">
        <v>10</v>
      </c>
      <c r="J18" s="98">
        <v>3</v>
      </c>
      <c r="K18" s="98">
        <v>58</v>
      </c>
      <c r="L18" s="98">
        <v>20</v>
      </c>
      <c r="M18" s="98">
        <v>14</v>
      </c>
      <c r="N18" s="98">
        <v>3</v>
      </c>
      <c r="O18" s="98">
        <v>35</v>
      </c>
      <c r="P18" s="98">
        <v>25</v>
      </c>
      <c r="Q18" s="98">
        <v>105</v>
      </c>
      <c r="R18" s="98">
        <v>83</v>
      </c>
      <c r="S18" s="98">
        <v>1</v>
      </c>
      <c r="T18" s="98" t="s">
        <v>92</v>
      </c>
      <c r="U18" s="98">
        <v>109</v>
      </c>
      <c r="V18" s="98">
        <v>85</v>
      </c>
      <c r="W18" s="98" t="s">
        <v>92</v>
      </c>
      <c r="X18" s="98">
        <v>1</v>
      </c>
      <c r="Y18" s="102">
        <v>3.033659877746043</v>
      </c>
    </row>
    <row r="19" spans="1:25" ht="39" customHeight="1">
      <c r="A19" s="101" t="s">
        <v>156</v>
      </c>
      <c r="B19" s="104">
        <v>1647</v>
      </c>
      <c r="C19" s="97">
        <v>941</v>
      </c>
      <c r="D19" s="97">
        <v>706</v>
      </c>
      <c r="E19" s="98">
        <v>323</v>
      </c>
      <c r="F19" s="98">
        <v>267</v>
      </c>
      <c r="G19" s="98">
        <v>142</v>
      </c>
      <c r="H19" s="98">
        <v>124</v>
      </c>
      <c r="I19" s="98">
        <v>11</v>
      </c>
      <c r="J19" s="98">
        <v>5</v>
      </c>
      <c r="K19" s="98">
        <v>84</v>
      </c>
      <c r="L19" s="98">
        <v>32</v>
      </c>
      <c r="M19" s="98">
        <v>18</v>
      </c>
      <c r="N19" s="98">
        <v>10</v>
      </c>
      <c r="O19" s="98">
        <v>56</v>
      </c>
      <c r="P19" s="98">
        <v>35</v>
      </c>
      <c r="Q19" s="98">
        <v>159</v>
      </c>
      <c r="R19" s="98">
        <v>129</v>
      </c>
      <c r="S19" s="98">
        <v>2</v>
      </c>
      <c r="T19" s="98">
        <v>1</v>
      </c>
      <c r="U19" s="98">
        <v>146</v>
      </c>
      <c r="V19" s="98">
        <v>102</v>
      </c>
      <c r="W19" s="98" t="s">
        <v>92</v>
      </c>
      <c r="X19" s="98">
        <v>1</v>
      </c>
      <c r="Y19" s="102">
        <v>3.19</v>
      </c>
    </row>
    <row r="20" spans="1:25" ht="39" customHeight="1">
      <c r="A20" s="101" t="s">
        <v>158</v>
      </c>
      <c r="B20" s="104">
        <v>2070</v>
      </c>
      <c r="C20" s="97">
        <v>1204</v>
      </c>
      <c r="D20" s="97">
        <v>866</v>
      </c>
      <c r="E20" s="98">
        <v>386</v>
      </c>
      <c r="F20" s="98">
        <v>318</v>
      </c>
      <c r="G20" s="98">
        <v>190</v>
      </c>
      <c r="H20" s="98">
        <v>150</v>
      </c>
      <c r="I20" s="98">
        <v>19</v>
      </c>
      <c r="J20" s="98">
        <v>5</v>
      </c>
      <c r="K20" s="98">
        <v>116</v>
      </c>
      <c r="L20" s="98">
        <v>48</v>
      </c>
      <c r="M20" s="98">
        <v>19</v>
      </c>
      <c r="N20" s="98">
        <v>13</v>
      </c>
      <c r="O20" s="98">
        <v>75</v>
      </c>
      <c r="P20" s="98">
        <v>52</v>
      </c>
      <c r="Q20" s="98">
        <v>224</v>
      </c>
      <c r="R20" s="98">
        <v>153</v>
      </c>
      <c r="S20" s="98">
        <v>2</v>
      </c>
      <c r="T20" s="98">
        <v>2</v>
      </c>
      <c r="U20" s="98">
        <v>171</v>
      </c>
      <c r="V20" s="98">
        <v>122</v>
      </c>
      <c r="W20" s="98">
        <v>2</v>
      </c>
      <c r="X20" s="98">
        <v>3</v>
      </c>
      <c r="Y20" s="102">
        <v>3.1</v>
      </c>
    </row>
    <row r="21" spans="1:25" ht="39" customHeight="1">
      <c r="A21" s="101" t="s">
        <v>169</v>
      </c>
      <c r="B21" s="104">
        <v>2794</v>
      </c>
      <c r="C21" s="97">
        <v>1621</v>
      </c>
      <c r="D21" s="97">
        <v>1173</v>
      </c>
      <c r="E21" s="98">
        <v>546</v>
      </c>
      <c r="F21" s="98">
        <v>445</v>
      </c>
      <c r="G21" s="98">
        <v>270</v>
      </c>
      <c r="H21" s="98">
        <v>212</v>
      </c>
      <c r="I21" s="98">
        <v>29</v>
      </c>
      <c r="J21" s="98">
        <v>10</v>
      </c>
      <c r="K21" s="98">
        <v>152</v>
      </c>
      <c r="L21" s="98">
        <v>61</v>
      </c>
      <c r="M21" s="98">
        <v>21</v>
      </c>
      <c r="N21" s="98">
        <v>12</v>
      </c>
      <c r="O21" s="98">
        <v>91</v>
      </c>
      <c r="P21" s="98">
        <v>66</v>
      </c>
      <c r="Q21" s="98">
        <v>300</v>
      </c>
      <c r="R21" s="98">
        <v>190</v>
      </c>
      <c r="S21" s="98">
        <v>5</v>
      </c>
      <c r="T21" s="98">
        <v>8</v>
      </c>
      <c r="U21" s="98">
        <v>196</v>
      </c>
      <c r="V21" s="98">
        <v>161</v>
      </c>
      <c r="W21" s="98">
        <v>11</v>
      </c>
      <c r="X21" s="98">
        <v>8</v>
      </c>
      <c r="Y21" s="102">
        <v>3.11</v>
      </c>
    </row>
    <row r="22" spans="1:25" ht="39" customHeight="1">
      <c r="A22" s="101" t="s">
        <v>174</v>
      </c>
      <c r="B22" s="104">
        <v>4319</v>
      </c>
      <c r="C22" s="97">
        <v>2525</v>
      </c>
      <c r="D22" s="97">
        <v>1794</v>
      </c>
      <c r="E22" s="98">
        <v>648</v>
      </c>
      <c r="F22" s="98">
        <v>534</v>
      </c>
      <c r="G22" s="98">
        <v>405</v>
      </c>
      <c r="H22" s="98">
        <v>294</v>
      </c>
      <c r="I22" s="98">
        <v>36</v>
      </c>
      <c r="J22" s="98">
        <v>15</v>
      </c>
      <c r="K22" s="98">
        <v>188</v>
      </c>
      <c r="L22" s="98">
        <v>99</v>
      </c>
      <c r="M22" s="98">
        <v>38</v>
      </c>
      <c r="N22" s="98">
        <v>22</v>
      </c>
      <c r="O22" s="98">
        <v>170</v>
      </c>
      <c r="P22" s="98">
        <v>161</v>
      </c>
      <c r="Q22" s="98">
        <v>734</v>
      </c>
      <c r="R22" s="98">
        <v>428</v>
      </c>
      <c r="S22" s="98">
        <v>10</v>
      </c>
      <c r="T22" s="98">
        <v>8</v>
      </c>
      <c r="U22" s="98">
        <v>284</v>
      </c>
      <c r="V22" s="98">
        <v>222</v>
      </c>
      <c r="W22" s="98">
        <v>12</v>
      </c>
      <c r="X22" s="98">
        <v>11</v>
      </c>
      <c r="Y22" s="102">
        <v>3.14</v>
      </c>
    </row>
    <row r="23" spans="1:25" ht="39" customHeight="1">
      <c r="A23" s="101" t="s">
        <v>175</v>
      </c>
      <c r="B23" s="97">
        <v>5025</v>
      </c>
      <c r="C23" s="97">
        <v>2857</v>
      </c>
      <c r="D23" s="97">
        <v>2168</v>
      </c>
      <c r="E23" s="98">
        <v>739</v>
      </c>
      <c r="F23" s="98">
        <v>628</v>
      </c>
      <c r="G23" s="98">
        <v>477</v>
      </c>
      <c r="H23" s="98">
        <v>353</v>
      </c>
      <c r="I23" s="98">
        <v>37</v>
      </c>
      <c r="J23" s="98">
        <v>18</v>
      </c>
      <c r="K23" s="98">
        <v>158</v>
      </c>
      <c r="L23" s="98">
        <v>118</v>
      </c>
      <c r="M23" s="98">
        <v>41</v>
      </c>
      <c r="N23" s="98">
        <v>16</v>
      </c>
      <c r="O23" s="98">
        <v>192</v>
      </c>
      <c r="P23" s="98">
        <v>196</v>
      </c>
      <c r="Q23" s="98">
        <v>905</v>
      </c>
      <c r="R23" s="98">
        <v>570</v>
      </c>
      <c r="S23" s="98">
        <v>11</v>
      </c>
      <c r="T23" s="98">
        <v>10</v>
      </c>
      <c r="U23" s="98">
        <v>286</v>
      </c>
      <c r="V23" s="98">
        <v>247</v>
      </c>
      <c r="W23" s="98">
        <v>11</v>
      </c>
      <c r="X23" s="98">
        <v>12</v>
      </c>
      <c r="Y23" s="102">
        <v>3.17</v>
      </c>
    </row>
    <row r="24" spans="1:25" ht="39" customHeight="1">
      <c r="A24" s="101" t="s">
        <v>207</v>
      </c>
      <c r="B24" s="97">
        <v>5364</v>
      </c>
      <c r="C24" s="97">
        <v>3046</v>
      </c>
      <c r="D24" s="97">
        <v>2318</v>
      </c>
      <c r="E24" s="97">
        <v>805</v>
      </c>
      <c r="F24" s="97">
        <v>675</v>
      </c>
      <c r="G24" s="97">
        <v>495</v>
      </c>
      <c r="H24" s="97">
        <v>372</v>
      </c>
      <c r="I24" s="97">
        <v>44</v>
      </c>
      <c r="J24" s="97">
        <v>19</v>
      </c>
      <c r="K24" s="97">
        <v>149</v>
      </c>
      <c r="L24" s="97">
        <v>125</v>
      </c>
      <c r="M24" s="97">
        <v>43</v>
      </c>
      <c r="N24" s="97">
        <v>16</v>
      </c>
      <c r="O24" s="97">
        <v>213</v>
      </c>
      <c r="P24" s="97">
        <v>216</v>
      </c>
      <c r="Q24" s="97">
        <v>975</v>
      </c>
      <c r="R24" s="97">
        <v>603</v>
      </c>
      <c r="S24" s="97">
        <v>12</v>
      </c>
      <c r="T24" s="97">
        <v>11</v>
      </c>
      <c r="U24" s="97">
        <v>300</v>
      </c>
      <c r="V24" s="97">
        <v>270</v>
      </c>
      <c r="W24" s="97">
        <v>10</v>
      </c>
      <c r="X24" s="97">
        <v>11</v>
      </c>
      <c r="Y24" s="102">
        <v>3.22</v>
      </c>
    </row>
    <row r="25" spans="1:25" ht="38.25" customHeight="1">
      <c r="A25" s="101" t="s">
        <v>296</v>
      </c>
      <c r="B25" s="242">
        <v>5555</v>
      </c>
      <c r="C25" s="243">
        <v>3154</v>
      </c>
      <c r="D25" s="243">
        <v>2401</v>
      </c>
      <c r="E25" s="243">
        <v>852</v>
      </c>
      <c r="F25" s="243">
        <v>722</v>
      </c>
      <c r="G25" s="243">
        <v>512</v>
      </c>
      <c r="H25" s="243">
        <v>387</v>
      </c>
      <c r="I25" s="243">
        <v>51</v>
      </c>
      <c r="J25" s="243">
        <v>18</v>
      </c>
      <c r="K25" s="243">
        <v>166</v>
      </c>
      <c r="L25" s="243">
        <v>136</v>
      </c>
      <c r="M25" s="243">
        <v>38</v>
      </c>
      <c r="N25" s="243">
        <v>20</v>
      </c>
      <c r="O25" s="243">
        <v>222</v>
      </c>
      <c r="P25" s="243">
        <v>216</v>
      </c>
      <c r="Q25" s="243">
        <v>977</v>
      </c>
      <c r="R25" s="243">
        <v>609</v>
      </c>
      <c r="S25" s="243">
        <v>14</v>
      </c>
      <c r="T25" s="243">
        <v>13</v>
      </c>
      <c r="U25" s="243">
        <v>311</v>
      </c>
      <c r="V25" s="243">
        <v>270</v>
      </c>
      <c r="W25" s="243">
        <v>11</v>
      </c>
      <c r="X25" s="243">
        <v>10</v>
      </c>
      <c r="Y25" s="102">
        <v>3.44</v>
      </c>
    </row>
    <row r="26" spans="1:25" ht="38.25" customHeight="1">
      <c r="A26" s="286" t="s">
        <v>302</v>
      </c>
      <c r="B26" s="287">
        <v>5616</v>
      </c>
      <c r="C26" s="287">
        <v>3195</v>
      </c>
      <c r="D26" s="287">
        <v>2421</v>
      </c>
      <c r="E26" s="287">
        <v>859</v>
      </c>
      <c r="F26" s="287">
        <v>748</v>
      </c>
      <c r="G26" s="287">
        <v>517</v>
      </c>
      <c r="H26" s="287">
        <v>393</v>
      </c>
      <c r="I26" s="287">
        <v>52</v>
      </c>
      <c r="J26" s="287">
        <v>16</v>
      </c>
      <c r="K26" s="287">
        <v>173</v>
      </c>
      <c r="L26" s="287">
        <v>148</v>
      </c>
      <c r="M26" s="287">
        <v>41</v>
      </c>
      <c r="N26" s="287">
        <v>19</v>
      </c>
      <c r="O26" s="287">
        <v>225</v>
      </c>
      <c r="P26" s="287">
        <v>203</v>
      </c>
      <c r="Q26" s="287">
        <v>974</v>
      </c>
      <c r="R26" s="287">
        <v>611</v>
      </c>
      <c r="S26" s="287">
        <v>13</v>
      </c>
      <c r="T26" s="287">
        <v>13</v>
      </c>
      <c r="U26" s="287">
        <v>328</v>
      </c>
      <c r="V26" s="287">
        <v>258</v>
      </c>
      <c r="W26" s="287">
        <v>13</v>
      </c>
      <c r="X26" s="287">
        <v>12</v>
      </c>
      <c r="Y26" s="289">
        <v>3.38</v>
      </c>
    </row>
    <row r="27" spans="1:25" s="285" customFormat="1" ht="38.25" customHeight="1" thickBot="1">
      <c r="A27" s="244" t="s">
        <v>309</v>
      </c>
      <c r="B27" s="288">
        <v>5681</v>
      </c>
      <c r="C27" s="245">
        <v>3193</v>
      </c>
      <c r="D27" s="245">
        <v>2488</v>
      </c>
      <c r="E27" s="245">
        <v>858</v>
      </c>
      <c r="F27" s="245">
        <v>768</v>
      </c>
      <c r="G27" s="245">
        <v>521</v>
      </c>
      <c r="H27" s="245">
        <v>412</v>
      </c>
      <c r="I27" s="245">
        <v>57</v>
      </c>
      <c r="J27" s="245">
        <v>16</v>
      </c>
      <c r="K27" s="287">
        <v>176</v>
      </c>
      <c r="L27" s="245">
        <v>164</v>
      </c>
      <c r="M27" s="245">
        <v>37</v>
      </c>
      <c r="N27" s="245">
        <v>20</v>
      </c>
      <c r="O27" s="245">
        <v>228</v>
      </c>
      <c r="P27" s="245">
        <v>217</v>
      </c>
      <c r="Q27" s="245">
        <v>956</v>
      </c>
      <c r="R27" s="245">
        <v>609</v>
      </c>
      <c r="S27" s="245">
        <v>12</v>
      </c>
      <c r="T27" s="245">
        <v>13</v>
      </c>
      <c r="U27" s="245">
        <v>322</v>
      </c>
      <c r="V27" s="245">
        <v>252</v>
      </c>
      <c r="W27" s="245">
        <v>26</v>
      </c>
      <c r="X27" s="245">
        <v>17</v>
      </c>
      <c r="Y27" s="246">
        <v>3.4</v>
      </c>
    </row>
    <row r="28" ht="12">
      <c r="K28" s="290"/>
    </row>
  </sheetData>
  <sheetProtection/>
  <mergeCells count="29">
    <mergeCell ref="S6:T6"/>
    <mergeCell ref="U6:V6"/>
    <mergeCell ref="W6:X6"/>
    <mergeCell ref="Y6:Y8"/>
    <mergeCell ref="U5:V5"/>
    <mergeCell ref="W5:X5"/>
    <mergeCell ref="S5:T5"/>
    <mergeCell ref="B6:D6"/>
    <mergeCell ref="E6:F6"/>
    <mergeCell ref="G6:H6"/>
    <mergeCell ref="I6:J6"/>
    <mergeCell ref="K6:L6"/>
    <mergeCell ref="M6:N6"/>
    <mergeCell ref="O6:P6"/>
    <mergeCell ref="Q6:R6"/>
    <mergeCell ref="I5:J5"/>
    <mergeCell ref="K5:L5"/>
    <mergeCell ref="M5:N5"/>
    <mergeCell ref="O5:P5"/>
    <mergeCell ref="Q5:R5"/>
    <mergeCell ref="A2:L2"/>
    <mergeCell ref="M2:Y2"/>
    <mergeCell ref="A4:A5"/>
    <mergeCell ref="B4:L4"/>
    <mergeCell ref="M4:X4"/>
    <mergeCell ref="Y4:Y5"/>
    <mergeCell ref="B5:D5"/>
    <mergeCell ref="E5:F5"/>
    <mergeCell ref="G5:H5"/>
  </mergeCells>
  <printOptions/>
  <pageMargins left="1.1811023622047245" right="1.1811023622047245" top="1.5748031496062993" bottom="1.5748031496062993" header="0.5118110236220472" footer="0.9055118110236221"/>
  <pageSetup horizontalDpi="600" verticalDpi="600" orientation="portrait" paperSize="9" scale="75" r:id="rId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P28"/>
  <sheetViews>
    <sheetView showGridLines="0" view="pageBreakPreview" zoomScaleNormal="120" zoomScaleSheetLayoutView="100" workbookViewId="0" topLeftCell="A5">
      <selection activeCell="A24" sqref="A24"/>
    </sheetView>
  </sheetViews>
  <sheetFormatPr defaultColWidth="9.00390625" defaultRowHeight="16.5"/>
  <cols>
    <col min="1" max="1" width="20.875" style="2" customWidth="1"/>
    <col min="2" max="2" width="6.875" style="2" customWidth="1"/>
    <col min="3" max="3" width="10.125" style="2" customWidth="1"/>
    <col min="4" max="4" width="6.875" style="2" customWidth="1"/>
    <col min="5" max="5" width="10.125" style="2" customWidth="1"/>
    <col min="6" max="11" width="6.875" style="2" customWidth="1"/>
    <col min="12" max="16384" width="9.00390625" style="2" customWidth="1"/>
  </cols>
  <sheetData>
    <row r="1" spans="1:11" s="5" customFormat="1" ht="19.5" customHeight="1">
      <c r="A1" s="112" t="s">
        <v>162</v>
      </c>
      <c r="K1" s="9"/>
    </row>
    <row r="2" spans="1:11" s="16" customFormat="1" ht="34.5" customHeight="1">
      <c r="A2" s="371" t="s">
        <v>154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</row>
    <row r="3" spans="8:11" s="5" customFormat="1" ht="13.5" customHeight="1">
      <c r="H3" s="8"/>
      <c r="I3" s="8"/>
      <c r="K3" s="113" t="s">
        <v>48</v>
      </c>
    </row>
    <row r="4" spans="1:11" s="5" customFormat="1" ht="13.5" customHeight="1" thickBot="1">
      <c r="A4" s="20"/>
      <c r="B4" s="20"/>
      <c r="C4" s="20"/>
      <c r="D4" s="20"/>
      <c r="E4" s="20"/>
      <c r="F4" s="20"/>
      <c r="G4" s="20"/>
      <c r="H4" s="39"/>
      <c r="I4" s="39"/>
      <c r="K4" s="113" t="s">
        <v>49</v>
      </c>
    </row>
    <row r="5" spans="1:11" s="5" customFormat="1" ht="30" customHeight="1">
      <c r="A5" s="336" t="s">
        <v>195</v>
      </c>
      <c r="B5" s="372" t="s">
        <v>198</v>
      </c>
      <c r="C5" s="373"/>
      <c r="D5" s="373"/>
      <c r="E5" s="374"/>
      <c r="F5" s="375" t="s">
        <v>45</v>
      </c>
      <c r="G5" s="374"/>
      <c r="H5" s="375" t="s">
        <v>46</v>
      </c>
      <c r="I5" s="374"/>
      <c r="J5" s="375" t="s">
        <v>47</v>
      </c>
      <c r="K5" s="373"/>
    </row>
    <row r="6" spans="1:11" s="5" customFormat="1" ht="45" customHeight="1">
      <c r="A6" s="376"/>
      <c r="B6" s="49" t="s">
        <v>89</v>
      </c>
      <c r="C6" s="50" t="s">
        <v>199</v>
      </c>
      <c r="D6" s="51" t="s">
        <v>90</v>
      </c>
      <c r="E6" s="50" t="s">
        <v>200</v>
      </c>
      <c r="F6" s="51" t="s">
        <v>89</v>
      </c>
      <c r="G6" s="51" t="s">
        <v>90</v>
      </c>
      <c r="H6" s="51" t="s">
        <v>89</v>
      </c>
      <c r="I6" s="51" t="s">
        <v>90</v>
      </c>
      <c r="J6" s="51" t="s">
        <v>89</v>
      </c>
      <c r="K6" s="194" t="s">
        <v>90</v>
      </c>
    </row>
    <row r="7" spans="1:11" s="5" customFormat="1" ht="60" customHeight="1" thickBot="1">
      <c r="A7" s="217" t="s">
        <v>196</v>
      </c>
      <c r="B7" s="34" t="s">
        <v>50</v>
      </c>
      <c r="C7" s="35" t="s">
        <v>51</v>
      </c>
      <c r="D7" s="35" t="s">
        <v>52</v>
      </c>
      <c r="E7" s="35" t="s">
        <v>51</v>
      </c>
      <c r="F7" s="35" t="s">
        <v>50</v>
      </c>
      <c r="G7" s="35" t="s">
        <v>52</v>
      </c>
      <c r="H7" s="35" t="s">
        <v>50</v>
      </c>
      <c r="I7" s="35" t="s">
        <v>52</v>
      </c>
      <c r="J7" s="35" t="s">
        <v>50</v>
      </c>
      <c r="K7" s="195" t="s">
        <v>52</v>
      </c>
    </row>
    <row r="8" spans="1:11" s="5" customFormat="1" ht="36.75" customHeight="1" hidden="1">
      <c r="A8" s="209" t="s">
        <v>131</v>
      </c>
      <c r="B8" s="37">
        <v>101</v>
      </c>
      <c r="C8" s="25">
        <f>B8*100/573817</f>
        <v>0.017601430421197002</v>
      </c>
      <c r="D8" s="38">
        <v>276</v>
      </c>
      <c r="E8" s="56">
        <f>D8*100/1853029</f>
        <v>0.014894532141698807</v>
      </c>
      <c r="F8" s="57">
        <v>0</v>
      </c>
      <c r="G8" s="57">
        <v>0</v>
      </c>
      <c r="H8" s="38">
        <v>21</v>
      </c>
      <c r="I8" s="38">
        <v>34</v>
      </c>
      <c r="J8" s="38">
        <v>80</v>
      </c>
      <c r="K8" s="196">
        <v>242</v>
      </c>
    </row>
    <row r="9" spans="1:12" s="5" customFormat="1" ht="36.75" customHeight="1" hidden="1">
      <c r="A9" s="209" t="s">
        <v>132</v>
      </c>
      <c r="B9" s="37">
        <v>125</v>
      </c>
      <c r="C9" s="54">
        <f>B9*100/590044</f>
        <v>0.021184860790042778</v>
      </c>
      <c r="D9" s="38">
        <v>309</v>
      </c>
      <c r="E9" s="56">
        <f>D9*100/1880316</f>
        <v>0.01643340800163377</v>
      </c>
      <c r="F9" s="57">
        <v>0</v>
      </c>
      <c r="G9" s="57">
        <v>0</v>
      </c>
      <c r="H9" s="38">
        <v>35</v>
      </c>
      <c r="I9" s="38">
        <v>72</v>
      </c>
      <c r="J9" s="38">
        <v>90</v>
      </c>
      <c r="K9" s="196">
        <v>237</v>
      </c>
      <c r="L9" s="24"/>
    </row>
    <row r="10" spans="1:12" s="5" customFormat="1" ht="36.75" customHeight="1" hidden="1">
      <c r="A10" s="209" t="s">
        <v>133</v>
      </c>
      <c r="B10" s="37">
        <f>H10+J10</f>
        <v>134</v>
      </c>
      <c r="C10" s="54">
        <f>B10*100/590044</f>
        <v>0.022710170766925858</v>
      </c>
      <c r="D10" s="38">
        <f>I10+K10</f>
        <v>354</v>
      </c>
      <c r="E10" s="56">
        <f>D10*100/1880316</f>
        <v>0.01882662275915325</v>
      </c>
      <c r="F10" s="57">
        <v>0</v>
      </c>
      <c r="G10" s="57">
        <v>0</v>
      </c>
      <c r="H10" s="38">
        <v>32</v>
      </c>
      <c r="I10" s="38">
        <v>87</v>
      </c>
      <c r="J10" s="38">
        <v>102</v>
      </c>
      <c r="K10" s="196">
        <v>267</v>
      </c>
      <c r="L10" s="24"/>
    </row>
    <row r="11" spans="1:12" s="5" customFormat="1" ht="36.75" customHeight="1" hidden="1">
      <c r="A11" s="209" t="s">
        <v>134</v>
      </c>
      <c r="B11" s="37">
        <f>H11+J11</f>
        <v>163</v>
      </c>
      <c r="C11" s="54">
        <v>0.38</v>
      </c>
      <c r="D11" s="38">
        <f>I11+K11</f>
        <v>432</v>
      </c>
      <c r="E11" s="56">
        <v>0.33</v>
      </c>
      <c r="F11" s="57">
        <v>0</v>
      </c>
      <c r="G11" s="57">
        <v>0</v>
      </c>
      <c r="H11" s="38">
        <v>46</v>
      </c>
      <c r="I11" s="38">
        <v>118</v>
      </c>
      <c r="J11" s="38">
        <v>117</v>
      </c>
      <c r="K11" s="196">
        <v>314</v>
      </c>
      <c r="L11" s="24"/>
    </row>
    <row r="12" spans="1:12" s="5" customFormat="1" ht="36.75" customHeight="1" hidden="1">
      <c r="A12" s="209" t="s">
        <v>135</v>
      </c>
      <c r="B12" s="37">
        <v>170</v>
      </c>
      <c r="C12" s="54">
        <v>0.38</v>
      </c>
      <c r="D12" s="38">
        <f>I12+K12</f>
        <v>500</v>
      </c>
      <c r="E12" s="56">
        <v>0.37</v>
      </c>
      <c r="F12" s="57">
        <v>0</v>
      </c>
      <c r="G12" s="57">
        <v>0</v>
      </c>
      <c r="H12" s="38">
        <v>44</v>
      </c>
      <c r="I12" s="38">
        <v>107</v>
      </c>
      <c r="J12" s="38">
        <v>126</v>
      </c>
      <c r="K12" s="196">
        <v>393</v>
      </c>
      <c r="L12" s="24"/>
    </row>
    <row r="13" spans="1:12" s="5" customFormat="1" ht="36.75" customHeight="1" hidden="1">
      <c r="A13" s="209" t="s">
        <v>136</v>
      </c>
      <c r="B13" s="37">
        <v>238</v>
      </c>
      <c r="C13" s="54">
        <v>0.5301848964134551</v>
      </c>
      <c r="D13" s="38">
        <v>736</v>
      </c>
      <c r="E13" s="54">
        <v>0.5421012315125803</v>
      </c>
      <c r="F13" s="58">
        <v>0</v>
      </c>
      <c r="G13" s="58">
        <v>0</v>
      </c>
      <c r="H13" s="38">
        <v>53</v>
      </c>
      <c r="I13" s="38">
        <v>126</v>
      </c>
      <c r="J13" s="38">
        <v>185</v>
      </c>
      <c r="K13" s="196">
        <v>610</v>
      </c>
      <c r="L13" s="24"/>
    </row>
    <row r="14" spans="1:12" s="5" customFormat="1" ht="36.75" customHeight="1" hidden="1">
      <c r="A14" s="209" t="s">
        <v>137</v>
      </c>
      <c r="B14" s="37">
        <v>274</v>
      </c>
      <c r="C14" s="54">
        <v>0.53</v>
      </c>
      <c r="D14" s="38">
        <v>761</v>
      </c>
      <c r="E14" s="75">
        <v>0.54</v>
      </c>
      <c r="F14" s="58" t="s">
        <v>92</v>
      </c>
      <c r="G14" s="58" t="s">
        <v>92</v>
      </c>
      <c r="H14" s="38">
        <v>51</v>
      </c>
      <c r="I14" s="38">
        <v>117</v>
      </c>
      <c r="J14" s="38">
        <v>223</v>
      </c>
      <c r="K14" s="196">
        <v>644</v>
      </c>
      <c r="L14" s="24"/>
    </row>
    <row r="15" spans="1:12" s="5" customFormat="1" ht="36.75" customHeight="1" hidden="1">
      <c r="A15" s="209" t="s">
        <v>138</v>
      </c>
      <c r="B15" s="37">
        <v>312</v>
      </c>
      <c r="C15" s="54">
        <v>0.63</v>
      </c>
      <c r="D15" s="38">
        <v>868</v>
      </c>
      <c r="E15" s="75">
        <v>0.6</v>
      </c>
      <c r="F15" s="58" t="s">
        <v>92</v>
      </c>
      <c r="G15" s="58" t="s">
        <v>92</v>
      </c>
      <c r="H15" s="38">
        <v>47</v>
      </c>
      <c r="I15" s="38">
        <v>102</v>
      </c>
      <c r="J15" s="38">
        <v>265</v>
      </c>
      <c r="K15" s="196">
        <v>766</v>
      </c>
      <c r="L15" s="24"/>
    </row>
    <row r="16" spans="1:12" s="5" customFormat="1" ht="36.75" customHeight="1">
      <c r="A16" s="209" t="s">
        <v>139</v>
      </c>
      <c r="B16" s="37">
        <v>294</v>
      </c>
      <c r="C16" s="54">
        <v>0.58</v>
      </c>
      <c r="D16" s="38">
        <v>775</v>
      </c>
      <c r="E16" s="75">
        <v>0.53</v>
      </c>
      <c r="F16" s="58" t="s">
        <v>92</v>
      </c>
      <c r="G16" s="58" t="s">
        <v>92</v>
      </c>
      <c r="H16" s="38">
        <v>44</v>
      </c>
      <c r="I16" s="38">
        <v>92</v>
      </c>
      <c r="J16" s="38">
        <v>250</v>
      </c>
      <c r="K16" s="196">
        <v>683</v>
      </c>
      <c r="L16" s="24"/>
    </row>
    <row r="17" spans="1:12" s="5" customFormat="1" ht="36.75" customHeight="1">
      <c r="A17" s="209" t="s">
        <v>140</v>
      </c>
      <c r="B17" s="119">
        <v>296</v>
      </c>
      <c r="C17" s="54">
        <v>0.04</v>
      </c>
      <c r="D17" s="38">
        <v>905</v>
      </c>
      <c r="E17" s="56">
        <v>0.04</v>
      </c>
      <c r="F17" s="58" t="s">
        <v>92</v>
      </c>
      <c r="G17" s="58" t="s">
        <v>92</v>
      </c>
      <c r="H17" s="58">
        <v>44</v>
      </c>
      <c r="I17" s="38">
        <v>91</v>
      </c>
      <c r="J17" s="38">
        <v>252</v>
      </c>
      <c r="K17" s="196">
        <v>814</v>
      </c>
      <c r="L17" s="24"/>
    </row>
    <row r="18" spans="1:12" s="5" customFormat="1" ht="36.75" customHeight="1">
      <c r="A18" s="209" t="s">
        <v>155</v>
      </c>
      <c r="B18" s="120" t="s">
        <v>92</v>
      </c>
      <c r="C18" s="58" t="s">
        <v>92</v>
      </c>
      <c r="D18" s="58" t="s">
        <v>92</v>
      </c>
      <c r="E18" s="58" t="s">
        <v>92</v>
      </c>
      <c r="F18" s="58" t="s">
        <v>92</v>
      </c>
      <c r="G18" s="58" t="s">
        <v>92</v>
      </c>
      <c r="H18" s="58" t="s">
        <v>92</v>
      </c>
      <c r="I18" s="58" t="s">
        <v>92</v>
      </c>
      <c r="J18" s="58" t="s">
        <v>92</v>
      </c>
      <c r="K18" s="197" t="s">
        <v>92</v>
      </c>
      <c r="L18" s="24"/>
    </row>
    <row r="19" spans="1:12" s="5" customFormat="1" ht="36.75" customHeight="1">
      <c r="A19" s="209" t="s">
        <v>157</v>
      </c>
      <c r="B19" s="120" t="s">
        <v>92</v>
      </c>
      <c r="C19" s="58" t="s">
        <v>92</v>
      </c>
      <c r="D19" s="58" t="s">
        <v>92</v>
      </c>
      <c r="E19" s="58" t="s">
        <v>92</v>
      </c>
      <c r="F19" s="58" t="s">
        <v>92</v>
      </c>
      <c r="G19" s="58" t="s">
        <v>92</v>
      </c>
      <c r="H19" s="58" t="s">
        <v>92</v>
      </c>
      <c r="I19" s="58" t="s">
        <v>92</v>
      </c>
      <c r="J19" s="58" t="s">
        <v>92</v>
      </c>
      <c r="K19" s="197" t="s">
        <v>92</v>
      </c>
      <c r="L19" s="24"/>
    </row>
    <row r="20" spans="1:12" s="5" customFormat="1" ht="36.75" customHeight="1">
      <c r="A20" s="209" t="s">
        <v>164</v>
      </c>
      <c r="B20" s="120" t="s">
        <v>92</v>
      </c>
      <c r="C20" s="58" t="s">
        <v>92</v>
      </c>
      <c r="D20" s="58" t="s">
        <v>92</v>
      </c>
      <c r="E20" s="58" t="s">
        <v>92</v>
      </c>
      <c r="F20" s="58" t="s">
        <v>92</v>
      </c>
      <c r="G20" s="58" t="s">
        <v>92</v>
      </c>
      <c r="H20" s="58" t="s">
        <v>92</v>
      </c>
      <c r="I20" s="58" t="s">
        <v>92</v>
      </c>
      <c r="J20" s="58" t="s">
        <v>92</v>
      </c>
      <c r="K20" s="197" t="s">
        <v>92</v>
      </c>
      <c r="L20" s="24"/>
    </row>
    <row r="21" spans="1:12" s="5" customFormat="1" ht="36.75" customHeight="1">
      <c r="A21" s="209" t="s">
        <v>171</v>
      </c>
      <c r="B21" s="121" t="s">
        <v>92</v>
      </c>
      <c r="C21" s="58" t="s">
        <v>92</v>
      </c>
      <c r="D21" s="58" t="s">
        <v>92</v>
      </c>
      <c r="E21" s="58" t="s">
        <v>92</v>
      </c>
      <c r="F21" s="120" t="s">
        <v>92</v>
      </c>
      <c r="G21" s="58" t="s">
        <v>92</v>
      </c>
      <c r="H21" s="58" t="s">
        <v>92</v>
      </c>
      <c r="I21" s="58" t="s">
        <v>92</v>
      </c>
      <c r="J21" s="58" t="s">
        <v>92</v>
      </c>
      <c r="K21" s="198" t="s">
        <v>92</v>
      </c>
      <c r="L21" s="24"/>
    </row>
    <row r="22" spans="1:12" s="5" customFormat="1" ht="36.75" customHeight="1">
      <c r="A22" s="209" t="s">
        <v>172</v>
      </c>
      <c r="B22" s="121" t="s">
        <v>92</v>
      </c>
      <c r="C22" s="58" t="s">
        <v>92</v>
      </c>
      <c r="D22" s="58" t="s">
        <v>92</v>
      </c>
      <c r="E22" s="58" t="s">
        <v>92</v>
      </c>
      <c r="F22" s="58" t="s">
        <v>92</v>
      </c>
      <c r="G22" s="58" t="s">
        <v>92</v>
      </c>
      <c r="H22" s="58" t="s">
        <v>92</v>
      </c>
      <c r="I22" s="58" t="s">
        <v>92</v>
      </c>
      <c r="J22" s="58" t="s">
        <v>92</v>
      </c>
      <c r="K22" s="198" t="s">
        <v>92</v>
      </c>
      <c r="L22" s="24"/>
    </row>
    <row r="23" spans="1:12" s="5" customFormat="1" ht="36.75" customHeight="1">
      <c r="A23" s="209" t="s">
        <v>201</v>
      </c>
      <c r="B23" s="120" t="s">
        <v>92</v>
      </c>
      <c r="C23" s="58" t="s">
        <v>92</v>
      </c>
      <c r="D23" s="58" t="s">
        <v>92</v>
      </c>
      <c r="E23" s="58" t="s">
        <v>92</v>
      </c>
      <c r="F23" s="58" t="s">
        <v>92</v>
      </c>
      <c r="G23" s="58" t="s">
        <v>92</v>
      </c>
      <c r="H23" s="58" t="s">
        <v>92</v>
      </c>
      <c r="I23" s="58" t="s">
        <v>92</v>
      </c>
      <c r="J23" s="58" t="s">
        <v>92</v>
      </c>
      <c r="K23" s="197" t="s">
        <v>92</v>
      </c>
      <c r="L23" s="24"/>
    </row>
    <row r="24" spans="1:12" s="5" customFormat="1" ht="36.75" customHeight="1">
      <c r="A24" s="209" t="s">
        <v>295</v>
      </c>
      <c r="B24" s="120">
        <v>599</v>
      </c>
      <c r="C24" s="247">
        <v>0.07</v>
      </c>
      <c r="D24" s="58">
        <v>1482</v>
      </c>
      <c r="E24" s="247">
        <v>0.07</v>
      </c>
      <c r="F24" s="58" t="s">
        <v>297</v>
      </c>
      <c r="G24" s="58" t="s">
        <v>298</v>
      </c>
      <c r="H24" s="58">
        <v>60</v>
      </c>
      <c r="I24" s="58">
        <v>87</v>
      </c>
      <c r="J24" s="58">
        <v>539</v>
      </c>
      <c r="K24" s="197">
        <v>1395</v>
      </c>
      <c r="L24" s="24"/>
    </row>
    <row r="25" spans="1:12" s="253" customFormat="1" ht="36.75" customHeight="1">
      <c r="A25" s="272" t="s">
        <v>301</v>
      </c>
      <c r="B25" s="291">
        <v>602</v>
      </c>
      <c r="C25" s="292">
        <v>0.07</v>
      </c>
      <c r="D25" s="293">
        <v>1453</v>
      </c>
      <c r="E25" s="292">
        <v>0.06</v>
      </c>
      <c r="F25" s="294">
        <v>2</v>
      </c>
      <c r="G25" s="293">
        <v>2</v>
      </c>
      <c r="H25" s="293">
        <v>62</v>
      </c>
      <c r="I25" s="293">
        <v>77</v>
      </c>
      <c r="J25" s="293">
        <v>538</v>
      </c>
      <c r="K25" s="295">
        <v>1374</v>
      </c>
      <c r="L25" s="252"/>
    </row>
    <row r="26" spans="1:12" s="271" customFormat="1" ht="36.75" customHeight="1" thickBot="1">
      <c r="A26" s="226" t="s">
        <v>310</v>
      </c>
      <c r="B26" s="248">
        <v>613</v>
      </c>
      <c r="C26" s="249">
        <v>0.07</v>
      </c>
      <c r="D26" s="250">
        <v>1428</v>
      </c>
      <c r="E26" s="249">
        <v>0.06</v>
      </c>
      <c r="F26" s="250">
        <v>3</v>
      </c>
      <c r="G26" s="250">
        <v>3</v>
      </c>
      <c r="H26" s="250">
        <v>82</v>
      </c>
      <c r="I26" s="250">
        <v>118</v>
      </c>
      <c r="J26" s="250">
        <v>528</v>
      </c>
      <c r="K26" s="251">
        <v>1307</v>
      </c>
      <c r="L26" s="270"/>
    </row>
    <row r="27" spans="1:16" s="3" customFormat="1" ht="13.5">
      <c r="A27" s="106" t="s">
        <v>203</v>
      </c>
      <c r="B27" s="26"/>
      <c r="C27" s="26"/>
      <c r="D27" s="26"/>
      <c r="E27" s="26"/>
      <c r="F27" s="26"/>
      <c r="G27" s="26"/>
      <c r="I27" s="26"/>
      <c r="J27" s="26"/>
      <c r="K27" s="26"/>
      <c r="L27" s="26"/>
      <c r="M27" s="26"/>
      <c r="N27" s="26"/>
      <c r="O27" s="26"/>
      <c r="P27" s="26"/>
    </row>
    <row r="28" ht="13.5">
      <c r="A28" s="107" t="s">
        <v>204</v>
      </c>
    </row>
  </sheetData>
  <sheetProtection/>
  <mergeCells count="6">
    <mergeCell ref="A2:K2"/>
    <mergeCell ref="B5:E5"/>
    <mergeCell ref="F5:G5"/>
    <mergeCell ref="H5:I5"/>
    <mergeCell ref="J5:K5"/>
    <mergeCell ref="A5:A6"/>
  </mergeCells>
  <printOptions/>
  <pageMargins left="0.5905511811023623" right="0.5905511811023623" top="1.5748031496062993" bottom="1.1811023622047245" header="0.5118110236220472" footer="0.9055118110236221"/>
  <pageSetup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IU28"/>
  <sheetViews>
    <sheetView showGridLines="0" view="pageBreakPreview" zoomScaleSheetLayoutView="100" zoomScalePageLayoutView="0" workbookViewId="0" topLeftCell="A1">
      <pane xSplit="1" ySplit="8" topLeftCell="B9" activePane="bottomRight" state="frozen"/>
      <selection pane="topLeft" activeCell="F23" sqref="F23"/>
      <selection pane="topRight" activeCell="F23" sqref="F23"/>
      <selection pane="bottomLeft" activeCell="F23" sqref="F23"/>
      <selection pane="bottomRight" activeCell="P22" sqref="P22"/>
    </sheetView>
  </sheetViews>
  <sheetFormatPr defaultColWidth="9.00390625" defaultRowHeight="16.5"/>
  <cols>
    <col min="1" max="1" width="17.875" style="144" customWidth="1"/>
    <col min="2" max="10" width="7.125" style="144" customWidth="1"/>
    <col min="11" max="13" width="8.125" style="144" customWidth="1"/>
    <col min="14" max="14" width="8.125" style="145" customWidth="1"/>
    <col min="15" max="27" width="8.125" style="144" customWidth="1"/>
    <col min="28" max="28" width="8.125" style="145" customWidth="1"/>
    <col min="29" max="16384" width="9.00390625" style="144" customWidth="1"/>
  </cols>
  <sheetData>
    <row r="1" spans="1:28" s="123" customFormat="1" ht="21.75" customHeight="1">
      <c r="A1" s="122" t="s">
        <v>209</v>
      </c>
      <c r="N1" s="124"/>
      <c r="O1" s="8"/>
      <c r="P1" s="8"/>
      <c r="Q1" s="8"/>
      <c r="R1" s="125"/>
      <c r="S1" s="8"/>
      <c r="T1" s="8"/>
      <c r="U1" s="8"/>
      <c r="V1" s="8"/>
      <c r="W1" s="8"/>
      <c r="X1" s="8"/>
      <c r="Y1" s="8"/>
      <c r="Z1" s="8"/>
      <c r="AA1" s="8"/>
      <c r="AB1" s="125" t="s">
        <v>210</v>
      </c>
    </row>
    <row r="2" spans="1:28" s="126" customFormat="1" ht="21.75" customHeight="1">
      <c r="A2" s="326" t="s">
        <v>211</v>
      </c>
      <c r="B2" s="377"/>
      <c r="C2" s="377"/>
      <c r="D2" s="377"/>
      <c r="E2" s="377"/>
      <c r="F2" s="377"/>
      <c r="G2" s="377"/>
      <c r="H2" s="377"/>
      <c r="I2" s="377"/>
      <c r="J2" s="377"/>
      <c r="K2" s="378"/>
      <c r="L2" s="378"/>
      <c r="M2" s="378"/>
      <c r="N2" s="379" t="s">
        <v>212</v>
      </c>
      <c r="O2" s="378"/>
      <c r="P2" s="378"/>
      <c r="Q2" s="378"/>
      <c r="R2" s="378"/>
      <c r="S2" s="378"/>
      <c r="T2" s="378"/>
      <c r="U2" s="378"/>
      <c r="V2" s="378"/>
      <c r="W2" s="378"/>
      <c r="X2" s="378"/>
      <c r="Y2" s="378"/>
      <c r="Z2" s="378"/>
      <c r="AA2" s="378"/>
      <c r="AB2" s="378"/>
    </row>
    <row r="3" spans="1:28" s="128" customFormat="1" ht="18" customHeight="1" thickBot="1">
      <c r="A3" s="14"/>
      <c r="B3" s="14"/>
      <c r="C3" s="14"/>
      <c r="D3" s="14"/>
      <c r="E3" s="14"/>
      <c r="F3" s="14"/>
      <c r="G3" s="14"/>
      <c r="H3" s="14"/>
      <c r="I3" s="14"/>
      <c r="J3" s="15"/>
      <c r="K3" s="14"/>
      <c r="L3" s="14"/>
      <c r="M3" s="15" t="s">
        <v>213</v>
      </c>
      <c r="N3" s="14"/>
      <c r="O3" s="14"/>
      <c r="P3" s="14"/>
      <c r="Q3" s="14"/>
      <c r="R3" s="127"/>
      <c r="S3" s="14"/>
      <c r="T3" s="14"/>
      <c r="U3" s="14"/>
      <c r="V3" s="14"/>
      <c r="W3" s="14"/>
      <c r="X3" s="14"/>
      <c r="Y3" s="14"/>
      <c r="Z3" s="14"/>
      <c r="AA3" s="14"/>
      <c r="AB3" s="127" t="s">
        <v>214</v>
      </c>
    </row>
    <row r="4" spans="1:28" s="3" customFormat="1" ht="16.5" customHeight="1">
      <c r="A4" s="380" t="s">
        <v>215</v>
      </c>
      <c r="B4" s="383" t="s">
        <v>216</v>
      </c>
      <c r="C4" s="384"/>
      <c r="D4" s="385"/>
      <c r="E4" s="389" t="s">
        <v>217</v>
      </c>
      <c r="F4" s="390"/>
      <c r="G4" s="390"/>
      <c r="H4" s="390"/>
      <c r="I4" s="390"/>
      <c r="J4" s="390"/>
      <c r="K4" s="390"/>
      <c r="L4" s="390"/>
      <c r="M4" s="390"/>
      <c r="N4" s="129"/>
      <c r="O4" s="129"/>
      <c r="P4" s="129"/>
      <c r="Q4" s="129"/>
      <c r="R4" s="129"/>
      <c r="S4" s="391" t="s">
        <v>218</v>
      </c>
      <c r="T4" s="391"/>
      <c r="U4" s="391"/>
      <c r="V4" s="391"/>
      <c r="W4" s="391"/>
      <c r="X4" s="391"/>
      <c r="Y4" s="391"/>
      <c r="Z4" s="391"/>
      <c r="AA4" s="391"/>
      <c r="AB4" s="391"/>
    </row>
    <row r="5" spans="1:28" s="3" customFormat="1" ht="16.5" customHeight="1">
      <c r="A5" s="381"/>
      <c r="B5" s="386"/>
      <c r="C5" s="387"/>
      <c r="D5" s="388"/>
      <c r="E5" s="392" t="s">
        <v>219</v>
      </c>
      <c r="F5" s="393"/>
      <c r="G5" s="394"/>
      <c r="H5" s="392" t="s">
        <v>220</v>
      </c>
      <c r="I5" s="393"/>
      <c r="J5" s="394"/>
      <c r="K5" s="392" t="s">
        <v>221</v>
      </c>
      <c r="L5" s="393"/>
      <c r="M5" s="393"/>
      <c r="N5" s="395" t="s">
        <v>222</v>
      </c>
      <c r="O5" s="393"/>
      <c r="P5" s="394"/>
      <c r="Q5" s="392" t="s">
        <v>223</v>
      </c>
      <c r="R5" s="395"/>
      <c r="S5" s="400"/>
      <c r="T5" s="401" t="s">
        <v>224</v>
      </c>
      <c r="U5" s="402"/>
      <c r="V5" s="403"/>
      <c r="W5" s="401" t="s">
        <v>225</v>
      </c>
      <c r="X5" s="402"/>
      <c r="Y5" s="403"/>
      <c r="Z5" s="404" t="s">
        <v>226</v>
      </c>
      <c r="AA5" s="387"/>
      <c r="AB5" s="387"/>
    </row>
    <row r="6" spans="1:28" s="3" customFormat="1" ht="16.5" customHeight="1">
      <c r="A6" s="381"/>
      <c r="B6" s="396" t="s">
        <v>227</v>
      </c>
      <c r="C6" s="397"/>
      <c r="D6" s="398"/>
      <c r="E6" s="399" t="s">
        <v>27</v>
      </c>
      <c r="F6" s="397"/>
      <c r="G6" s="398"/>
      <c r="H6" s="399" t="s">
        <v>228</v>
      </c>
      <c r="I6" s="397"/>
      <c r="J6" s="398"/>
      <c r="K6" s="399" t="s">
        <v>229</v>
      </c>
      <c r="L6" s="397"/>
      <c r="M6" s="397"/>
      <c r="N6" s="397" t="s">
        <v>230</v>
      </c>
      <c r="O6" s="397"/>
      <c r="P6" s="398"/>
      <c r="Q6" s="399" t="s">
        <v>231</v>
      </c>
      <c r="R6" s="397"/>
      <c r="S6" s="398"/>
      <c r="T6" s="399" t="s">
        <v>232</v>
      </c>
      <c r="U6" s="397"/>
      <c r="V6" s="398"/>
      <c r="W6" s="399" t="s">
        <v>233</v>
      </c>
      <c r="X6" s="397"/>
      <c r="Y6" s="398"/>
      <c r="Z6" s="399" t="s">
        <v>88</v>
      </c>
      <c r="AA6" s="397"/>
      <c r="AB6" s="397"/>
    </row>
    <row r="7" spans="1:28" s="3" customFormat="1" ht="16.5" customHeight="1">
      <c r="A7" s="381"/>
      <c r="B7" s="130" t="s">
        <v>194</v>
      </c>
      <c r="C7" s="131" t="s">
        <v>234</v>
      </c>
      <c r="D7" s="131" t="s">
        <v>235</v>
      </c>
      <c r="E7" s="131" t="s">
        <v>194</v>
      </c>
      <c r="F7" s="131" t="s">
        <v>234</v>
      </c>
      <c r="G7" s="131" t="s">
        <v>235</v>
      </c>
      <c r="H7" s="131" t="s">
        <v>194</v>
      </c>
      <c r="I7" s="131" t="s">
        <v>234</v>
      </c>
      <c r="J7" s="131" t="s">
        <v>235</v>
      </c>
      <c r="K7" s="131" t="s">
        <v>194</v>
      </c>
      <c r="L7" s="131" t="s">
        <v>234</v>
      </c>
      <c r="M7" s="189" t="s">
        <v>235</v>
      </c>
      <c r="N7" s="190" t="s">
        <v>194</v>
      </c>
      <c r="O7" s="131" t="s">
        <v>234</v>
      </c>
      <c r="P7" s="132" t="s">
        <v>235</v>
      </c>
      <c r="Q7" s="131" t="s">
        <v>194</v>
      </c>
      <c r="R7" s="132" t="s">
        <v>234</v>
      </c>
      <c r="S7" s="131" t="s">
        <v>235</v>
      </c>
      <c r="T7" s="132" t="s">
        <v>194</v>
      </c>
      <c r="U7" s="131" t="s">
        <v>234</v>
      </c>
      <c r="V7" s="132" t="s">
        <v>235</v>
      </c>
      <c r="W7" s="131" t="s">
        <v>194</v>
      </c>
      <c r="X7" s="132" t="s">
        <v>234</v>
      </c>
      <c r="Y7" s="131" t="s">
        <v>235</v>
      </c>
      <c r="Z7" s="132" t="s">
        <v>194</v>
      </c>
      <c r="AA7" s="131" t="s">
        <v>234</v>
      </c>
      <c r="AB7" s="187" t="s">
        <v>235</v>
      </c>
    </row>
    <row r="8" spans="1:28" s="3" customFormat="1" ht="30" customHeight="1" thickBot="1">
      <c r="A8" s="382"/>
      <c r="B8" s="133" t="s">
        <v>27</v>
      </c>
      <c r="C8" s="21" t="s">
        <v>236</v>
      </c>
      <c r="D8" s="21" t="s">
        <v>237</v>
      </c>
      <c r="E8" s="134" t="s">
        <v>27</v>
      </c>
      <c r="F8" s="21" t="s">
        <v>236</v>
      </c>
      <c r="G8" s="21" t="s">
        <v>237</v>
      </c>
      <c r="H8" s="134" t="s">
        <v>27</v>
      </c>
      <c r="I8" s="21" t="s">
        <v>236</v>
      </c>
      <c r="J8" s="21" t="s">
        <v>237</v>
      </c>
      <c r="K8" s="134" t="s">
        <v>27</v>
      </c>
      <c r="L8" s="21" t="s">
        <v>236</v>
      </c>
      <c r="M8" s="191" t="s">
        <v>237</v>
      </c>
      <c r="N8" s="135" t="s">
        <v>27</v>
      </c>
      <c r="O8" s="21" t="s">
        <v>236</v>
      </c>
      <c r="P8" s="22" t="s">
        <v>237</v>
      </c>
      <c r="Q8" s="134" t="s">
        <v>27</v>
      </c>
      <c r="R8" s="22" t="s">
        <v>236</v>
      </c>
      <c r="S8" s="21" t="s">
        <v>237</v>
      </c>
      <c r="T8" s="135" t="s">
        <v>27</v>
      </c>
      <c r="U8" s="21" t="s">
        <v>236</v>
      </c>
      <c r="V8" s="22" t="s">
        <v>237</v>
      </c>
      <c r="W8" s="134" t="s">
        <v>27</v>
      </c>
      <c r="X8" s="22" t="s">
        <v>236</v>
      </c>
      <c r="Y8" s="21" t="s">
        <v>237</v>
      </c>
      <c r="Z8" s="135" t="s">
        <v>27</v>
      </c>
      <c r="AA8" s="21" t="s">
        <v>236</v>
      </c>
      <c r="AB8" s="191" t="s">
        <v>237</v>
      </c>
    </row>
    <row r="9" spans="1:28" s="8" customFormat="1" ht="49.5" customHeight="1" hidden="1">
      <c r="A9" s="136" t="s">
        <v>238</v>
      </c>
      <c r="B9" s="137">
        <v>443</v>
      </c>
      <c r="C9" s="137">
        <v>251</v>
      </c>
      <c r="D9" s="137">
        <v>192</v>
      </c>
      <c r="E9" s="138">
        <v>220</v>
      </c>
      <c r="F9" s="137">
        <v>116</v>
      </c>
      <c r="G9" s="137">
        <v>104</v>
      </c>
      <c r="H9" s="137">
        <v>169</v>
      </c>
      <c r="I9" s="137">
        <v>102</v>
      </c>
      <c r="J9" s="137">
        <v>67</v>
      </c>
      <c r="K9" s="138">
        <v>18</v>
      </c>
      <c r="L9" s="137">
        <v>5</v>
      </c>
      <c r="M9" s="192">
        <v>13</v>
      </c>
      <c r="N9" s="218">
        <v>4</v>
      </c>
      <c r="O9" s="138">
        <v>1</v>
      </c>
      <c r="P9" s="137">
        <v>3</v>
      </c>
      <c r="Q9" s="138">
        <v>0</v>
      </c>
      <c r="R9" s="137">
        <v>0</v>
      </c>
      <c r="S9" s="138">
        <v>0</v>
      </c>
      <c r="T9" s="137">
        <v>7</v>
      </c>
      <c r="U9" s="138">
        <v>1</v>
      </c>
      <c r="V9" s="137">
        <v>6</v>
      </c>
      <c r="W9" s="138">
        <v>6</v>
      </c>
      <c r="X9" s="137">
        <v>1</v>
      </c>
      <c r="Y9" s="138">
        <v>5</v>
      </c>
      <c r="Z9" s="137">
        <v>16</v>
      </c>
      <c r="AA9" s="138">
        <v>6</v>
      </c>
      <c r="AB9" s="192">
        <v>10</v>
      </c>
    </row>
    <row r="10" spans="1:28" s="8" customFormat="1" ht="49.5" customHeight="1" hidden="1">
      <c r="A10" s="136" t="s">
        <v>239</v>
      </c>
      <c r="B10" s="137">
        <v>496</v>
      </c>
      <c r="C10" s="137">
        <v>364</v>
      </c>
      <c r="D10" s="137">
        <v>132</v>
      </c>
      <c r="E10" s="138">
        <v>280</v>
      </c>
      <c r="F10" s="137">
        <v>201</v>
      </c>
      <c r="G10" s="137">
        <v>79</v>
      </c>
      <c r="H10" s="137">
        <v>234</v>
      </c>
      <c r="I10" s="137">
        <v>179</v>
      </c>
      <c r="J10" s="137">
        <v>55</v>
      </c>
      <c r="K10" s="138">
        <v>14</v>
      </c>
      <c r="L10" s="137">
        <v>7</v>
      </c>
      <c r="M10" s="192">
        <v>7</v>
      </c>
      <c r="N10" s="137">
        <v>4</v>
      </c>
      <c r="O10" s="138" t="s">
        <v>240</v>
      </c>
      <c r="P10" s="137">
        <v>4</v>
      </c>
      <c r="Q10" s="138">
        <v>5</v>
      </c>
      <c r="R10" s="137">
        <v>4</v>
      </c>
      <c r="S10" s="138">
        <v>1</v>
      </c>
      <c r="T10" s="137">
        <v>3</v>
      </c>
      <c r="U10" s="138">
        <v>1</v>
      </c>
      <c r="V10" s="137">
        <v>2</v>
      </c>
      <c r="W10" s="138">
        <v>3</v>
      </c>
      <c r="X10" s="137">
        <v>2</v>
      </c>
      <c r="Y10" s="138">
        <v>1</v>
      </c>
      <c r="Z10" s="137">
        <v>17</v>
      </c>
      <c r="AA10" s="138">
        <v>8</v>
      </c>
      <c r="AB10" s="192">
        <v>9</v>
      </c>
    </row>
    <row r="11" spans="1:28" s="8" customFormat="1" ht="49.5" customHeight="1" hidden="1">
      <c r="A11" s="136" t="s">
        <v>241</v>
      </c>
      <c r="B11" s="137">
        <v>501</v>
      </c>
      <c r="C11" s="137">
        <v>360</v>
      </c>
      <c r="D11" s="137">
        <v>141</v>
      </c>
      <c r="E11" s="138">
        <v>126</v>
      </c>
      <c r="F11" s="137">
        <v>86</v>
      </c>
      <c r="G11" s="137">
        <v>40</v>
      </c>
      <c r="H11" s="137">
        <f>I11+J11</f>
        <v>92</v>
      </c>
      <c r="I11" s="137">
        <v>68</v>
      </c>
      <c r="J11" s="137">
        <v>24</v>
      </c>
      <c r="K11" s="138">
        <f>L11+M11</f>
        <v>18</v>
      </c>
      <c r="L11" s="137">
        <v>12</v>
      </c>
      <c r="M11" s="192">
        <v>6</v>
      </c>
      <c r="N11" s="137">
        <f>O11+P11</f>
        <v>2</v>
      </c>
      <c r="O11" s="138">
        <v>1</v>
      </c>
      <c r="P11" s="137">
        <v>1</v>
      </c>
      <c r="Q11" s="138">
        <v>0</v>
      </c>
      <c r="R11" s="138">
        <v>0</v>
      </c>
      <c r="S11" s="138">
        <v>0</v>
      </c>
      <c r="T11" s="137">
        <v>2</v>
      </c>
      <c r="U11" s="138">
        <v>2</v>
      </c>
      <c r="V11" s="138">
        <v>0</v>
      </c>
      <c r="W11" s="138">
        <v>1</v>
      </c>
      <c r="X11" s="137">
        <v>1</v>
      </c>
      <c r="Y11" s="138">
        <v>0</v>
      </c>
      <c r="Z11" s="138">
        <v>0</v>
      </c>
      <c r="AA11" s="138">
        <v>0</v>
      </c>
      <c r="AB11" s="192">
        <v>0</v>
      </c>
    </row>
    <row r="12" spans="1:28" s="8" customFormat="1" ht="49.5" customHeight="1" hidden="1">
      <c r="A12" s="136" t="s">
        <v>242</v>
      </c>
      <c r="B12" s="137">
        <v>562</v>
      </c>
      <c r="C12" s="137">
        <v>394</v>
      </c>
      <c r="D12" s="137">
        <v>168</v>
      </c>
      <c r="E12" s="138">
        <v>487</v>
      </c>
      <c r="F12" s="137">
        <v>345</v>
      </c>
      <c r="G12" s="137">
        <v>142</v>
      </c>
      <c r="H12" s="137">
        <f>I12+J12</f>
        <v>50</v>
      </c>
      <c r="I12" s="137">
        <v>29</v>
      </c>
      <c r="J12" s="137">
        <v>21</v>
      </c>
      <c r="K12" s="138">
        <f>L12+M12</f>
        <v>25</v>
      </c>
      <c r="L12" s="137">
        <v>17</v>
      </c>
      <c r="M12" s="192">
        <v>8</v>
      </c>
      <c r="N12" s="137">
        <f>O12+P12</f>
        <v>6</v>
      </c>
      <c r="O12" s="138">
        <v>3</v>
      </c>
      <c r="P12" s="137">
        <v>3</v>
      </c>
      <c r="Q12" s="138">
        <v>0</v>
      </c>
      <c r="R12" s="138">
        <v>0</v>
      </c>
      <c r="S12" s="138">
        <v>0</v>
      </c>
      <c r="T12" s="137">
        <v>2</v>
      </c>
      <c r="U12" s="138">
        <v>0</v>
      </c>
      <c r="V12" s="138">
        <v>2</v>
      </c>
      <c r="W12" s="138">
        <v>1</v>
      </c>
      <c r="X12" s="138">
        <v>0</v>
      </c>
      <c r="Y12" s="138">
        <v>1</v>
      </c>
      <c r="Z12" s="138">
        <f>AA12+AB12</f>
        <v>403</v>
      </c>
      <c r="AA12" s="138">
        <v>296</v>
      </c>
      <c r="AB12" s="192">
        <v>107</v>
      </c>
    </row>
    <row r="13" spans="1:28" s="8" customFormat="1" ht="49.5" customHeight="1" hidden="1">
      <c r="A13" s="136" t="s">
        <v>243</v>
      </c>
      <c r="B13" s="137">
        <v>768</v>
      </c>
      <c r="C13" s="137">
        <v>540</v>
      </c>
      <c r="D13" s="137">
        <v>228</v>
      </c>
      <c r="E13" s="138">
        <v>695</v>
      </c>
      <c r="F13" s="137">
        <v>499</v>
      </c>
      <c r="G13" s="137">
        <v>196</v>
      </c>
      <c r="H13" s="137">
        <f>I13+J13</f>
        <v>59</v>
      </c>
      <c r="I13" s="137">
        <v>43</v>
      </c>
      <c r="J13" s="137">
        <v>16</v>
      </c>
      <c r="K13" s="138">
        <f>L13+M13</f>
        <v>70</v>
      </c>
      <c r="L13" s="137">
        <v>58</v>
      </c>
      <c r="M13" s="192">
        <v>12</v>
      </c>
      <c r="N13" s="137">
        <f>O13+P13</f>
        <v>17</v>
      </c>
      <c r="O13" s="138">
        <v>1</v>
      </c>
      <c r="P13" s="137">
        <v>16</v>
      </c>
      <c r="Q13" s="138">
        <v>3</v>
      </c>
      <c r="R13" s="138">
        <v>0</v>
      </c>
      <c r="S13" s="138">
        <v>3</v>
      </c>
      <c r="T13" s="137">
        <f>U13+V13</f>
        <v>4</v>
      </c>
      <c r="U13" s="138">
        <v>2</v>
      </c>
      <c r="V13" s="138">
        <v>2</v>
      </c>
      <c r="W13" s="138">
        <f>X13+Y13</f>
        <v>7</v>
      </c>
      <c r="X13" s="138">
        <v>3</v>
      </c>
      <c r="Y13" s="138">
        <v>4</v>
      </c>
      <c r="Z13" s="138">
        <f>AA13+AB13</f>
        <v>535</v>
      </c>
      <c r="AA13" s="138">
        <v>392</v>
      </c>
      <c r="AB13" s="192">
        <v>143</v>
      </c>
    </row>
    <row r="14" spans="1:28" s="8" customFormat="1" ht="49.5" customHeight="1" hidden="1">
      <c r="A14" s="136" t="s">
        <v>244</v>
      </c>
      <c r="B14" s="137">
        <v>731</v>
      </c>
      <c r="C14" s="137">
        <v>547</v>
      </c>
      <c r="D14" s="137">
        <v>184</v>
      </c>
      <c r="E14" s="138">
        <f>F14+G14</f>
        <v>186</v>
      </c>
      <c r="F14" s="137">
        <v>135</v>
      </c>
      <c r="G14" s="137">
        <v>51</v>
      </c>
      <c r="H14" s="137">
        <f>I14+J14</f>
        <v>168</v>
      </c>
      <c r="I14" s="137">
        <v>127</v>
      </c>
      <c r="J14" s="137">
        <v>41</v>
      </c>
      <c r="K14" s="138">
        <f>L14+M14</f>
        <v>8</v>
      </c>
      <c r="L14" s="137">
        <v>4</v>
      </c>
      <c r="M14" s="192">
        <v>4</v>
      </c>
      <c r="N14" s="137">
        <v>4</v>
      </c>
      <c r="O14" s="138">
        <v>1</v>
      </c>
      <c r="P14" s="137">
        <v>3</v>
      </c>
      <c r="Q14" s="138">
        <v>2</v>
      </c>
      <c r="R14" s="138">
        <v>0</v>
      </c>
      <c r="S14" s="138">
        <v>2</v>
      </c>
      <c r="T14" s="137">
        <v>3</v>
      </c>
      <c r="U14" s="138">
        <v>1</v>
      </c>
      <c r="V14" s="137">
        <v>2</v>
      </c>
      <c r="W14" s="138">
        <v>3</v>
      </c>
      <c r="X14" s="137">
        <v>2</v>
      </c>
      <c r="Y14" s="138">
        <v>1</v>
      </c>
      <c r="Z14" s="137">
        <v>17</v>
      </c>
      <c r="AA14" s="138">
        <v>8</v>
      </c>
      <c r="AB14" s="192">
        <v>9</v>
      </c>
    </row>
    <row r="15" spans="1:28" s="8" customFormat="1" ht="49.5" customHeight="1" hidden="1">
      <c r="A15" s="136" t="s">
        <v>245</v>
      </c>
      <c r="B15" s="137">
        <v>732</v>
      </c>
      <c r="C15" s="138">
        <v>531</v>
      </c>
      <c r="D15" s="138">
        <v>201</v>
      </c>
      <c r="E15" s="138">
        <v>382</v>
      </c>
      <c r="F15" s="138">
        <v>260</v>
      </c>
      <c r="G15" s="138">
        <v>122</v>
      </c>
      <c r="H15" s="138">
        <v>9</v>
      </c>
      <c r="I15" s="138">
        <v>7</v>
      </c>
      <c r="J15" s="138">
        <v>2</v>
      </c>
      <c r="K15" s="138">
        <v>4</v>
      </c>
      <c r="L15" s="138" t="s">
        <v>92</v>
      </c>
      <c r="M15" s="192">
        <v>4</v>
      </c>
      <c r="N15" s="137">
        <v>2</v>
      </c>
      <c r="O15" s="138">
        <v>1</v>
      </c>
      <c r="P15" s="138">
        <v>1</v>
      </c>
      <c r="Q15" s="138">
        <v>3</v>
      </c>
      <c r="R15" s="138" t="s">
        <v>92</v>
      </c>
      <c r="S15" s="138">
        <v>3</v>
      </c>
      <c r="T15" s="138" t="s">
        <v>92</v>
      </c>
      <c r="U15" s="138" t="s">
        <v>92</v>
      </c>
      <c r="V15" s="138" t="s">
        <v>92</v>
      </c>
      <c r="W15" s="138">
        <v>2</v>
      </c>
      <c r="X15" s="138" t="s">
        <v>92</v>
      </c>
      <c r="Y15" s="138">
        <v>2</v>
      </c>
      <c r="Z15" s="138">
        <v>362</v>
      </c>
      <c r="AA15" s="138">
        <v>252</v>
      </c>
      <c r="AB15" s="192">
        <v>110</v>
      </c>
    </row>
    <row r="16" spans="1:28" s="8" customFormat="1" ht="49.5" customHeight="1" hidden="1">
      <c r="A16" s="136" t="s">
        <v>246</v>
      </c>
      <c r="B16" s="137">
        <v>782</v>
      </c>
      <c r="C16" s="138">
        <v>567</v>
      </c>
      <c r="D16" s="138">
        <v>215</v>
      </c>
      <c r="E16" s="138">
        <v>424</v>
      </c>
      <c r="F16" s="138">
        <v>306</v>
      </c>
      <c r="G16" s="138">
        <v>118</v>
      </c>
      <c r="H16" s="138">
        <v>398</v>
      </c>
      <c r="I16" s="138">
        <v>292</v>
      </c>
      <c r="J16" s="138">
        <v>106</v>
      </c>
      <c r="K16" s="138">
        <v>7</v>
      </c>
      <c r="L16" s="138">
        <v>7</v>
      </c>
      <c r="M16" s="192">
        <v>7</v>
      </c>
      <c r="N16" s="137">
        <v>7</v>
      </c>
      <c r="O16" s="138">
        <v>6</v>
      </c>
      <c r="P16" s="138">
        <v>1</v>
      </c>
      <c r="Q16" s="138">
        <v>2</v>
      </c>
      <c r="R16" s="138" t="s">
        <v>92</v>
      </c>
      <c r="S16" s="138">
        <v>2</v>
      </c>
      <c r="T16" s="138" t="s">
        <v>92</v>
      </c>
      <c r="U16" s="138" t="s">
        <v>92</v>
      </c>
      <c r="V16" s="138" t="s">
        <v>92</v>
      </c>
      <c r="W16" s="138">
        <v>2</v>
      </c>
      <c r="X16" s="138">
        <v>1</v>
      </c>
      <c r="Y16" s="138">
        <v>2</v>
      </c>
      <c r="Z16" s="138" t="s">
        <v>92</v>
      </c>
      <c r="AA16" s="138" t="s">
        <v>92</v>
      </c>
      <c r="AB16" s="192" t="s">
        <v>92</v>
      </c>
    </row>
    <row r="17" spans="1:28" s="8" customFormat="1" ht="49.5" customHeight="1">
      <c r="A17" s="136" t="s">
        <v>247</v>
      </c>
      <c r="B17" s="137">
        <v>727</v>
      </c>
      <c r="C17" s="138">
        <v>580</v>
      </c>
      <c r="D17" s="138">
        <v>147</v>
      </c>
      <c r="E17" s="138">
        <v>368</v>
      </c>
      <c r="F17" s="138">
        <v>305</v>
      </c>
      <c r="G17" s="138">
        <v>63</v>
      </c>
      <c r="H17" s="138">
        <v>80</v>
      </c>
      <c r="I17" s="138">
        <v>68</v>
      </c>
      <c r="J17" s="138">
        <v>12</v>
      </c>
      <c r="K17" s="138">
        <v>18</v>
      </c>
      <c r="L17" s="138">
        <v>13</v>
      </c>
      <c r="M17" s="192">
        <v>5</v>
      </c>
      <c r="N17" s="137">
        <v>3</v>
      </c>
      <c r="O17" s="138">
        <v>3</v>
      </c>
      <c r="P17" s="138" t="s">
        <v>92</v>
      </c>
      <c r="Q17" s="138" t="s">
        <v>92</v>
      </c>
      <c r="R17" s="138" t="s">
        <v>92</v>
      </c>
      <c r="S17" s="138" t="s">
        <v>92</v>
      </c>
      <c r="T17" s="138" t="s">
        <v>92</v>
      </c>
      <c r="U17" s="138" t="s">
        <v>92</v>
      </c>
      <c r="V17" s="138" t="s">
        <v>92</v>
      </c>
      <c r="W17" s="138">
        <v>1</v>
      </c>
      <c r="X17" s="138">
        <v>1</v>
      </c>
      <c r="Y17" s="138" t="s">
        <v>92</v>
      </c>
      <c r="Z17" s="138">
        <v>266</v>
      </c>
      <c r="AA17" s="138">
        <v>220</v>
      </c>
      <c r="AB17" s="192">
        <v>46</v>
      </c>
    </row>
    <row r="18" spans="1:28" s="8" customFormat="1" ht="49.5" customHeight="1">
      <c r="A18" s="136" t="s">
        <v>248</v>
      </c>
      <c r="B18" s="137">
        <v>653</v>
      </c>
      <c r="C18" s="138">
        <v>552</v>
      </c>
      <c r="D18" s="138">
        <v>101</v>
      </c>
      <c r="E18" s="138">
        <v>294</v>
      </c>
      <c r="F18" s="138">
        <v>254</v>
      </c>
      <c r="G18" s="138">
        <v>40</v>
      </c>
      <c r="H18" s="138">
        <v>28</v>
      </c>
      <c r="I18" s="138">
        <v>21</v>
      </c>
      <c r="J18" s="138">
        <v>7</v>
      </c>
      <c r="K18" s="138">
        <v>1</v>
      </c>
      <c r="L18" s="138" t="s">
        <v>92</v>
      </c>
      <c r="M18" s="192">
        <v>1</v>
      </c>
      <c r="N18" s="137">
        <v>13</v>
      </c>
      <c r="O18" s="138">
        <v>7</v>
      </c>
      <c r="P18" s="138">
        <v>6</v>
      </c>
      <c r="Q18" s="138" t="s">
        <v>92</v>
      </c>
      <c r="R18" s="138" t="s">
        <v>92</v>
      </c>
      <c r="S18" s="138" t="s">
        <v>92</v>
      </c>
      <c r="T18" s="138" t="s">
        <v>92</v>
      </c>
      <c r="U18" s="138">
        <v>2</v>
      </c>
      <c r="V18" s="138" t="s">
        <v>92</v>
      </c>
      <c r="W18" s="138" t="s">
        <v>92</v>
      </c>
      <c r="X18" s="138" t="s">
        <v>92</v>
      </c>
      <c r="Y18" s="138" t="s">
        <v>92</v>
      </c>
      <c r="Z18" s="138">
        <v>250</v>
      </c>
      <c r="AA18" s="138">
        <v>224</v>
      </c>
      <c r="AB18" s="192">
        <v>26</v>
      </c>
    </row>
    <row r="19" spans="1:28" s="8" customFormat="1" ht="49.5" customHeight="1">
      <c r="A19" s="136" t="s">
        <v>249</v>
      </c>
      <c r="B19" s="137">
        <v>707</v>
      </c>
      <c r="C19" s="138">
        <v>614</v>
      </c>
      <c r="D19" s="138">
        <v>93</v>
      </c>
      <c r="E19" s="138">
        <f>F19+G19</f>
        <v>334</v>
      </c>
      <c r="F19" s="138">
        <f>I19+L19+O19+U19</f>
        <v>283</v>
      </c>
      <c r="G19" s="138">
        <f>J19+M19</f>
        <v>51</v>
      </c>
      <c r="H19" s="138">
        <v>321</v>
      </c>
      <c r="I19" s="138">
        <v>274</v>
      </c>
      <c r="J19" s="138">
        <v>47</v>
      </c>
      <c r="K19" s="138">
        <v>11</v>
      </c>
      <c r="L19" s="138">
        <v>7</v>
      </c>
      <c r="M19" s="192">
        <v>4</v>
      </c>
      <c r="N19" s="137">
        <v>1</v>
      </c>
      <c r="O19" s="138">
        <v>1</v>
      </c>
      <c r="P19" s="138">
        <v>0</v>
      </c>
      <c r="Q19" s="138" t="s">
        <v>92</v>
      </c>
      <c r="R19" s="138" t="s">
        <v>92</v>
      </c>
      <c r="S19" s="138" t="s">
        <v>92</v>
      </c>
      <c r="T19" s="138">
        <v>1</v>
      </c>
      <c r="U19" s="138">
        <v>1</v>
      </c>
      <c r="V19" s="138" t="s">
        <v>92</v>
      </c>
      <c r="W19" s="138" t="s">
        <v>92</v>
      </c>
      <c r="X19" s="138" t="s">
        <v>92</v>
      </c>
      <c r="Y19" s="138" t="s">
        <v>92</v>
      </c>
      <c r="Z19" s="138">
        <v>0</v>
      </c>
      <c r="AA19" s="138">
        <v>0</v>
      </c>
      <c r="AB19" s="192">
        <v>0</v>
      </c>
    </row>
    <row r="20" spans="1:28" s="8" customFormat="1" ht="49.5" customHeight="1">
      <c r="A20" s="136" t="s">
        <v>250</v>
      </c>
      <c r="B20" s="137">
        <v>951</v>
      </c>
      <c r="C20" s="138">
        <v>651</v>
      </c>
      <c r="D20" s="138">
        <v>300</v>
      </c>
      <c r="E20" s="138">
        <v>358</v>
      </c>
      <c r="F20" s="138">
        <v>226</v>
      </c>
      <c r="G20" s="138">
        <v>132</v>
      </c>
      <c r="H20" s="138">
        <v>341</v>
      </c>
      <c r="I20" s="138">
        <v>220</v>
      </c>
      <c r="J20" s="138">
        <v>121</v>
      </c>
      <c r="K20" s="138">
        <v>13</v>
      </c>
      <c r="L20" s="138">
        <v>4</v>
      </c>
      <c r="M20" s="192">
        <v>9</v>
      </c>
      <c r="N20" s="137">
        <v>1</v>
      </c>
      <c r="O20" s="138">
        <v>0</v>
      </c>
      <c r="P20" s="138">
        <v>1</v>
      </c>
      <c r="Q20" s="138">
        <v>2</v>
      </c>
      <c r="R20" s="138">
        <v>1</v>
      </c>
      <c r="S20" s="138">
        <v>1</v>
      </c>
      <c r="T20" s="138" t="s">
        <v>92</v>
      </c>
      <c r="U20" s="138" t="s">
        <v>92</v>
      </c>
      <c r="V20" s="138" t="s">
        <v>92</v>
      </c>
      <c r="W20" s="138">
        <v>1</v>
      </c>
      <c r="X20" s="138">
        <v>1</v>
      </c>
      <c r="Y20" s="138" t="s">
        <v>92</v>
      </c>
      <c r="Z20" s="138">
        <v>0</v>
      </c>
      <c r="AA20" s="138">
        <v>0</v>
      </c>
      <c r="AB20" s="192">
        <v>0</v>
      </c>
    </row>
    <row r="21" spans="1:28" s="8" customFormat="1" ht="49.5" customHeight="1">
      <c r="A21" s="136" t="s">
        <v>251</v>
      </c>
      <c r="B21" s="137">
        <v>909</v>
      </c>
      <c r="C21" s="138">
        <v>642</v>
      </c>
      <c r="D21" s="138">
        <v>267</v>
      </c>
      <c r="E21" s="138">
        <v>558</v>
      </c>
      <c r="F21" s="138">
        <v>387</v>
      </c>
      <c r="G21" s="138">
        <v>171</v>
      </c>
      <c r="H21" s="138">
        <v>77</v>
      </c>
      <c r="I21" s="138">
        <v>43</v>
      </c>
      <c r="J21" s="138">
        <v>34</v>
      </c>
      <c r="K21" s="138">
        <v>9</v>
      </c>
      <c r="L21" s="138">
        <v>2</v>
      </c>
      <c r="M21" s="192">
        <v>7</v>
      </c>
      <c r="N21" s="137">
        <v>0</v>
      </c>
      <c r="O21" s="138">
        <v>0</v>
      </c>
      <c r="P21" s="138">
        <v>0</v>
      </c>
      <c r="Q21" s="138">
        <v>0</v>
      </c>
      <c r="R21" s="138">
        <v>0</v>
      </c>
      <c r="S21" s="138">
        <v>0</v>
      </c>
      <c r="T21" s="138">
        <v>0</v>
      </c>
      <c r="U21" s="138" t="s">
        <v>92</v>
      </c>
      <c r="V21" s="138" t="s">
        <v>92</v>
      </c>
      <c r="W21" s="138">
        <v>0</v>
      </c>
      <c r="X21" s="138">
        <v>0</v>
      </c>
      <c r="Y21" s="138" t="s">
        <v>92</v>
      </c>
      <c r="Z21" s="138">
        <v>472</v>
      </c>
      <c r="AA21" s="138">
        <v>342</v>
      </c>
      <c r="AB21" s="192">
        <v>130</v>
      </c>
    </row>
    <row r="22" spans="1:28" s="8" customFormat="1" ht="49.5" customHeight="1">
      <c r="A22" s="136" t="s">
        <v>252</v>
      </c>
      <c r="B22" s="139">
        <v>954</v>
      </c>
      <c r="C22" s="137">
        <v>698</v>
      </c>
      <c r="D22" s="138">
        <v>256</v>
      </c>
      <c r="E22" s="138">
        <v>497</v>
      </c>
      <c r="F22" s="138">
        <v>342</v>
      </c>
      <c r="G22" s="138">
        <v>155</v>
      </c>
      <c r="H22" s="138">
        <v>60</v>
      </c>
      <c r="I22" s="138">
        <v>27</v>
      </c>
      <c r="J22" s="137">
        <v>33</v>
      </c>
      <c r="K22" s="138">
        <v>7</v>
      </c>
      <c r="L22" s="138">
        <v>2</v>
      </c>
      <c r="M22" s="192">
        <v>5</v>
      </c>
      <c r="N22" s="137">
        <v>3</v>
      </c>
      <c r="O22" s="137">
        <v>1</v>
      </c>
      <c r="P22" s="138">
        <v>2</v>
      </c>
      <c r="Q22" s="138">
        <v>1</v>
      </c>
      <c r="R22" s="137">
        <v>1</v>
      </c>
      <c r="S22" s="138">
        <v>0</v>
      </c>
      <c r="T22" s="138">
        <v>0</v>
      </c>
      <c r="U22" s="138" t="s">
        <v>92</v>
      </c>
      <c r="V22" s="137" t="s">
        <v>92</v>
      </c>
      <c r="W22" s="138">
        <v>0</v>
      </c>
      <c r="X22" s="138">
        <v>0</v>
      </c>
      <c r="Y22" s="138" t="s">
        <v>92</v>
      </c>
      <c r="Z22" s="138">
        <v>426</v>
      </c>
      <c r="AA22" s="138">
        <v>311</v>
      </c>
      <c r="AB22" s="192">
        <v>115</v>
      </c>
    </row>
    <row r="23" spans="1:28" s="8" customFormat="1" ht="49.5" customHeight="1">
      <c r="A23" s="136" t="s">
        <v>253</v>
      </c>
      <c r="B23" s="139">
        <v>848</v>
      </c>
      <c r="C23" s="138">
        <v>617</v>
      </c>
      <c r="D23" s="138">
        <v>231</v>
      </c>
      <c r="E23" s="138">
        <v>257</v>
      </c>
      <c r="F23" s="138">
        <v>178</v>
      </c>
      <c r="G23" s="138">
        <v>79</v>
      </c>
      <c r="H23" s="138">
        <v>240</v>
      </c>
      <c r="I23" s="138">
        <v>173</v>
      </c>
      <c r="J23" s="138">
        <v>67</v>
      </c>
      <c r="K23" s="138">
        <v>7</v>
      </c>
      <c r="L23" s="138">
        <v>2</v>
      </c>
      <c r="M23" s="192">
        <v>5</v>
      </c>
      <c r="N23" s="137">
        <v>5</v>
      </c>
      <c r="O23" s="138">
        <v>2</v>
      </c>
      <c r="P23" s="138">
        <v>3</v>
      </c>
      <c r="Q23" s="138">
        <v>3</v>
      </c>
      <c r="R23" s="138">
        <v>1</v>
      </c>
      <c r="S23" s="138">
        <v>2</v>
      </c>
      <c r="T23" s="138">
        <v>1</v>
      </c>
      <c r="U23" s="138" t="s">
        <v>92</v>
      </c>
      <c r="V23" s="138">
        <v>1</v>
      </c>
      <c r="W23" s="138">
        <v>0</v>
      </c>
      <c r="X23" s="138">
        <v>0</v>
      </c>
      <c r="Y23" s="138" t="s">
        <v>92</v>
      </c>
      <c r="Z23" s="138" t="s">
        <v>92</v>
      </c>
      <c r="AA23" s="138" t="s">
        <v>92</v>
      </c>
      <c r="AB23" s="193" t="s">
        <v>92</v>
      </c>
    </row>
    <row r="24" spans="1:29" s="8" customFormat="1" ht="49.5" customHeight="1">
      <c r="A24" s="136" t="s">
        <v>254</v>
      </c>
      <c r="B24" s="139">
        <v>846</v>
      </c>
      <c r="C24" s="138">
        <v>648</v>
      </c>
      <c r="D24" s="138">
        <v>198</v>
      </c>
      <c r="E24" s="138">
        <v>271</v>
      </c>
      <c r="F24" s="138">
        <v>202</v>
      </c>
      <c r="G24" s="138">
        <v>69</v>
      </c>
      <c r="H24" s="138">
        <v>238</v>
      </c>
      <c r="I24" s="138">
        <v>182</v>
      </c>
      <c r="J24" s="138">
        <v>56</v>
      </c>
      <c r="K24" s="138">
        <v>22</v>
      </c>
      <c r="L24" s="138">
        <v>15</v>
      </c>
      <c r="M24" s="192">
        <v>7</v>
      </c>
      <c r="N24" s="137">
        <v>1</v>
      </c>
      <c r="O24" s="138">
        <v>1</v>
      </c>
      <c r="P24" s="138">
        <v>0</v>
      </c>
      <c r="Q24" s="138">
        <v>3</v>
      </c>
      <c r="R24" s="138">
        <v>0</v>
      </c>
      <c r="S24" s="138">
        <v>3</v>
      </c>
      <c r="T24" s="138">
        <v>4</v>
      </c>
      <c r="U24" s="138">
        <v>3</v>
      </c>
      <c r="V24" s="138">
        <v>1</v>
      </c>
      <c r="W24" s="138">
        <v>1</v>
      </c>
      <c r="X24" s="138">
        <v>1</v>
      </c>
      <c r="Y24" s="138">
        <v>0</v>
      </c>
      <c r="Z24" s="138">
        <v>2</v>
      </c>
      <c r="AA24" s="138">
        <v>0</v>
      </c>
      <c r="AB24" s="193">
        <v>2</v>
      </c>
      <c r="AC24" s="124"/>
    </row>
    <row r="25" spans="1:28" s="8" customFormat="1" ht="49.5" customHeight="1">
      <c r="A25" s="136" t="s">
        <v>294</v>
      </c>
      <c r="B25" s="139">
        <v>983</v>
      </c>
      <c r="C25" s="138">
        <v>829</v>
      </c>
      <c r="D25" s="138">
        <v>154</v>
      </c>
      <c r="E25" s="138">
        <v>214</v>
      </c>
      <c r="F25" s="138">
        <v>157</v>
      </c>
      <c r="G25" s="138">
        <v>57</v>
      </c>
      <c r="H25" s="138">
        <v>177</v>
      </c>
      <c r="I25" s="138">
        <v>137</v>
      </c>
      <c r="J25" s="138">
        <v>40</v>
      </c>
      <c r="K25" s="138">
        <v>15</v>
      </c>
      <c r="L25" s="138">
        <v>9</v>
      </c>
      <c r="M25" s="192">
        <v>6</v>
      </c>
      <c r="N25" s="137">
        <v>2</v>
      </c>
      <c r="O25" s="138">
        <v>0</v>
      </c>
      <c r="P25" s="138">
        <v>2</v>
      </c>
      <c r="Q25" s="138">
        <v>3</v>
      </c>
      <c r="R25" s="138">
        <v>0</v>
      </c>
      <c r="S25" s="138">
        <v>3</v>
      </c>
      <c r="T25" s="138">
        <v>1</v>
      </c>
      <c r="U25" s="138">
        <v>1</v>
      </c>
      <c r="V25" s="138">
        <v>0</v>
      </c>
      <c r="W25" s="138">
        <v>1</v>
      </c>
      <c r="X25" s="138">
        <v>0</v>
      </c>
      <c r="Y25" s="138">
        <v>1</v>
      </c>
      <c r="Z25" s="138">
        <v>15</v>
      </c>
      <c r="AA25" s="138">
        <v>10</v>
      </c>
      <c r="AB25" s="193">
        <v>5</v>
      </c>
    </row>
    <row r="26" spans="1:28" s="266" customFormat="1" ht="49.5" customHeight="1">
      <c r="A26" s="296" t="s">
        <v>303</v>
      </c>
      <c r="B26" s="297">
        <v>848</v>
      </c>
      <c r="C26" s="297">
        <v>711</v>
      </c>
      <c r="D26" s="297">
        <v>137</v>
      </c>
      <c r="E26" s="297">
        <v>240</v>
      </c>
      <c r="F26" s="297">
        <v>203</v>
      </c>
      <c r="G26" s="297">
        <v>37</v>
      </c>
      <c r="H26" s="297">
        <v>215</v>
      </c>
      <c r="I26" s="297">
        <v>188</v>
      </c>
      <c r="J26" s="297">
        <v>27</v>
      </c>
      <c r="K26" s="297">
        <v>14</v>
      </c>
      <c r="L26" s="298">
        <v>8</v>
      </c>
      <c r="M26" s="298">
        <v>6</v>
      </c>
      <c r="N26" s="299">
        <v>4</v>
      </c>
      <c r="O26" s="299">
        <v>3</v>
      </c>
      <c r="P26" s="299">
        <v>1</v>
      </c>
      <c r="Q26" s="299">
        <v>4</v>
      </c>
      <c r="R26" s="297">
        <v>3</v>
      </c>
      <c r="S26" s="299">
        <v>1</v>
      </c>
      <c r="T26" s="299">
        <v>1</v>
      </c>
      <c r="U26" s="299">
        <v>1</v>
      </c>
      <c r="V26" s="299" t="s">
        <v>240</v>
      </c>
      <c r="W26" s="299">
        <v>3</v>
      </c>
      <c r="X26" s="299" t="s">
        <v>240</v>
      </c>
      <c r="Y26" s="299">
        <v>3</v>
      </c>
      <c r="Z26" s="299">
        <v>17</v>
      </c>
      <c r="AA26" s="299">
        <v>9</v>
      </c>
      <c r="AB26" s="306">
        <v>8</v>
      </c>
    </row>
    <row r="27" spans="1:28" s="266" customFormat="1" ht="49.5" customHeight="1" thickBot="1">
      <c r="A27" s="254" t="s">
        <v>307</v>
      </c>
      <c r="B27" s="305">
        <v>988</v>
      </c>
      <c r="C27" s="263">
        <v>824</v>
      </c>
      <c r="D27" s="263">
        <v>164</v>
      </c>
      <c r="E27" s="263">
        <v>331</v>
      </c>
      <c r="F27" s="263">
        <v>261</v>
      </c>
      <c r="G27" s="263">
        <v>70</v>
      </c>
      <c r="H27" s="263">
        <v>299</v>
      </c>
      <c r="I27" s="263">
        <v>252</v>
      </c>
      <c r="J27" s="263">
        <v>47</v>
      </c>
      <c r="K27" s="263">
        <v>16</v>
      </c>
      <c r="L27" s="263">
        <v>3</v>
      </c>
      <c r="M27" s="264">
        <v>13</v>
      </c>
      <c r="N27" s="265">
        <v>3</v>
      </c>
      <c r="O27" s="263">
        <v>1</v>
      </c>
      <c r="P27" s="263">
        <v>2</v>
      </c>
      <c r="Q27" s="263">
        <v>4</v>
      </c>
      <c r="R27" s="265">
        <v>2</v>
      </c>
      <c r="S27" s="263">
        <v>2</v>
      </c>
      <c r="T27" s="263" t="s">
        <v>315</v>
      </c>
      <c r="U27" s="263" t="s">
        <v>316</v>
      </c>
      <c r="V27" s="263" t="s">
        <v>240</v>
      </c>
      <c r="W27" s="263">
        <v>2</v>
      </c>
      <c r="X27" s="263">
        <v>1</v>
      </c>
      <c r="Y27" s="263">
        <v>1</v>
      </c>
      <c r="Z27" s="263">
        <v>7</v>
      </c>
      <c r="AA27" s="263">
        <v>2</v>
      </c>
      <c r="AB27" s="264">
        <v>5</v>
      </c>
    </row>
    <row r="28" spans="1:255" s="128" customFormat="1" ht="15" customHeight="1">
      <c r="A28" s="140" t="s">
        <v>255</v>
      </c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3"/>
      <c r="N28" s="142" t="s">
        <v>256</v>
      </c>
      <c r="P28" s="141"/>
      <c r="Q28" s="141"/>
      <c r="R28" s="141"/>
      <c r="S28" s="141"/>
      <c r="T28" s="141"/>
      <c r="U28" s="143"/>
      <c r="V28" s="141"/>
      <c r="W28" s="141"/>
      <c r="X28" s="141"/>
      <c r="Y28" s="141"/>
      <c r="Z28" s="141"/>
      <c r="AA28" s="141"/>
      <c r="AB28" s="143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41"/>
      <c r="AX28" s="141"/>
      <c r="AY28" s="141"/>
      <c r="AZ28" s="141"/>
      <c r="BA28" s="141"/>
      <c r="BB28" s="141"/>
      <c r="BC28" s="141"/>
      <c r="BD28" s="141"/>
      <c r="BE28" s="141"/>
      <c r="BF28" s="141"/>
      <c r="BG28" s="141"/>
      <c r="BH28" s="141"/>
      <c r="BI28" s="141"/>
      <c r="BJ28" s="141"/>
      <c r="BK28" s="141"/>
      <c r="BL28" s="141"/>
      <c r="BM28" s="141"/>
      <c r="BN28" s="141"/>
      <c r="BO28" s="141"/>
      <c r="BP28" s="141"/>
      <c r="BQ28" s="141"/>
      <c r="BR28" s="141"/>
      <c r="BS28" s="141"/>
      <c r="BT28" s="141"/>
      <c r="BU28" s="141"/>
      <c r="BV28" s="141"/>
      <c r="BW28" s="141"/>
      <c r="BX28" s="141"/>
      <c r="BY28" s="141"/>
      <c r="BZ28" s="141"/>
      <c r="CA28" s="141"/>
      <c r="CB28" s="141"/>
      <c r="CC28" s="141"/>
      <c r="CD28" s="141"/>
      <c r="CE28" s="141"/>
      <c r="CF28" s="141"/>
      <c r="CG28" s="141"/>
      <c r="CH28" s="141"/>
      <c r="CI28" s="141"/>
      <c r="CJ28" s="141"/>
      <c r="CK28" s="141"/>
      <c r="CL28" s="141"/>
      <c r="CM28" s="141"/>
      <c r="CN28" s="141"/>
      <c r="CO28" s="141"/>
      <c r="CP28" s="141"/>
      <c r="CQ28" s="141"/>
      <c r="CR28" s="141"/>
      <c r="CS28" s="141"/>
      <c r="CT28" s="141"/>
      <c r="CU28" s="141"/>
      <c r="CV28" s="141"/>
      <c r="CW28" s="141"/>
      <c r="CX28" s="141"/>
      <c r="CY28" s="141"/>
      <c r="CZ28" s="141"/>
      <c r="DA28" s="141"/>
      <c r="DB28" s="141"/>
      <c r="DC28" s="141"/>
      <c r="DD28" s="141"/>
      <c r="DE28" s="141"/>
      <c r="DF28" s="141"/>
      <c r="DG28" s="141"/>
      <c r="DH28" s="141"/>
      <c r="DI28" s="141"/>
      <c r="DJ28" s="141"/>
      <c r="DK28" s="141"/>
      <c r="DL28" s="141"/>
      <c r="DM28" s="141"/>
      <c r="DN28" s="141"/>
      <c r="DO28" s="141"/>
      <c r="DP28" s="141"/>
      <c r="DQ28" s="141"/>
      <c r="DR28" s="141"/>
      <c r="DS28" s="141"/>
      <c r="DT28" s="141"/>
      <c r="DU28" s="141"/>
      <c r="DV28" s="141"/>
      <c r="DW28" s="141"/>
      <c r="DX28" s="141"/>
      <c r="DY28" s="141"/>
      <c r="DZ28" s="141"/>
      <c r="EA28" s="141"/>
      <c r="EB28" s="141"/>
      <c r="EC28" s="141"/>
      <c r="ED28" s="141"/>
      <c r="EE28" s="141"/>
      <c r="EF28" s="141"/>
      <c r="EG28" s="141"/>
      <c r="EH28" s="141"/>
      <c r="EI28" s="141"/>
      <c r="EJ28" s="141"/>
      <c r="EK28" s="141"/>
      <c r="EL28" s="141"/>
      <c r="EM28" s="141"/>
      <c r="EN28" s="141"/>
      <c r="EO28" s="141"/>
      <c r="EP28" s="141"/>
      <c r="EQ28" s="141"/>
      <c r="ER28" s="141"/>
      <c r="ES28" s="141"/>
      <c r="ET28" s="141"/>
      <c r="EU28" s="141"/>
      <c r="EV28" s="141"/>
      <c r="EW28" s="141"/>
      <c r="EX28" s="141"/>
      <c r="EY28" s="141"/>
      <c r="EZ28" s="141"/>
      <c r="FA28" s="141"/>
      <c r="FB28" s="141"/>
      <c r="FC28" s="141"/>
      <c r="FD28" s="141"/>
      <c r="FE28" s="141"/>
      <c r="FF28" s="141"/>
      <c r="FG28" s="141"/>
      <c r="FH28" s="141"/>
      <c r="FI28" s="141"/>
      <c r="FJ28" s="141"/>
      <c r="FK28" s="141"/>
      <c r="FL28" s="141"/>
      <c r="FM28" s="141"/>
      <c r="FN28" s="141"/>
      <c r="FO28" s="141"/>
      <c r="FP28" s="141"/>
      <c r="FQ28" s="141"/>
      <c r="FR28" s="141"/>
      <c r="FS28" s="141"/>
      <c r="FT28" s="141"/>
      <c r="FU28" s="141"/>
      <c r="FV28" s="141"/>
      <c r="FW28" s="141"/>
      <c r="FX28" s="141"/>
      <c r="FY28" s="141"/>
      <c r="FZ28" s="141"/>
      <c r="GA28" s="141"/>
      <c r="GB28" s="141"/>
      <c r="GC28" s="141"/>
      <c r="GD28" s="141"/>
      <c r="GE28" s="141"/>
      <c r="GF28" s="141"/>
      <c r="GG28" s="141"/>
      <c r="GH28" s="141"/>
      <c r="GI28" s="141"/>
      <c r="GJ28" s="141"/>
      <c r="GK28" s="141"/>
      <c r="GL28" s="141"/>
      <c r="GM28" s="141"/>
      <c r="GN28" s="141"/>
      <c r="GO28" s="141"/>
      <c r="GP28" s="141"/>
      <c r="GQ28" s="141"/>
      <c r="GR28" s="141"/>
      <c r="GS28" s="141"/>
      <c r="GT28" s="141"/>
      <c r="GU28" s="141"/>
      <c r="GV28" s="141"/>
      <c r="GW28" s="141"/>
      <c r="GX28" s="141"/>
      <c r="GY28" s="141"/>
      <c r="GZ28" s="141"/>
      <c r="HA28" s="141"/>
      <c r="HB28" s="141"/>
      <c r="HC28" s="141"/>
      <c r="HD28" s="141"/>
      <c r="HE28" s="141"/>
      <c r="HF28" s="141"/>
      <c r="HG28" s="141"/>
      <c r="HH28" s="141"/>
      <c r="HI28" s="141"/>
      <c r="HJ28" s="141"/>
      <c r="HK28" s="141"/>
      <c r="HL28" s="141"/>
      <c r="HM28" s="141"/>
      <c r="HN28" s="141"/>
      <c r="HO28" s="141"/>
      <c r="HP28" s="141"/>
      <c r="HQ28" s="141"/>
      <c r="HR28" s="141"/>
      <c r="HS28" s="141"/>
      <c r="HT28" s="141"/>
      <c r="HU28" s="141"/>
      <c r="HV28" s="141"/>
      <c r="HW28" s="141"/>
      <c r="HX28" s="141"/>
      <c r="HY28" s="141"/>
      <c r="HZ28" s="141"/>
      <c r="IA28" s="141"/>
      <c r="IB28" s="141"/>
      <c r="IC28" s="141"/>
      <c r="ID28" s="141"/>
      <c r="IE28" s="141"/>
      <c r="IF28" s="141"/>
      <c r="IG28" s="141"/>
      <c r="IH28" s="141"/>
      <c r="II28" s="141"/>
      <c r="IJ28" s="141"/>
      <c r="IK28" s="141"/>
      <c r="IL28" s="141"/>
      <c r="IM28" s="141"/>
      <c r="IN28" s="141"/>
      <c r="IO28" s="141"/>
      <c r="IP28" s="141"/>
      <c r="IQ28" s="141"/>
      <c r="IR28" s="141"/>
      <c r="IS28" s="141"/>
      <c r="IT28" s="141"/>
      <c r="IU28" s="141"/>
    </row>
  </sheetData>
  <sheetProtection/>
  <mergeCells count="23">
    <mergeCell ref="T6:V6"/>
    <mergeCell ref="W6:Y6"/>
    <mergeCell ref="Z6:AB6"/>
    <mergeCell ref="Q5:S5"/>
    <mergeCell ref="T5:V5"/>
    <mergeCell ref="W5:Y5"/>
    <mergeCell ref="Z5:AB5"/>
    <mergeCell ref="B6:D6"/>
    <mergeCell ref="E6:G6"/>
    <mergeCell ref="H6:J6"/>
    <mergeCell ref="K6:M6"/>
    <mergeCell ref="N6:P6"/>
    <mergeCell ref="Q6:S6"/>
    <mergeCell ref="A2:M2"/>
    <mergeCell ref="N2:AB2"/>
    <mergeCell ref="A4:A8"/>
    <mergeCell ref="B4:D5"/>
    <mergeCell ref="E4:M4"/>
    <mergeCell ref="S4:AB4"/>
    <mergeCell ref="E5:G5"/>
    <mergeCell ref="H5:J5"/>
    <mergeCell ref="K5:M5"/>
    <mergeCell ref="N5:P5"/>
  </mergeCells>
  <printOptions/>
  <pageMargins left="0.7480314960629921" right="0.7480314960629921" top="1.3779527559055118" bottom="0.984251968503937" header="0.5118110236220472" footer="0.5118110236220472"/>
  <pageSetup fitToHeight="2" fitToWidth="2" horizontalDpi="600" verticalDpi="600" orientation="portrait" paperSize="9" scale="70" r:id="rId1"/>
  <colBreaks count="1" manualBreakCount="1">
    <brk id="1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AD30"/>
  <sheetViews>
    <sheetView showGridLines="0" view="pageBreakPreview" zoomScaleSheetLayoutView="100" zoomScalePageLayoutView="0" workbookViewId="0" topLeftCell="A1">
      <selection activeCell="K22" sqref="K22"/>
    </sheetView>
  </sheetViews>
  <sheetFormatPr defaultColWidth="9.00390625" defaultRowHeight="16.5"/>
  <cols>
    <col min="1" max="1" width="19.625" style="148" customWidth="1"/>
    <col min="2" max="12" width="6.125" style="148" customWidth="1"/>
    <col min="13" max="13" width="6.125" style="183" customWidth="1"/>
    <col min="14" max="24" width="6.125" style="148" customWidth="1"/>
    <col min="25" max="25" width="6.125" style="183" customWidth="1"/>
    <col min="26" max="16384" width="9.00390625" style="148" customWidth="1"/>
  </cols>
  <sheetData>
    <row r="1" spans="1:28" s="8" customFormat="1" ht="21.75" customHeight="1">
      <c r="A1" s="122" t="s">
        <v>209</v>
      </c>
      <c r="M1" s="124"/>
      <c r="Y1" s="125" t="s">
        <v>210</v>
      </c>
      <c r="Z1" s="146"/>
      <c r="AA1" s="124"/>
      <c r="AB1" s="124"/>
    </row>
    <row r="2" spans="1:28" ht="21.75" customHeight="1">
      <c r="A2" s="338" t="s">
        <v>257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77"/>
      <c r="M2" s="379" t="s">
        <v>258</v>
      </c>
      <c r="N2" s="377"/>
      <c r="O2" s="377"/>
      <c r="P2" s="377"/>
      <c r="Q2" s="377"/>
      <c r="R2" s="377"/>
      <c r="S2" s="377"/>
      <c r="T2" s="377"/>
      <c r="U2" s="377"/>
      <c r="V2" s="377"/>
      <c r="W2" s="377"/>
      <c r="X2" s="377"/>
      <c r="Y2" s="377"/>
      <c r="Z2" s="147"/>
      <c r="AA2" s="147"/>
      <c r="AB2" s="147"/>
    </row>
    <row r="3" spans="1:28" s="151" customFormat="1" ht="18" customHeight="1" thickBot="1">
      <c r="A3" s="149"/>
      <c r="B3" s="149"/>
      <c r="C3" s="149"/>
      <c r="D3" s="149"/>
      <c r="E3" s="149"/>
      <c r="F3" s="149"/>
      <c r="G3" s="149"/>
      <c r="H3" s="149"/>
      <c r="I3" s="149"/>
      <c r="J3" s="149"/>
      <c r="K3" s="15"/>
      <c r="L3" s="15" t="s">
        <v>213</v>
      </c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27" t="s">
        <v>214</v>
      </c>
      <c r="Z3" s="150"/>
      <c r="AA3" s="150"/>
      <c r="AB3" s="150"/>
    </row>
    <row r="4" spans="1:28" s="151" customFormat="1" ht="18" customHeight="1">
      <c r="A4" s="380" t="s">
        <v>259</v>
      </c>
      <c r="B4" s="425" t="s">
        <v>260</v>
      </c>
      <c r="C4" s="426"/>
      <c r="D4" s="426"/>
      <c r="E4" s="426"/>
      <c r="F4" s="426"/>
      <c r="G4" s="426"/>
      <c r="H4" s="426"/>
      <c r="I4" s="426"/>
      <c r="J4" s="426"/>
      <c r="K4" s="426"/>
      <c r="L4" s="426"/>
      <c r="M4" s="427" t="s">
        <v>261</v>
      </c>
      <c r="N4" s="427"/>
      <c r="O4" s="427"/>
      <c r="P4" s="427"/>
      <c r="Q4" s="427"/>
      <c r="R4" s="427"/>
      <c r="S4" s="427"/>
      <c r="T4" s="427"/>
      <c r="U4" s="427"/>
      <c r="V4" s="427"/>
      <c r="W4" s="427"/>
      <c r="X4" s="427"/>
      <c r="Y4" s="427"/>
      <c r="Z4" s="150"/>
      <c r="AA4" s="150"/>
      <c r="AB4" s="150"/>
    </row>
    <row r="5" spans="1:28" s="151" customFormat="1" ht="18" customHeight="1">
      <c r="A5" s="381"/>
      <c r="B5" s="417" t="s">
        <v>262</v>
      </c>
      <c r="C5" s="409"/>
      <c r="D5" s="410"/>
      <c r="E5" s="421" t="s">
        <v>263</v>
      </c>
      <c r="F5" s="422"/>
      <c r="G5" s="423"/>
      <c r="H5" s="408" t="s">
        <v>264</v>
      </c>
      <c r="I5" s="409"/>
      <c r="J5" s="410"/>
      <c r="K5" s="419" t="s">
        <v>265</v>
      </c>
      <c r="L5" s="420"/>
      <c r="M5" s="153"/>
      <c r="N5" s="408" t="s">
        <v>266</v>
      </c>
      <c r="O5" s="409"/>
      <c r="P5" s="410"/>
      <c r="Q5" s="408" t="s">
        <v>267</v>
      </c>
      <c r="R5" s="409"/>
      <c r="S5" s="410"/>
      <c r="T5" s="408" t="s">
        <v>268</v>
      </c>
      <c r="U5" s="409"/>
      <c r="V5" s="410"/>
      <c r="W5" s="414" t="s">
        <v>269</v>
      </c>
      <c r="X5" s="415"/>
      <c r="Y5" s="416"/>
      <c r="Z5" s="150"/>
      <c r="AA5" s="150"/>
      <c r="AB5" s="150"/>
    </row>
    <row r="6" spans="1:28" s="156" customFormat="1" ht="24" customHeight="1">
      <c r="A6" s="381"/>
      <c r="B6" s="424" t="s">
        <v>227</v>
      </c>
      <c r="C6" s="412"/>
      <c r="D6" s="413"/>
      <c r="E6" s="411" t="s">
        <v>270</v>
      </c>
      <c r="F6" s="412"/>
      <c r="G6" s="413"/>
      <c r="H6" s="411" t="s">
        <v>271</v>
      </c>
      <c r="I6" s="412"/>
      <c r="J6" s="413"/>
      <c r="K6" s="411" t="s">
        <v>272</v>
      </c>
      <c r="L6" s="418"/>
      <c r="M6" s="154"/>
      <c r="N6" s="405" t="s">
        <v>273</v>
      </c>
      <c r="O6" s="406"/>
      <c r="P6" s="407"/>
      <c r="Q6" s="411" t="s">
        <v>274</v>
      </c>
      <c r="R6" s="412"/>
      <c r="S6" s="413"/>
      <c r="T6" s="411" t="s">
        <v>275</v>
      </c>
      <c r="U6" s="412"/>
      <c r="V6" s="413"/>
      <c r="W6" s="411" t="s">
        <v>88</v>
      </c>
      <c r="X6" s="412"/>
      <c r="Y6" s="412"/>
      <c r="Z6" s="155"/>
      <c r="AA6" s="155"/>
      <c r="AB6" s="155"/>
    </row>
    <row r="7" spans="1:28" s="162" customFormat="1" ht="16.5" customHeight="1">
      <c r="A7" s="381"/>
      <c r="B7" s="157" t="s">
        <v>194</v>
      </c>
      <c r="C7" s="158" t="s">
        <v>234</v>
      </c>
      <c r="D7" s="158" t="s">
        <v>235</v>
      </c>
      <c r="E7" s="158" t="s">
        <v>194</v>
      </c>
      <c r="F7" s="158" t="s">
        <v>234</v>
      </c>
      <c r="G7" s="158" t="s">
        <v>235</v>
      </c>
      <c r="H7" s="158" t="s">
        <v>194</v>
      </c>
      <c r="I7" s="158" t="s">
        <v>234</v>
      </c>
      <c r="J7" s="158" t="s">
        <v>235</v>
      </c>
      <c r="K7" s="159" t="s">
        <v>194</v>
      </c>
      <c r="L7" s="152" t="s">
        <v>234</v>
      </c>
      <c r="M7" s="219" t="s">
        <v>235</v>
      </c>
      <c r="N7" s="160" t="s">
        <v>194</v>
      </c>
      <c r="O7" s="158" t="s">
        <v>234</v>
      </c>
      <c r="P7" s="160" t="s">
        <v>235</v>
      </c>
      <c r="Q7" s="158" t="s">
        <v>194</v>
      </c>
      <c r="R7" s="160" t="s">
        <v>234</v>
      </c>
      <c r="S7" s="158" t="s">
        <v>235</v>
      </c>
      <c r="T7" s="160" t="s">
        <v>194</v>
      </c>
      <c r="U7" s="158" t="s">
        <v>234</v>
      </c>
      <c r="V7" s="160" t="s">
        <v>235</v>
      </c>
      <c r="W7" s="158" t="s">
        <v>194</v>
      </c>
      <c r="X7" s="160" t="s">
        <v>234</v>
      </c>
      <c r="Y7" s="152" t="s">
        <v>235</v>
      </c>
      <c r="Z7" s="161"/>
      <c r="AA7" s="161"/>
      <c r="AB7" s="161"/>
    </row>
    <row r="8" spans="1:28" s="162" customFormat="1" ht="30" customHeight="1" thickBot="1">
      <c r="A8" s="382"/>
      <c r="B8" s="163" t="s">
        <v>27</v>
      </c>
      <c r="C8" s="164" t="s">
        <v>236</v>
      </c>
      <c r="D8" s="164" t="s">
        <v>237</v>
      </c>
      <c r="E8" s="165" t="s">
        <v>27</v>
      </c>
      <c r="F8" s="164" t="s">
        <v>236</v>
      </c>
      <c r="G8" s="164" t="s">
        <v>237</v>
      </c>
      <c r="H8" s="165" t="s">
        <v>27</v>
      </c>
      <c r="I8" s="164" t="s">
        <v>236</v>
      </c>
      <c r="J8" s="164" t="s">
        <v>237</v>
      </c>
      <c r="K8" s="165" t="s">
        <v>27</v>
      </c>
      <c r="L8" s="166" t="s">
        <v>236</v>
      </c>
      <c r="M8" s="168" t="s">
        <v>237</v>
      </c>
      <c r="N8" s="167" t="s">
        <v>27</v>
      </c>
      <c r="O8" s="164" t="s">
        <v>236</v>
      </c>
      <c r="P8" s="168" t="s">
        <v>237</v>
      </c>
      <c r="Q8" s="165" t="s">
        <v>27</v>
      </c>
      <c r="R8" s="168" t="s">
        <v>236</v>
      </c>
      <c r="S8" s="164" t="s">
        <v>237</v>
      </c>
      <c r="T8" s="167" t="s">
        <v>27</v>
      </c>
      <c r="U8" s="164" t="s">
        <v>236</v>
      </c>
      <c r="V8" s="168" t="s">
        <v>237</v>
      </c>
      <c r="W8" s="165" t="s">
        <v>27</v>
      </c>
      <c r="X8" s="168" t="s">
        <v>236</v>
      </c>
      <c r="Y8" s="166" t="s">
        <v>237</v>
      </c>
      <c r="Z8" s="161"/>
      <c r="AA8" s="161"/>
      <c r="AB8" s="161"/>
    </row>
    <row r="9" spans="1:30" s="170" customFormat="1" ht="31.5" customHeight="1" hidden="1">
      <c r="A9" s="136" t="s">
        <v>276</v>
      </c>
      <c r="B9" s="94">
        <v>223</v>
      </c>
      <c r="C9" s="92">
        <v>135</v>
      </c>
      <c r="D9" s="90">
        <v>88</v>
      </c>
      <c r="E9" s="92">
        <v>0</v>
      </c>
      <c r="F9" s="90">
        <v>0</v>
      </c>
      <c r="G9" s="92">
        <v>0</v>
      </c>
      <c r="H9" s="92">
        <v>0</v>
      </c>
      <c r="I9" s="92">
        <v>0</v>
      </c>
      <c r="J9" s="90">
        <v>0</v>
      </c>
      <c r="K9" s="92">
        <v>210</v>
      </c>
      <c r="L9" s="93">
        <v>128</v>
      </c>
      <c r="M9" s="90">
        <v>82</v>
      </c>
      <c r="N9" s="90">
        <v>1</v>
      </c>
      <c r="O9" s="90">
        <v>1</v>
      </c>
      <c r="P9" s="90">
        <v>0</v>
      </c>
      <c r="Q9" s="90">
        <v>7</v>
      </c>
      <c r="R9" s="90">
        <v>2</v>
      </c>
      <c r="S9" s="90">
        <v>5</v>
      </c>
      <c r="T9" s="92">
        <v>0</v>
      </c>
      <c r="U9" s="90">
        <v>0</v>
      </c>
      <c r="V9" s="90">
        <v>0</v>
      </c>
      <c r="W9" s="92">
        <v>5</v>
      </c>
      <c r="X9" s="90">
        <v>4</v>
      </c>
      <c r="Y9" s="93">
        <v>1</v>
      </c>
      <c r="Z9" s="116"/>
      <c r="AA9" s="116"/>
      <c r="AB9" s="116"/>
      <c r="AC9" s="169"/>
      <c r="AD9" s="169"/>
    </row>
    <row r="10" spans="1:30" s="170" customFormat="1" ht="31.5" customHeight="1" hidden="1">
      <c r="A10" s="136" t="s">
        <v>277</v>
      </c>
      <c r="B10" s="94">
        <v>216</v>
      </c>
      <c r="C10" s="92">
        <v>163</v>
      </c>
      <c r="D10" s="90">
        <v>53</v>
      </c>
      <c r="E10" s="92">
        <v>1</v>
      </c>
      <c r="F10" s="90" t="s">
        <v>92</v>
      </c>
      <c r="G10" s="92">
        <v>1</v>
      </c>
      <c r="H10" s="90" t="s">
        <v>92</v>
      </c>
      <c r="I10" s="92" t="s">
        <v>92</v>
      </c>
      <c r="J10" s="90" t="s">
        <v>92</v>
      </c>
      <c r="K10" s="92">
        <v>211</v>
      </c>
      <c r="L10" s="93">
        <v>161</v>
      </c>
      <c r="M10" s="90">
        <v>50</v>
      </c>
      <c r="N10" s="90">
        <v>1</v>
      </c>
      <c r="O10" s="90">
        <v>1</v>
      </c>
      <c r="P10" s="90" t="s">
        <v>92</v>
      </c>
      <c r="Q10" s="90">
        <v>2</v>
      </c>
      <c r="R10" s="90">
        <v>1</v>
      </c>
      <c r="S10" s="90">
        <v>1</v>
      </c>
      <c r="T10" s="92" t="s">
        <v>92</v>
      </c>
      <c r="U10" s="90" t="s">
        <v>92</v>
      </c>
      <c r="V10" s="90" t="s">
        <v>92</v>
      </c>
      <c r="W10" s="92">
        <v>1</v>
      </c>
      <c r="X10" s="90" t="s">
        <v>92</v>
      </c>
      <c r="Y10" s="93">
        <v>1</v>
      </c>
      <c r="Z10" s="116"/>
      <c r="AA10" s="116"/>
      <c r="AB10" s="116"/>
      <c r="AC10" s="169"/>
      <c r="AD10" s="169"/>
    </row>
    <row r="11" spans="1:30" s="170" customFormat="1" ht="31.5" customHeight="1" hidden="1">
      <c r="A11" s="136" t="s">
        <v>278</v>
      </c>
      <c r="B11" s="94">
        <v>375</v>
      </c>
      <c r="C11" s="92">
        <v>274</v>
      </c>
      <c r="D11" s="90">
        <v>101</v>
      </c>
      <c r="E11" s="92">
        <v>0</v>
      </c>
      <c r="F11" s="90">
        <v>0</v>
      </c>
      <c r="G11" s="92">
        <v>0</v>
      </c>
      <c r="H11" s="92">
        <v>2</v>
      </c>
      <c r="I11" s="92">
        <v>1</v>
      </c>
      <c r="J11" s="90">
        <v>1</v>
      </c>
      <c r="K11" s="92">
        <v>359</v>
      </c>
      <c r="L11" s="93">
        <v>266</v>
      </c>
      <c r="M11" s="90">
        <v>93</v>
      </c>
      <c r="N11" s="90">
        <v>0</v>
      </c>
      <c r="O11" s="90">
        <v>0</v>
      </c>
      <c r="P11" s="90">
        <v>0</v>
      </c>
      <c r="Q11" s="90">
        <v>7</v>
      </c>
      <c r="R11" s="90">
        <v>3</v>
      </c>
      <c r="S11" s="90">
        <v>4</v>
      </c>
      <c r="T11" s="92">
        <v>3</v>
      </c>
      <c r="U11" s="90">
        <v>1</v>
      </c>
      <c r="V11" s="90">
        <v>2</v>
      </c>
      <c r="W11" s="92">
        <v>4</v>
      </c>
      <c r="X11" s="90">
        <v>3</v>
      </c>
      <c r="Y11" s="93">
        <v>1</v>
      </c>
      <c r="Z11" s="116"/>
      <c r="AA11" s="116"/>
      <c r="AB11" s="116"/>
      <c r="AC11" s="169"/>
      <c r="AD11" s="169"/>
    </row>
    <row r="12" spans="1:30" s="170" customFormat="1" ht="31.5" customHeight="1" hidden="1">
      <c r="A12" s="136" t="s">
        <v>279</v>
      </c>
      <c r="B12" s="94">
        <v>75</v>
      </c>
      <c r="C12" s="92">
        <v>49</v>
      </c>
      <c r="D12" s="90">
        <v>26</v>
      </c>
      <c r="E12" s="92">
        <v>1</v>
      </c>
      <c r="F12" s="92">
        <v>1</v>
      </c>
      <c r="G12" s="92">
        <v>0</v>
      </c>
      <c r="H12" s="92">
        <v>0</v>
      </c>
      <c r="I12" s="92">
        <v>0</v>
      </c>
      <c r="J12" s="90">
        <v>0</v>
      </c>
      <c r="K12" s="92">
        <v>65</v>
      </c>
      <c r="L12" s="93">
        <v>43</v>
      </c>
      <c r="M12" s="90">
        <v>22</v>
      </c>
      <c r="N12" s="90">
        <v>0</v>
      </c>
      <c r="O12" s="90">
        <v>0</v>
      </c>
      <c r="P12" s="90">
        <v>0</v>
      </c>
      <c r="Q12" s="90">
        <v>2</v>
      </c>
      <c r="R12" s="90">
        <v>2</v>
      </c>
      <c r="S12" s="90">
        <v>0</v>
      </c>
      <c r="T12" s="92">
        <v>0</v>
      </c>
      <c r="U12" s="90">
        <v>0</v>
      </c>
      <c r="V12" s="90">
        <v>0</v>
      </c>
      <c r="W12" s="92">
        <v>7</v>
      </c>
      <c r="X12" s="90">
        <v>3</v>
      </c>
      <c r="Y12" s="93">
        <v>4</v>
      </c>
      <c r="Z12" s="116"/>
      <c r="AA12" s="116"/>
      <c r="AB12" s="116"/>
      <c r="AC12" s="169"/>
      <c r="AD12" s="169"/>
    </row>
    <row r="13" spans="1:30" s="170" customFormat="1" ht="31.5" customHeight="1" hidden="1">
      <c r="A13" s="136" t="s">
        <v>280</v>
      </c>
      <c r="B13" s="94">
        <v>73</v>
      </c>
      <c r="C13" s="92">
        <v>41</v>
      </c>
      <c r="D13" s="90">
        <v>32</v>
      </c>
      <c r="E13" s="92">
        <v>1</v>
      </c>
      <c r="F13" s="92">
        <v>0</v>
      </c>
      <c r="G13" s="92">
        <v>1</v>
      </c>
      <c r="H13" s="92">
        <v>3</v>
      </c>
      <c r="I13" s="92">
        <v>0</v>
      </c>
      <c r="J13" s="92">
        <v>3</v>
      </c>
      <c r="K13" s="92">
        <v>20</v>
      </c>
      <c r="L13" s="93">
        <v>11</v>
      </c>
      <c r="M13" s="90">
        <v>9</v>
      </c>
      <c r="N13" s="90">
        <v>8</v>
      </c>
      <c r="O13" s="90">
        <v>3</v>
      </c>
      <c r="P13" s="90">
        <v>5</v>
      </c>
      <c r="Q13" s="90">
        <v>13</v>
      </c>
      <c r="R13" s="90">
        <v>9</v>
      </c>
      <c r="S13" s="92">
        <v>4</v>
      </c>
      <c r="T13" s="92">
        <v>26</v>
      </c>
      <c r="U13" s="92">
        <v>18</v>
      </c>
      <c r="V13" s="92">
        <v>8</v>
      </c>
      <c r="W13" s="92">
        <v>2</v>
      </c>
      <c r="X13" s="90">
        <v>0</v>
      </c>
      <c r="Y13" s="93">
        <v>2</v>
      </c>
      <c r="Z13" s="116"/>
      <c r="AA13" s="116"/>
      <c r="AB13" s="116"/>
      <c r="AC13" s="169"/>
      <c r="AD13" s="169"/>
    </row>
    <row r="14" spans="1:30" s="170" customFormat="1" ht="31.5" customHeight="1" hidden="1">
      <c r="A14" s="136" t="s">
        <v>281</v>
      </c>
      <c r="B14" s="94">
        <v>545</v>
      </c>
      <c r="C14" s="92">
        <v>412</v>
      </c>
      <c r="D14" s="90">
        <v>133</v>
      </c>
      <c r="E14" s="92">
        <v>0</v>
      </c>
      <c r="F14" s="90">
        <v>0</v>
      </c>
      <c r="G14" s="92">
        <v>0</v>
      </c>
      <c r="H14" s="92">
        <v>7</v>
      </c>
      <c r="I14" s="92">
        <v>5</v>
      </c>
      <c r="J14" s="92">
        <v>2</v>
      </c>
      <c r="K14" s="92">
        <v>517</v>
      </c>
      <c r="L14" s="93">
        <v>401</v>
      </c>
      <c r="M14" s="90">
        <v>116</v>
      </c>
      <c r="N14" s="90">
        <v>5</v>
      </c>
      <c r="O14" s="90">
        <v>3</v>
      </c>
      <c r="P14" s="90">
        <v>2</v>
      </c>
      <c r="Q14" s="90">
        <v>4</v>
      </c>
      <c r="R14" s="90">
        <v>1</v>
      </c>
      <c r="S14" s="92">
        <v>3</v>
      </c>
      <c r="T14" s="92">
        <v>5</v>
      </c>
      <c r="U14" s="92">
        <v>2</v>
      </c>
      <c r="V14" s="92">
        <v>3</v>
      </c>
      <c r="W14" s="92">
        <v>7</v>
      </c>
      <c r="X14" s="90">
        <v>0</v>
      </c>
      <c r="Y14" s="93">
        <v>7</v>
      </c>
      <c r="Z14" s="116"/>
      <c r="AA14" s="116"/>
      <c r="AB14" s="116"/>
      <c r="AC14" s="169"/>
      <c r="AD14" s="169"/>
    </row>
    <row r="15" spans="1:30" s="178" customFormat="1" ht="31.5" customHeight="1" hidden="1">
      <c r="A15" s="136" t="s">
        <v>282</v>
      </c>
      <c r="B15" s="171">
        <v>350</v>
      </c>
      <c r="C15" s="172">
        <v>271</v>
      </c>
      <c r="D15" s="172">
        <v>79</v>
      </c>
      <c r="E15" s="172" t="s">
        <v>92</v>
      </c>
      <c r="F15" s="173" t="s">
        <v>92</v>
      </c>
      <c r="G15" s="173" t="s">
        <v>92</v>
      </c>
      <c r="H15" s="173" t="s">
        <v>92</v>
      </c>
      <c r="I15" s="173" t="s">
        <v>92</v>
      </c>
      <c r="J15" s="173" t="s">
        <v>92</v>
      </c>
      <c r="K15" s="174">
        <v>330</v>
      </c>
      <c r="L15" s="175">
        <v>261</v>
      </c>
      <c r="M15" s="173">
        <v>69</v>
      </c>
      <c r="N15" s="173">
        <v>3</v>
      </c>
      <c r="O15" s="174">
        <v>1</v>
      </c>
      <c r="P15" s="173">
        <v>2</v>
      </c>
      <c r="Q15" s="174">
        <v>15</v>
      </c>
      <c r="R15" s="173">
        <v>8</v>
      </c>
      <c r="S15" s="174">
        <v>7</v>
      </c>
      <c r="T15" s="173">
        <v>2</v>
      </c>
      <c r="U15" s="174">
        <v>1</v>
      </c>
      <c r="V15" s="173">
        <v>1</v>
      </c>
      <c r="W15" s="174" t="s">
        <v>92</v>
      </c>
      <c r="X15" s="176" t="s">
        <v>92</v>
      </c>
      <c r="Y15" s="177" t="s">
        <v>92</v>
      </c>
      <c r="Z15" s="175"/>
      <c r="AA15" s="175"/>
      <c r="AB15" s="175"/>
      <c r="AC15" s="116"/>
      <c r="AD15" s="116"/>
    </row>
    <row r="16" spans="1:30" s="178" customFormat="1" ht="31.5" customHeight="1" hidden="1">
      <c r="A16" s="136" t="s">
        <v>283</v>
      </c>
      <c r="B16" s="171">
        <v>358</v>
      </c>
      <c r="C16" s="179">
        <v>261</v>
      </c>
      <c r="D16" s="179">
        <v>97</v>
      </c>
      <c r="E16" s="179">
        <v>1</v>
      </c>
      <c r="F16" s="174">
        <v>1</v>
      </c>
      <c r="G16" s="174" t="s">
        <v>92</v>
      </c>
      <c r="H16" s="174">
        <v>1</v>
      </c>
      <c r="I16" s="174" t="s">
        <v>92</v>
      </c>
      <c r="J16" s="174">
        <v>1</v>
      </c>
      <c r="K16" s="174">
        <v>334</v>
      </c>
      <c r="L16" s="177">
        <v>248</v>
      </c>
      <c r="M16" s="173">
        <v>86</v>
      </c>
      <c r="N16" s="174" t="s">
        <v>92</v>
      </c>
      <c r="O16" s="174" t="s">
        <v>92</v>
      </c>
      <c r="P16" s="174" t="s">
        <v>92</v>
      </c>
      <c r="Q16" s="174">
        <v>21</v>
      </c>
      <c r="R16" s="174">
        <v>11</v>
      </c>
      <c r="S16" s="174">
        <v>10</v>
      </c>
      <c r="T16" s="174">
        <v>1</v>
      </c>
      <c r="U16" s="174">
        <v>1</v>
      </c>
      <c r="V16" s="174" t="s">
        <v>92</v>
      </c>
      <c r="W16" s="174" t="s">
        <v>92</v>
      </c>
      <c r="X16" s="180" t="s">
        <v>92</v>
      </c>
      <c r="Y16" s="177" t="s">
        <v>92</v>
      </c>
      <c r="Z16" s="175"/>
      <c r="AA16" s="175"/>
      <c r="AB16" s="175"/>
      <c r="AC16" s="116"/>
      <c r="AD16" s="116"/>
    </row>
    <row r="17" spans="1:30" s="178" customFormat="1" ht="31.5" customHeight="1">
      <c r="A17" s="136" t="s">
        <v>284</v>
      </c>
      <c r="B17" s="171">
        <v>359</v>
      </c>
      <c r="C17" s="179">
        <v>275</v>
      </c>
      <c r="D17" s="179">
        <v>84</v>
      </c>
      <c r="E17" s="179" t="s">
        <v>92</v>
      </c>
      <c r="F17" s="174" t="s">
        <v>92</v>
      </c>
      <c r="G17" s="174" t="s">
        <v>92</v>
      </c>
      <c r="H17" s="174">
        <v>2</v>
      </c>
      <c r="I17" s="174">
        <v>1</v>
      </c>
      <c r="J17" s="174">
        <v>1</v>
      </c>
      <c r="K17" s="174">
        <v>325</v>
      </c>
      <c r="L17" s="177">
        <v>259</v>
      </c>
      <c r="M17" s="173">
        <v>66</v>
      </c>
      <c r="N17" s="174">
        <v>21</v>
      </c>
      <c r="O17" s="174">
        <v>9</v>
      </c>
      <c r="P17" s="174">
        <v>12</v>
      </c>
      <c r="Q17" s="174">
        <v>9</v>
      </c>
      <c r="R17" s="174">
        <v>4</v>
      </c>
      <c r="S17" s="174">
        <v>5</v>
      </c>
      <c r="T17" s="174">
        <v>1</v>
      </c>
      <c r="U17" s="174">
        <v>1</v>
      </c>
      <c r="V17" s="174" t="s">
        <v>92</v>
      </c>
      <c r="W17" s="174">
        <v>1</v>
      </c>
      <c r="X17" s="180">
        <v>1</v>
      </c>
      <c r="Y17" s="177" t="s">
        <v>92</v>
      </c>
      <c r="Z17" s="175"/>
      <c r="AA17" s="175"/>
      <c r="AB17" s="175"/>
      <c r="AC17" s="116"/>
      <c r="AD17" s="116"/>
    </row>
    <row r="18" spans="1:30" s="178" customFormat="1" ht="31.5" customHeight="1">
      <c r="A18" s="136" t="s">
        <v>285</v>
      </c>
      <c r="B18" s="171">
        <v>359</v>
      </c>
      <c r="C18" s="179">
        <v>298</v>
      </c>
      <c r="D18" s="179">
        <v>61</v>
      </c>
      <c r="E18" s="179">
        <v>320</v>
      </c>
      <c r="F18" s="174">
        <v>278</v>
      </c>
      <c r="G18" s="174">
        <v>42</v>
      </c>
      <c r="H18" s="174">
        <v>21</v>
      </c>
      <c r="I18" s="174">
        <v>13</v>
      </c>
      <c r="J18" s="174">
        <v>8</v>
      </c>
      <c r="K18" s="174">
        <v>6</v>
      </c>
      <c r="L18" s="177">
        <v>2</v>
      </c>
      <c r="M18" s="173">
        <v>4</v>
      </c>
      <c r="N18" s="174">
        <v>1</v>
      </c>
      <c r="O18" s="174">
        <v>1</v>
      </c>
      <c r="P18" s="174" t="s">
        <v>92</v>
      </c>
      <c r="Q18" s="174">
        <v>1</v>
      </c>
      <c r="R18" s="174">
        <v>1</v>
      </c>
      <c r="S18" s="174" t="s">
        <v>92</v>
      </c>
      <c r="T18" s="174">
        <v>7</v>
      </c>
      <c r="U18" s="174">
        <v>3</v>
      </c>
      <c r="V18" s="174">
        <v>4</v>
      </c>
      <c r="W18" s="174">
        <v>3</v>
      </c>
      <c r="X18" s="180" t="s">
        <v>92</v>
      </c>
      <c r="Y18" s="177">
        <v>3</v>
      </c>
      <c r="Z18" s="175"/>
      <c r="AA18" s="175"/>
      <c r="AB18" s="175"/>
      <c r="AC18" s="116"/>
      <c r="AD18" s="116"/>
    </row>
    <row r="19" spans="1:30" s="178" customFormat="1" ht="31.5" customHeight="1">
      <c r="A19" s="136" t="s">
        <v>286</v>
      </c>
      <c r="B19" s="171">
        <f>C19+D19</f>
        <v>373</v>
      </c>
      <c r="C19" s="179">
        <f>F19+L19+O19+R19+U19+X19</f>
        <v>331</v>
      </c>
      <c r="D19" s="179">
        <f>G19+M19+P19+S19</f>
        <v>42</v>
      </c>
      <c r="E19" s="179">
        <v>3</v>
      </c>
      <c r="F19" s="174">
        <v>2</v>
      </c>
      <c r="G19" s="174">
        <v>1</v>
      </c>
      <c r="H19" s="174" t="s">
        <v>92</v>
      </c>
      <c r="I19" s="174" t="s">
        <v>92</v>
      </c>
      <c r="J19" s="174" t="s">
        <v>92</v>
      </c>
      <c r="K19" s="174">
        <v>340</v>
      </c>
      <c r="L19" s="177">
        <v>305</v>
      </c>
      <c r="M19" s="173">
        <v>35</v>
      </c>
      <c r="N19" s="174">
        <v>8</v>
      </c>
      <c r="O19" s="174">
        <v>4</v>
      </c>
      <c r="P19" s="174">
        <v>4</v>
      </c>
      <c r="Q19" s="174">
        <v>16</v>
      </c>
      <c r="R19" s="174">
        <v>14</v>
      </c>
      <c r="S19" s="174">
        <v>2</v>
      </c>
      <c r="T19" s="174">
        <v>4</v>
      </c>
      <c r="U19" s="174">
        <v>4</v>
      </c>
      <c r="V19" s="174" t="s">
        <v>92</v>
      </c>
      <c r="W19" s="174">
        <v>2</v>
      </c>
      <c r="X19" s="180">
        <v>2</v>
      </c>
      <c r="Y19" s="177" t="s">
        <v>92</v>
      </c>
      <c r="Z19" s="175"/>
      <c r="AA19" s="175"/>
      <c r="AB19" s="175"/>
      <c r="AC19" s="116"/>
      <c r="AD19" s="116"/>
    </row>
    <row r="20" spans="1:30" s="178" customFormat="1" ht="31.5" customHeight="1">
      <c r="A20" s="136" t="s">
        <v>287</v>
      </c>
      <c r="B20" s="171">
        <v>593</v>
      </c>
      <c r="C20" s="179">
        <v>425</v>
      </c>
      <c r="D20" s="179">
        <v>168</v>
      </c>
      <c r="E20" s="174" t="s">
        <v>92</v>
      </c>
      <c r="F20" s="174" t="s">
        <v>92</v>
      </c>
      <c r="G20" s="174" t="s">
        <v>92</v>
      </c>
      <c r="H20" s="174">
        <v>4</v>
      </c>
      <c r="I20" s="174">
        <v>2</v>
      </c>
      <c r="J20" s="174">
        <v>2</v>
      </c>
      <c r="K20" s="174">
        <v>552</v>
      </c>
      <c r="L20" s="177">
        <v>404</v>
      </c>
      <c r="M20" s="173">
        <v>148</v>
      </c>
      <c r="N20" s="174">
        <v>6</v>
      </c>
      <c r="O20" s="174">
        <v>4</v>
      </c>
      <c r="P20" s="174">
        <v>2</v>
      </c>
      <c r="Q20" s="174">
        <v>18</v>
      </c>
      <c r="R20" s="174">
        <v>9</v>
      </c>
      <c r="S20" s="174">
        <v>9</v>
      </c>
      <c r="T20" s="174">
        <v>10</v>
      </c>
      <c r="U20" s="174">
        <v>3</v>
      </c>
      <c r="V20" s="174">
        <v>7</v>
      </c>
      <c r="W20" s="174">
        <v>3</v>
      </c>
      <c r="X20" s="180">
        <v>3</v>
      </c>
      <c r="Y20" s="177" t="s">
        <v>92</v>
      </c>
      <c r="Z20" s="175"/>
      <c r="AA20" s="175"/>
      <c r="AB20" s="175"/>
      <c r="AC20" s="116"/>
      <c r="AD20" s="116"/>
    </row>
    <row r="21" spans="1:30" s="178" customFormat="1" ht="31.5" customHeight="1">
      <c r="A21" s="136" t="s">
        <v>288</v>
      </c>
      <c r="B21" s="171">
        <v>351</v>
      </c>
      <c r="C21" s="179">
        <v>255</v>
      </c>
      <c r="D21" s="179">
        <v>96</v>
      </c>
      <c r="E21" s="174" t="s">
        <v>92</v>
      </c>
      <c r="F21" s="174" t="s">
        <v>92</v>
      </c>
      <c r="G21" s="174" t="s">
        <v>92</v>
      </c>
      <c r="H21" s="174" t="s">
        <v>92</v>
      </c>
      <c r="I21" s="174" t="s">
        <v>92</v>
      </c>
      <c r="J21" s="174" t="s">
        <v>92</v>
      </c>
      <c r="K21" s="174">
        <v>334</v>
      </c>
      <c r="L21" s="177">
        <v>245</v>
      </c>
      <c r="M21" s="173">
        <v>89</v>
      </c>
      <c r="N21" s="174">
        <v>3</v>
      </c>
      <c r="O21" s="174">
        <v>2</v>
      </c>
      <c r="P21" s="174">
        <v>1</v>
      </c>
      <c r="Q21" s="174">
        <v>10</v>
      </c>
      <c r="R21" s="174">
        <v>8</v>
      </c>
      <c r="S21" s="174">
        <v>2</v>
      </c>
      <c r="T21" s="174" t="s">
        <v>92</v>
      </c>
      <c r="U21" s="174" t="s">
        <v>92</v>
      </c>
      <c r="V21" s="174" t="s">
        <v>92</v>
      </c>
      <c r="W21" s="174">
        <v>4</v>
      </c>
      <c r="X21" s="174" t="s">
        <v>92</v>
      </c>
      <c r="Y21" s="177">
        <v>4</v>
      </c>
      <c r="Z21" s="175"/>
      <c r="AA21" s="175"/>
      <c r="AB21" s="175"/>
      <c r="AC21" s="116"/>
      <c r="AD21" s="116"/>
    </row>
    <row r="22" spans="1:30" s="178" customFormat="1" ht="31.5" customHeight="1">
      <c r="A22" s="136" t="s">
        <v>289</v>
      </c>
      <c r="B22" s="172">
        <v>457</v>
      </c>
      <c r="C22" s="179">
        <v>356</v>
      </c>
      <c r="D22" s="179">
        <v>101</v>
      </c>
      <c r="E22" s="174">
        <v>1</v>
      </c>
      <c r="F22" s="174">
        <v>1</v>
      </c>
      <c r="G22" s="174" t="s">
        <v>92</v>
      </c>
      <c r="H22" s="174">
        <v>2</v>
      </c>
      <c r="I22" s="174">
        <v>2</v>
      </c>
      <c r="J22" s="174" t="s">
        <v>92</v>
      </c>
      <c r="K22" s="174">
        <v>418</v>
      </c>
      <c r="L22" s="177">
        <v>330</v>
      </c>
      <c r="M22" s="173">
        <v>88</v>
      </c>
      <c r="N22" s="174">
        <v>16</v>
      </c>
      <c r="O22" s="174">
        <v>11</v>
      </c>
      <c r="P22" s="174">
        <v>5</v>
      </c>
      <c r="Q22" s="174">
        <v>16</v>
      </c>
      <c r="R22" s="174">
        <v>10</v>
      </c>
      <c r="S22" s="174">
        <v>6</v>
      </c>
      <c r="T22" s="174" t="s">
        <v>92</v>
      </c>
      <c r="U22" s="174" t="s">
        <v>92</v>
      </c>
      <c r="V22" s="174" t="s">
        <v>92</v>
      </c>
      <c r="W22" s="174">
        <v>1</v>
      </c>
      <c r="X22" s="174" t="s">
        <v>92</v>
      </c>
      <c r="Y22" s="177">
        <v>1</v>
      </c>
      <c r="Z22" s="175"/>
      <c r="AA22" s="175"/>
      <c r="AB22" s="175"/>
      <c r="AC22" s="116"/>
      <c r="AD22" s="116"/>
    </row>
    <row r="23" spans="1:30" s="150" customFormat="1" ht="31.5" customHeight="1">
      <c r="A23" s="136" t="s">
        <v>290</v>
      </c>
      <c r="B23" s="172">
        <v>591</v>
      </c>
      <c r="C23" s="179">
        <v>439</v>
      </c>
      <c r="D23" s="179">
        <v>152</v>
      </c>
      <c r="E23" s="179">
        <v>1</v>
      </c>
      <c r="F23" s="173">
        <v>1</v>
      </c>
      <c r="G23" s="174" t="s">
        <v>92</v>
      </c>
      <c r="H23" s="174">
        <v>2</v>
      </c>
      <c r="I23" s="173">
        <v>1</v>
      </c>
      <c r="J23" s="174">
        <v>1</v>
      </c>
      <c r="K23" s="174">
        <v>547</v>
      </c>
      <c r="L23" s="177">
        <v>409</v>
      </c>
      <c r="M23" s="173">
        <v>138</v>
      </c>
      <c r="N23" s="174">
        <v>15</v>
      </c>
      <c r="O23" s="174">
        <v>12</v>
      </c>
      <c r="P23" s="174">
        <v>3</v>
      </c>
      <c r="Q23" s="174">
        <v>14</v>
      </c>
      <c r="R23" s="174">
        <v>7</v>
      </c>
      <c r="S23" s="174">
        <v>7</v>
      </c>
      <c r="T23" s="174">
        <v>12</v>
      </c>
      <c r="U23" s="174">
        <v>9</v>
      </c>
      <c r="V23" s="174">
        <v>3</v>
      </c>
      <c r="W23" s="174" t="s">
        <v>92</v>
      </c>
      <c r="X23" s="174" t="s">
        <v>92</v>
      </c>
      <c r="Y23" s="177" t="s">
        <v>92</v>
      </c>
      <c r="Z23" s="181"/>
      <c r="AA23" s="181"/>
      <c r="AB23" s="181"/>
      <c r="AC23" s="182"/>
      <c r="AD23" s="182"/>
    </row>
    <row r="24" spans="1:30" s="150" customFormat="1" ht="31.5" customHeight="1">
      <c r="A24" s="136" t="s">
        <v>291</v>
      </c>
      <c r="B24" s="171">
        <v>575</v>
      </c>
      <c r="C24" s="179">
        <v>446</v>
      </c>
      <c r="D24" s="179">
        <v>129</v>
      </c>
      <c r="E24" s="179">
        <v>1</v>
      </c>
      <c r="F24" s="174">
        <v>1</v>
      </c>
      <c r="G24" s="174" t="s">
        <v>92</v>
      </c>
      <c r="H24" s="174" t="s">
        <v>92</v>
      </c>
      <c r="I24" s="174" t="s">
        <v>92</v>
      </c>
      <c r="J24" s="174" t="s">
        <v>92</v>
      </c>
      <c r="K24" s="174">
        <v>545</v>
      </c>
      <c r="L24" s="177">
        <v>428</v>
      </c>
      <c r="M24" s="173">
        <v>117</v>
      </c>
      <c r="N24" s="174">
        <v>6</v>
      </c>
      <c r="O24" s="174">
        <v>4</v>
      </c>
      <c r="P24" s="174">
        <v>2</v>
      </c>
      <c r="Q24" s="174">
        <v>9</v>
      </c>
      <c r="R24" s="174">
        <v>5</v>
      </c>
      <c r="S24" s="174">
        <v>4</v>
      </c>
      <c r="T24" s="174">
        <v>8</v>
      </c>
      <c r="U24" s="174">
        <v>6</v>
      </c>
      <c r="V24" s="174">
        <v>2</v>
      </c>
      <c r="W24" s="174">
        <v>6</v>
      </c>
      <c r="X24" s="174">
        <v>2</v>
      </c>
      <c r="Y24" s="177">
        <v>4</v>
      </c>
      <c r="Z24" s="181"/>
      <c r="AA24" s="181"/>
      <c r="AB24" s="181"/>
      <c r="AC24" s="182"/>
      <c r="AD24" s="182"/>
    </row>
    <row r="25" spans="1:30" s="150" customFormat="1" ht="31.5" customHeight="1">
      <c r="A25" s="136" t="s">
        <v>293</v>
      </c>
      <c r="B25" s="171">
        <v>769</v>
      </c>
      <c r="C25" s="179">
        <v>672</v>
      </c>
      <c r="D25" s="179">
        <v>97</v>
      </c>
      <c r="E25" s="179">
        <v>5</v>
      </c>
      <c r="F25" s="174">
        <v>5</v>
      </c>
      <c r="G25" s="174" t="s">
        <v>240</v>
      </c>
      <c r="H25" s="174">
        <v>1</v>
      </c>
      <c r="I25" s="174">
        <v>0</v>
      </c>
      <c r="J25" s="174">
        <v>1</v>
      </c>
      <c r="K25" s="174">
        <v>702</v>
      </c>
      <c r="L25" s="177">
        <v>620</v>
      </c>
      <c r="M25" s="173">
        <v>82</v>
      </c>
      <c r="N25" s="174">
        <v>15</v>
      </c>
      <c r="O25" s="174">
        <v>10</v>
      </c>
      <c r="P25" s="174">
        <v>5</v>
      </c>
      <c r="Q25" s="174">
        <v>29</v>
      </c>
      <c r="R25" s="174">
        <v>25</v>
      </c>
      <c r="S25" s="174">
        <v>4</v>
      </c>
      <c r="T25" s="174">
        <v>9</v>
      </c>
      <c r="U25" s="174">
        <v>7</v>
      </c>
      <c r="V25" s="174">
        <v>2</v>
      </c>
      <c r="W25" s="174">
        <v>8</v>
      </c>
      <c r="X25" s="174">
        <v>5</v>
      </c>
      <c r="Y25" s="177">
        <v>3</v>
      </c>
      <c r="Z25" s="181"/>
      <c r="AA25" s="181"/>
      <c r="AB25" s="181"/>
      <c r="AC25" s="182"/>
      <c r="AD25" s="182"/>
    </row>
    <row r="26" spans="1:30" s="262" customFormat="1" ht="31.5" customHeight="1">
      <c r="A26" s="296" t="s">
        <v>304</v>
      </c>
      <c r="B26" s="300">
        <v>608</v>
      </c>
      <c r="C26" s="301">
        <v>508</v>
      </c>
      <c r="D26" s="301">
        <v>100</v>
      </c>
      <c r="E26" s="301">
        <v>5</v>
      </c>
      <c r="F26" s="302">
        <v>5</v>
      </c>
      <c r="G26" s="302" t="s">
        <v>240</v>
      </c>
      <c r="H26" s="302">
        <v>2</v>
      </c>
      <c r="I26" s="302">
        <v>2</v>
      </c>
      <c r="J26" s="302" t="s">
        <v>240</v>
      </c>
      <c r="K26" s="302">
        <v>551</v>
      </c>
      <c r="L26" s="303">
        <v>463</v>
      </c>
      <c r="M26" s="304">
        <v>88</v>
      </c>
      <c r="N26" s="302">
        <v>13</v>
      </c>
      <c r="O26" s="302">
        <v>10</v>
      </c>
      <c r="P26" s="302">
        <v>3</v>
      </c>
      <c r="Q26" s="302">
        <v>28</v>
      </c>
      <c r="R26" s="302">
        <v>21</v>
      </c>
      <c r="S26" s="302">
        <v>7</v>
      </c>
      <c r="T26" s="302">
        <v>7</v>
      </c>
      <c r="U26" s="302">
        <v>6</v>
      </c>
      <c r="V26" s="302">
        <v>1</v>
      </c>
      <c r="W26" s="302">
        <v>2</v>
      </c>
      <c r="X26" s="302">
        <v>1</v>
      </c>
      <c r="Y26" s="303">
        <v>1</v>
      </c>
      <c r="Z26" s="260"/>
      <c r="AA26" s="260"/>
      <c r="AB26" s="260"/>
      <c r="AC26" s="261"/>
      <c r="AD26" s="261"/>
    </row>
    <row r="27" spans="1:30" s="262" customFormat="1" ht="31.5" customHeight="1" thickBot="1">
      <c r="A27" s="254" t="s">
        <v>311</v>
      </c>
      <c r="B27" s="255">
        <v>657</v>
      </c>
      <c r="C27" s="256">
        <v>563</v>
      </c>
      <c r="D27" s="256">
        <v>94</v>
      </c>
      <c r="E27" s="256">
        <v>5</v>
      </c>
      <c r="F27" s="257">
        <v>4</v>
      </c>
      <c r="G27" s="257">
        <v>1</v>
      </c>
      <c r="H27" s="257" t="s">
        <v>240</v>
      </c>
      <c r="I27" s="257" t="s">
        <v>312</v>
      </c>
      <c r="J27" s="257" t="s">
        <v>240</v>
      </c>
      <c r="K27" s="257">
        <v>598</v>
      </c>
      <c r="L27" s="258">
        <v>537</v>
      </c>
      <c r="M27" s="259">
        <v>61</v>
      </c>
      <c r="N27" s="257">
        <v>13</v>
      </c>
      <c r="O27" s="257">
        <v>5</v>
      </c>
      <c r="P27" s="257">
        <v>8</v>
      </c>
      <c r="Q27" s="257">
        <v>25</v>
      </c>
      <c r="R27" s="257">
        <v>7</v>
      </c>
      <c r="S27" s="257">
        <v>18</v>
      </c>
      <c r="T27" s="257">
        <v>9</v>
      </c>
      <c r="U27" s="257">
        <v>5</v>
      </c>
      <c r="V27" s="257">
        <v>4</v>
      </c>
      <c r="W27" s="257">
        <v>7</v>
      </c>
      <c r="X27" s="257">
        <v>5</v>
      </c>
      <c r="Y27" s="258">
        <v>2</v>
      </c>
      <c r="Z27" s="260"/>
      <c r="AA27" s="260"/>
      <c r="AB27" s="260"/>
      <c r="AC27" s="261"/>
      <c r="AD27" s="261"/>
    </row>
    <row r="28" spans="1:28" s="151" customFormat="1" ht="15" customHeight="1">
      <c r="A28" s="140" t="s">
        <v>255</v>
      </c>
      <c r="H28" s="150"/>
      <c r="M28" s="186" t="s">
        <v>292</v>
      </c>
      <c r="Y28" s="150"/>
      <c r="Z28" s="150"/>
      <c r="AA28" s="150"/>
      <c r="AB28" s="150"/>
    </row>
    <row r="29" spans="26:28" ht="12">
      <c r="Z29" s="183"/>
      <c r="AA29" s="183"/>
      <c r="AB29" s="183"/>
    </row>
    <row r="30" spans="26:28" ht="12">
      <c r="Z30" s="183"/>
      <c r="AA30" s="183"/>
      <c r="AB30" s="183"/>
    </row>
  </sheetData>
  <sheetProtection/>
  <mergeCells count="21">
    <mergeCell ref="E6:G6"/>
    <mergeCell ref="K5:L5"/>
    <mergeCell ref="T5:V5"/>
    <mergeCell ref="E5:G5"/>
    <mergeCell ref="T6:V6"/>
    <mergeCell ref="B6:D6"/>
    <mergeCell ref="A2:L2"/>
    <mergeCell ref="M2:Y2"/>
    <mergeCell ref="A4:A8"/>
    <mergeCell ref="B4:L4"/>
    <mergeCell ref="M4:Y4"/>
    <mergeCell ref="N6:P6"/>
    <mergeCell ref="Q5:S5"/>
    <mergeCell ref="Q6:S6"/>
    <mergeCell ref="W5:Y5"/>
    <mergeCell ref="W6:Y6"/>
    <mergeCell ref="B5:D5"/>
    <mergeCell ref="K6:L6"/>
    <mergeCell ref="H5:J5"/>
    <mergeCell ref="N5:P5"/>
    <mergeCell ref="H6:J6"/>
  </mergeCells>
  <printOptions/>
  <pageMargins left="0.7480314960629921" right="0.7480314960629921" top="1.3779527559055118" bottom="0.984251968503937" header="0.5118110236220472" footer="0.5118110236220472"/>
  <pageSetup horizontalDpi="600" verticalDpi="600" orientation="portrait" paperSize="9" scale="99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</dc:creator>
  <cp:keywords/>
  <dc:description/>
  <cp:lastModifiedBy>郭建文</cp:lastModifiedBy>
  <cp:lastPrinted>2021-08-31T02:03:26Z</cp:lastPrinted>
  <dcterms:created xsi:type="dcterms:W3CDTF">1999-07-17T03:52:56Z</dcterms:created>
  <dcterms:modified xsi:type="dcterms:W3CDTF">2023-09-22T07:03:57Z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1041147391</vt:i4>
  </property>
  <property fmtid="{D5CDD505-2E9C-101B-9397-08002B2CF9AE}" pid="3" name="_EmailSubject">
    <vt:lpwstr>桃園縣統計要覽-社會福利</vt:lpwstr>
  </property>
  <property fmtid="{D5CDD505-2E9C-101B-9397-08002B2CF9AE}" pid="4" name="_AuthorEmail">
    <vt:lpwstr>rose1106@ms34.hinet.net</vt:lpwstr>
  </property>
  <property fmtid="{D5CDD505-2E9C-101B-9397-08002B2CF9AE}" pid="5" name="_AuthorEmailDisplayName">
    <vt:lpwstr>李鍾玫</vt:lpwstr>
  </property>
  <property fmtid="{D5CDD505-2E9C-101B-9397-08002B2CF9AE}" pid="6" name="_PreviousAdHocReviewCycleID">
    <vt:i4>1537997288</vt:i4>
  </property>
  <property fmtid="{D5CDD505-2E9C-101B-9397-08002B2CF9AE}" pid="7" name="_ReviewingToolsShownOnce">
    <vt:lpwstr/>
  </property>
</Properties>
</file>