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110" activeTab="0"/>
  </bookViews>
  <sheets>
    <sheet name="第4季" sheetId="1" r:id="rId1"/>
    <sheet name="第4季累計表" sheetId="2" r:id="rId2"/>
  </sheets>
  <definedNames>
    <definedName name="_xlnm.Print_Titles" localSheetId="0">'第4季'!$2:$4</definedName>
  </definedNames>
  <calcPr fullCalcOnLoad="1"/>
</workbook>
</file>

<file path=xl/sharedStrings.xml><?xml version="1.0" encoding="utf-8"?>
<sst xmlns="http://schemas.openxmlformats.org/spreadsheetml/2006/main" count="163" uniqueCount="115">
  <si>
    <t>社區清潔</t>
  </si>
  <si>
    <t>路燈照明</t>
  </si>
  <si>
    <t>溝渠疏通</t>
  </si>
  <si>
    <t>其他</t>
  </si>
  <si>
    <t>執行數</t>
  </si>
  <si>
    <t>Ａ</t>
  </si>
  <si>
    <t>撥付數</t>
  </si>
  <si>
    <t>Ｂ</t>
  </si>
  <si>
    <t>結餘數</t>
  </si>
  <si>
    <t>Ｄ=Ｂ-Ａ</t>
  </si>
  <si>
    <t>執行率</t>
  </si>
  <si>
    <t>C=Ａ/Ｂ</t>
  </si>
  <si>
    <t>備註</t>
  </si>
  <si>
    <t>件數</t>
  </si>
  <si>
    <t>（元）</t>
  </si>
  <si>
    <t>大林里</t>
  </si>
  <si>
    <t>大豐里</t>
  </si>
  <si>
    <t>建國里</t>
  </si>
  <si>
    <t>雲林里</t>
  </si>
  <si>
    <t>福安里</t>
  </si>
  <si>
    <t>福林里</t>
  </si>
  <si>
    <t>豐林里</t>
  </si>
  <si>
    <t>中和里</t>
  </si>
  <si>
    <t>中興里</t>
  </si>
  <si>
    <t>文化里</t>
  </si>
  <si>
    <t>文昌里</t>
  </si>
  <si>
    <t>文明里</t>
  </si>
  <si>
    <t>北門里</t>
  </si>
  <si>
    <t>民生里</t>
  </si>
  <si>
    <t>光興里</t>
  </si>
  <si>
    <t>西門里</t>
  </si>
  <si>
    <t>西湖里</t>
  </si>
  <si>
    <t>武陵里</t>
  </si>
  <si>
    <t>長美里</t>
  </si>
  <si>
    <t>南華里</t>
  </si>
  <si>
    <t>中山里</t>
  </si>
  <si>
    <t>中平里</t>
  </si>
  <si>
    <t>中原里</t>
  </si>
  <si>
    <t>中聖里</t>
  </si>
  <si>
    <t>中德里</t>
  </si>
  <si>
    <t>文中里</t>
  </si>
  <si>
    <t>玉山里</t>
  </si>
  <si>
    <t>泰山里</t>
  </si>
  <si>
    <t>龍山里</t>
  </si>
  <si>
    <t>龍安里</t>
  </si>
  <si>
    <t>龍岡里</t>
  </si>
  <si>
    <t>龍祥里</t>
  </si>
  <si>
    <t>龍壽里</t>
  </si>
  <si>
    <t>龍鳳里</t>
  </si>
  <si>
    <t>中埔里</t>
  </si>
  <si>
    <t>中寧里</t>
  </si>
  <si>
    <t>北埔里</t>
  </si>
  <si>
    <t>永安里</t>
  </si>
  <si>
    <t>同安里</t>
  </si>
  <si>
    <t>同德里</t>
  </si>
  <si>
    <t>自強里</t>
  </si>
  <si>
    <t>西埔里</t>
  </si>
  <si>
    <t>明德里</t>
  </si>
  <si>
    <t>東埔里</t>
  </si>
  <si>
    <t>長安里</t>
  </si>
  <si>
    <t>長德里</t>
  </si>
  <si>
    <t>信光里</t>
  </si>
  <si>
    <t>南埔里</t>
  </si>
  <si>
    <t>莊敬里</t>
  </si>
  <si>
    <t>慈文里</t>
  </si>
  <si>
    <t>新埔里</t>
  </si>
  <si>
    <t>瑞慶里</t>
  </si>
  <si>
    <t>寶安里</t>
  </si>
  <si>
    <t>寶慶里</t>
  </si>
  <si>
    <t>三元里</t>
  </si>
  <si>
    <t>三民里</t>
  </si>
  <si>
    <t>大有里</t>
  </si>
  <si>
    <t>大興里</t>
  </si>
  <si>
    <t>成功里</t>
  </si>
  <si>
    <t>汴洲里</t>
  </si>
  <si>
    <t>忠義里</t>
  </si>
  <si>
    <t>東山里</t>
  </si>
  <si>
    <t>東門里</t>
  </si>
  <si>
    <t>青溪里</t>
  </si>
  <si>
    <t>春日里</t>
  </si>
  <si>
    <t>朝陽里</t>
  </si>
  <si>
    <t>會稽里</t>
  </si>
  <si>
    <t>萬壽里</t>
  </si>
  <si>
    <t>寶山里</t>
  </si>
  <si>
    <t>合計</t>
  </si>
  <si>
    <t>永興里</t>
  </si>
  <si>
    <t>C=Ａ/Ｂ</t>
  </si>
  <si>
    <t>中正里</t>
  </si>
  <si>
    <t>中成里</t>
  </si>
  <si>
    <t>中信里</t>
  </si>
  <si>
    <t>本季執行數</t>
  </si>
  <si>
    <t>南門里</t>
  </si>
  <si>
    <t>中泰里</t>
  </si>
  <si>
    <t>編號</t>
  </si>
  <si>
    <t>備註</t>
  </si>
  <si>
    <t>里守望相助</t>
  </si>
  <si>
    <t>（元）</t>
  </si>
  <si>
    <t>里別</t>
  </si>
  <si>
    <t>　　承辦人　　　　　　　　　　　主辦課課長　　　　　　　　　　會計主任　　　　　　　　　　　　　　　區長</t>
  </si>
  <si>
    <r>
      <t>　</t>
    </r>
    <r>
      <rPr>
        <sz val="14"/>
        <rFont val="標楷體"/>
        <family val="4"/>
      </rPr>
      <t>承辦人　　　　　　　　主辦課課長　　　     　　　會計主任　　　　   　　　　區長</t>
    </r>
  </si>
  <si>
    <t>災害防救</t>
  </si>
  <si>
    <t>里公務設備</t>
  </si>
  <si>
    <t>災害防救</t>
  </si>
  <si>
    <t>里公務設備</t>
  </si>
  <si>
    <t>截至上季 執行數</t>
  </si>
  <si>
    <t>截至本季執行數</t>
  </si>
  <si>
    <t>大樹里</t>
  </si>
  <si>
    <t>大業里</t>
  </si>
  <si>
    <t>福元里</t>
  </si>
  <si>
    <t>經國里</t>
  </si>
  <si>
    <t>檜樂里</t>
  </si>
  <si>
    <t>寶民里</t>
  </si>
  <si>
    <t xml:space="preserve"> 桃園巿桃園區 112年度第4季（10至12月）里基層工作經費執行情形季報表</t>
  </si>
  <si>
    <t>中路里</t>
  </si>
  <si>
    <r>
      <t xml:space="preserve">桃園巿桃園區112年度第4季（10至12月）里基層工作經費執行情形累計表  </t>
    </r>
    <r>
      <rPr>
        <sz val="12"/>
        <rFont val="標楷體"/>
        <family val="4"/>
      </rPr>
      <t>填表日期：113年1月3日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</si>
</sst>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;[Red]#,##0"/>
    <numFmt numFmtId="181" formatCode="#,##0_ "/>
  </numFmts>
  <fonts count="47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9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center"/>
    </xf>
    <xf numFmtId="181" fontId="8" fillId="0" borderId="12" xfId="0" applyNumberFormat="1" applyFont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181" fontId="46" fillId="33" borderId="12" xfId="0" applyNumberFormat="1" applyFont="1" applyFill="1" applyBorder="1" applyAlignment="1">
      <alignment horizontal="center" vertical="center" wrapText="1"/>
    </xf>
    <xf numFmtId="180" fontId="46" fillId="33" borderId="12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80" fontId="6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</xdr:col>
      <xdr:colOff>0</xdr:colOff>
      <xdr:row>7</xdr:row>
      <xdr:rowOff>9525</xdr:rowOff>
    </xdr:to>
    <xdr:grpSp>
      <xdr:nvGrpSpPr>
        <xdr:cNvPr id="1" name="__TH_G321271"/>
        <xdr:cNvGrpSpPr>
          <a:grpSpLocks/>
        </xdr:cNvGrpSpPr>
      </xdr:nvGrpSpPr>
      <xdr:grpSpPr>
        <a:xfrm>
          <a:off x="0" y="533400"/>
          <a:ext cx="752475" cy="685800"/>
          <a:chOff x="748" y="2508"/>
          <a:chExt cx="2036" cy="1050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82" y="2508"/>
            <a:ext cx="283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69" y="2556"/>
            <a:ext cx="309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2037" y="2863"/>
            <a:ext cx="283" cy="2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0" y="3025"/>
            <a:ext cx="309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1006" y="2976"/>
            <a:ext cx="283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70" y="3106"/>
            <a:ext cx="309" cy="2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2062" y="3219"/>
            <a:ext cx="309" cy="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120" zoomScaleNormal="120" zoomScalePageLayoutView="0" workbookViewId="0" topLeftCell="A1">
      <selection activeCell="S74" sqref="S74"/>
    </sheetView>
  </sheetViews>
  <sheetFormatPr defaultColWidth="9.00390625" defaultRowHeight="16.5"/>
  <cols>
    <col min="1" max="1" width="3.50390625" style="0" customWidth="1"/>
    <col min="2" max="2" width="6.875" style="0" customWidth="1"/>
    <col min="3" max="3" width="5.125" style="0" customWidth="1"/>
    <col min="4" max="4" width="9.125" style="0" customWidth="1"/>
    <col min="5" max="5" width="4.375" style="0" customWidth="1"/>
    <col min="6" max="6" width="6.625" style="0" customWidth="1"/>
    <col min="7" max="7" width="4.875" style="0" customWidth="1"/>
    <col min="8" max="8" width="6.875" style="3" customWidth="1"/>
    <col min="9" max="9" width="4.00390625" style="0" customWidth="1"/>
    <col min="10" max="10" width="6.875" style="0" customWidth="1"/>
    <col min="11" max="11" width="5.50390625" style="3" customWidth="1"/>
    <col min="12" max="12" width="7.625" style="3" customWidth="1"/>
    <col min="13" max="13" width="5.00390625" style="3" customWidth="1"/>
    <col min="14" max="14" width="8.50390625" style="3" customWidth="1"/>
    <col min="15" max="15" width="4.375" style="3" customWidth="1"/>
    <col min="16" max="16" width="8.25390625" style="3" customWidth="1"/>
    <col min="17" max="18" width="8.875" style="0" customWidth="1"/>
    <col min="19" max="19" width="9.875" style="0" bestFit="1" customWidth="1"/>
    <col min="20" max="20" width="6.75390625" style="0" customWidth="1"/>
    <col min="21" max="21" width="4.00390625" style="0" customWidth="1"/>
  </cols>
  <sheetData>
    <row r="1" spans="1:21" ht="21.75" thickBot="1">
      <c r="A1" s="40" t="s">
        <v>112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6.5" customHeight="1" thickBot="1">
      <c r="A2" s="9"/>
      <c r="B2" s="9"/>
      <c r="C2" s="38" t="s">
        <v>0</v>
      </c>
      <c r="D2" s="39"/>
      <c r="E2" s="38" t="s">
        <v>1</v>
      </c>
      <c r="F2" s="39"/>
      <c r="G2" s="38" t="s">
        <v>2</v>
      </c>
      <c r="H2" s="39"/>
      <c r="I2" s="38" t="s">
        <v>95</v>
      </c>
      <c r="J2" s="39"/>
      <c r="K2" s="38" t="s">
        <v>100</v>
      </c>
      <c r="L2" s="39"/>
      <c r="M2" s="38" t="s">
        <v>101</v>
      </c>
      <c r="N2" s="39"/>
      <c r="O2" s="38" t="s">
        <v>3</v>
      </c>
      <c r="P2" s="39"/>
      <c r="Q2" s="10" t="s">
        <v>4</v>
      </c>
      <c r="R2" s="10" t="s">
        <v>6</v>
      </c>
      <c r="S2" s="10" t="s">
        <v>8</v>
      </c>
      <c r="T2" s="10" t="s">
        <v>10</v>
      </c>
      <c r="U2" s="9"/>
    </row>
    <row r="3" spans="1:21" ht="16.5">
      <c r="A3" s="41" t="s">
        <v>93</v>
      </c>
      <c r="B3" s="41" t="s">
        <v>97</v>
      </c>
      <c r="C3" s="36" t="s">
        <v>13</v>
      </c>
      <c r="D3" s="4" t="s">
        <v>4</v>
      </c>
      <c r="E3" s="36" t="s">
        <v>13</v>
      </c>
      <c r="F3" s="4" t="s">
        <v>4</v>
      </c>
      <c r="G3" s="36" t="s">
        <v>13</v>
      </c>
      <c r="H3" s="4" t="s">
        <v>4</v>
      </c>
      <c r="I3" s="36" t="s">
        <v>13</v>
      </c>
      <c r="J3" s="4" t="s">
        <v>4</v>
      </c>
      <c r="K3" s="36" t="s">
        <v>13</v>
      </c>
      <c r="L3" s="4" t="s">
        <v>4</v>
      </c>
      <c r="M3" s="36" t="s">
        <v>13</v>
      </c>
      <c r="N3" s="4" t="s">
        <v>4</v>
      </c>
      <c r="O3" s="36" t="s">
        <v>13</v>
      </c>
      <c r="P3" s="4" t="s">
        <v>4</v>
      </c>
      <c r="Q3" s="4" t="s">
        <v>5</v>
      </c>
      <c r="R3" s="4" t="s">
        <v>7</v>
      </c>
      <c r="S3" s="4" t="s">
        <v>9</v>
      </c>
      <c r="T3" s="4" t="s">
        <v>86</v>
      </c>
      <c r="U3" s="5" t="s">
        <v>94</v>
      </c>
    </row>
    <row r="4" spans="1:21" ht="17.25" thickBot="1">
      <c r="A4" s="37"/>
      <c r="B4" s="37"/>
      <c r="C4" s="37"/>
      <c r="D4" s="6" t="s">
        <v>14</v>
      </c>
      <c r="E4" s="37"/>
      <c r="F4" s="6" t="s">
        <v>14</v>
      </c>
      <c r="G4" s="37"/>
      <c r="H4" s="6" t="s">
        <v>96</v>
      </c>
      <c r="I4" s="37"/>
      <c r="J4" s="6" t="s">
        <v>96</v>
      </c>
      <c r="K4" s="37"/>
      <c r="L4" s="6" t="s">
        <v>96</v>
      </c>
      <c r="M4" s="37"/>
      <c r="N4" s="6" t="s">
        <v>14</v>
      </c>
      <c r="O4" s="37"/>
      <c r="P4" s="6" t="s">
        <v>14</v>
      </c>
      <c r="Q4" s="7"/>
      <c r="R4" s="7"/>
      <c r="S4" s="7"/>
      <c r="T4" s="7"/>
      <c r="U4" s="8"/>
    </row>
    <row r="5" spans="1:21" s="27" customFormat="1" ht="24.75" customHeight="1" thickBot="1">
      <c r="A5" s="22">
        <v>1</v>
      </c>
      <c r="B5" s="23" t="s">
        <v>15</v>
      </c>
      <c r="C5" s="21">
        <v>1</v>
      </c>
      <c r="D5" s="21">
        <v>2595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2</v>
      </c>
      <c r="N5" s="21">
        <v>6795</v>
      </c>
      <c r="O5" s="21">
        <v>0</v>
      </c>
      <c r="P5" s="21">
        <v>0</v>
      </c>
      <c r="Q5" s="21">
        <f aca="true" t="shared" si="0" ref="Q5:Q18">D5+F5+H5+J5+L5+N5+P5</f>
        <v>9390</v>
      </c>
      <c r="R5" s="21">
        <v>150000</v>
      </c>
      <c r="S5" s="24">
        <f aca="true" t="shared" si="1" ref="S5:S36">R5-Q5</f>
        <v>140610</v>
      </c>
      <c r="T5" s="25">
        <f aca="true" t="shared" si="2" ref="T5:T36">Q5/R5</f>
        <v>0.0626</v>
      </c>
      <c r="U5" s="26"/>
    </row>
    <row r="6" spans="1:21" s="27" customFormat="1" ht="24.75" customHeight="1" thickBot="1">
      <c r="A6" s="22">
        <v>2</v>
      </c>
      <c r="B6" s="23" t="s">
        <v>106</v>
      </c>
      <c r="C6" s="21">
        <v>1</v>
      </c>
      <c r="D6" s="21">
        <v>16898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1</v>
      </c>
      <c r="N6" s="21">
        <v>3100</v>
      </c>
      <c r="O6" s="21">
        <v>2</v>
      </c>
      <c r="P6" s="21">
        <v>10100</v>
      </c>
      <c r="Q6" s="21">
        <f t="shared" si="0"/>
        <v>30098</v>
      </c>
      <c r="R6" s="21">
        <v>150000</v>
      </c>
      <c r="S6" s="24">
        <f t="shared" si="1"/>
        <v>119902</v>
      </c>
      <c r="T6" s="25">
        <f t="shared" si="2"/>
        <v>0.20065333333333332</v>
      </c>
      <c r="U6" s="26"/>
    </row>
    <row r="7" spans="1:21" s="27" customFormat="1" ht="24.75" customHeight="1" thickBot="1">
      <c r="A7" s="22">
        <v>3</v>
      </c>
      <c r="B7" s="23" t="s">
        <v>16</v>
      </c>
      <c r="C7" s="21">
        <v>1</v>
      </c>
      <c r="D7" s="21">
        <v>2370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8500</v>
      </c>
      <c r="Q7" s="21">
        <f t="shared" si="0"/>
        <v>10870</v>
      </c>
      <c r="R7" s="21">
        <v>150000</v>
      </c>
      <c r="S7" s="24">
        <f t="shared" si="1"/>
        <v>139130</v>
      </c>
      <c r="T7" s="25">
        <f t="shared" si="2"/>
        <v>0.07246666666666667</v>
      </c>
      <c r="U7" s="26"/>
    </row>
    <row r="8" spans="1:21" s="27" customFormat="1" ht="24.75" customHeight="1" thickBot="1">
      <c r="A8" s="22">
        <v>4</v>
      </c>
      <c r="B8" s="23" t="s">
        <v>17</v>
      </c>
      <c r="C8" s="21">
        <v>2</v>
      </c>
      <c r="D8" s="21">
        <v>69950</v>
      </c>
      <c r="E8" s="21">
        <v>0</v>
      </c>
      <c r="F8" s="21">
        <v>0</v>
      </c>
      <c r="G8" s="21">
        <v>1</v>
      </c>
      <c r="H8" s="21">
        <v>94238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101400</v>
      </c>
      <c r="Q8" s="21">
        <f t="shared" si="0"/>
        <v>265588</v>
      </c>
      <c r="R8" s="21">
        <v>150000</v>
      </c>
      <c r="S8" s="24">
        <f t="shared" si="1"/>
        <v>-115588</v>
      </c>
      <c r="T8" s="25">
        <f t="shared" si="2"/>
        <v>1.7705866666666668</v>
      </c>
      <c r="U8" s="26"/>
    </row>
    <row r="9" spans="1:21" s="27" customFormat="1" ht="24.75" customHeight="1" thickBot="1">
      <c r="A9" s="22">
        <v>5</v>
      </c>
      <c r="B9" s="23" t="s">
        <v>18</v>
      </c>
      <c r="C9" s="21">
        <v>5</v>
      </c>
      <c r="D9" s="21">
        <v>107870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1</v>
      </c>
      <c r="N9" s="21">
        <v>2377</v>
      </c>
      <c r="O9" s="21">
        <v>3</v>
      </c>
      <c r="P9" s="21">
        <v>17400</v>
      </c>
      <c r="Q9" s="21">
        <f t="shared" si="0"/>
        <v>127647</v>
      </c>
      <c r="R9" s="21">
        <v>150000</v>
      </c>
      <c r="S9" s="21">
        <f t="shared" si="1"/>
        <v>22353</v>
      </c>
      <c r="T9" s="25">
        <f t="shared" si="2"/>
        <v>0.85098</v>
      </c>
      <c r="U9" s="26"/>
    </row>
    <row r="10" spans="1:21" s="27" customFormat="1" ht="24.75" customHeight="1" thickBot="1">
      <c r="A10" s="22">
        <v>6</v>
      </c>
      <c r="B10" s="23" t="s">
        <v>19</v>
      </c>
      <c r="C10" s="21">
        <v>2</v>
      </c>
      <c r="D10" s="21">
        <v>38958</v>
      </c>
      <c r="E10" s="21">
        <v>0</v>
      </c>
      <c r="F10" s="21">
        <v>0</v>
      </c>
      <c r="G10" s="21">
        <v>1</v>
      </c>
      <c r="H10" s="21">
        <v>18500</v>
      </c>
      <c r="I10" s="21">
        <v>0</v>
      </c>
      <c r="J10" s="21">
        <v>0</v>
      </c>
      <c r="K10" s="21">
        <v>0</v>
      </c>
      <c r="L10" s="21">
        <v>0</v>
      </c>
      <c r="M10" s="21">
        <v>3</v>
      </c>
      <c r="N10" s="21">
        <v>15640</v>
      </c>
      <c r="O10" s="21">
        <v>1</v>
      </c>
      <c r="P10" s="21">
        <v>2400</v>
      </c>
      <c r="Q10" s="21">
        <f t="shared" si="0"/>
        <v>75498</v>
      </c>
      <c r="R10" s="21">
        <v>150000</v>
      </c>
      <c r="S10" s="24">
        <f t="shared" si="1"/>
        <v>74502</v>
      </c>
      <c r="T10" s="25">
        <f t="shared" si="2"/>
        <v>0.50332</v>
      </c>
      <c r="U10" s="26"/>
    </row>
    <row r="11" spans="1:21" s="27" customFormat="1" ht="24.75" customHeight="1" thickBot="1">
      <c r="A11" s="22">
        <v>7</v>
      </c>
      <c r="B11" s="23" t="s">
        <v>20</v>
      </c>
      <c r="C11" s="21">
        <v>2</v>
      </c>
      <c r="D11" s="21">
        <v>95200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6</v>
      </c>
      <c r="N11" s="21">
        <v>51395</v>
      </c>
      <c r="O11" s="21">
        <v>0</v>
      </c>
      <c r="P11" s="21">
        <v>0</v>
      </c>
      <c r="Q11" s="21">
        <f t="shared" si="0"/>
        <v>146595</v>
      </c>
      <c r="R11" s="21">
        <v>150000</v>
      </c>
      <c r="S11" s="21">
        <f t="shared" si="1"/>
        <v>3405</v>
      </c>
      <c r="T11" s="25">
        <f t="shared" si="2"/>
        <v>0.9773</v>
      </c>
      <c r="U11" s="26"/>
    </row>
    <row r="12" spans="1:21" s="27" customFormat="1" ht="24.75" customHeight="1" thickBot="1">
      <c r="A12" s="22">
        <v>8</v>
      </c>
      <c r="B12" s="23" t="s">
        <v>21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</v>
      </c>
      <c r="N12" s="21">
        <v>52240</v>
      </c>
      <c r="O12" s="21">
        <v>2</v>
      </c>
      <c r="P12" s="21">
        <v>10296</v>
      </c>
      <c r="Q12" s="21">
        <f t="shared" si="0"/>
        <v>62536</v>
      </c>
      <c r="R12" s="21">
        <v>150000</v>
      </c>
      <c r="S12" s="24">
        <f t="shared" si="1"/>
        <v>87464</v>
      </c>
      <c r="T12" s="25">
        <f t="shared" si="2"/>
        <v>0.41690666666666665</v>
      </c>
      <c r="U12" s="26"/>
    </row>
    <row r="13" spans="1:21" s="27" customFormat="1" ht="24.75" customHeight="1" thickBot="1">
      <c r="A13" s="22">
        <v>9</v>
      </c>
      <c r="B13" s="23" t="s">
        <v>22</v>
      </c>
      <c r="C13" s="21">
        <v>2</v>
      </c>
      <c r="D13" s="21">
        <v>198500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1800</v>
      </c>
      <c r="O13" s="21">
        <v>1</v>
      </c>
      <c r="P13" s="21">
        <v>2400</v>
      </c>
      <c r="Q13" s="21">
        <f t="shared" si="0"/>
        <v>202700</v>
      </c>
      <c r="R13" s="21">
        <v>150000</v>
      </c>
      <c r="S13" s="24">
        <f t="shared" si="1"/>
        <v>-52700</v>
      </c>
      <c r="T13" s="25">
        <f t="shared" si="2"/>
        <v>1.3513333333333333</v>
      </c>
      <c r="U13" s="26"/>
    </row>
    <row r="14" spans="1:21" s="27" customFormat="1" ht="24.75" customHeight="1" thickBot="1">
      <c r="A14" s="22">
        <v>10</v>
      </c>
      <c r="B14" s="23" t="s">
        <v>23</v>
      </c>
      <c r="C14" s="21">
        <v>1</v>
      </c>
      <c r="D14" s="21">
        <v>9000</v>
      </c>
      <c r="E14" s="21">
        <v>0</v>
      </c>
      <c r="F14" s="21">
        <v>0</v>
      </c>
      <c r="G14" s="21">
        <v>1</v>
      </c>
      <c r="H14" s="21">
        <v>46000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5000</v>
      </c>
      <c r="O14" s="21">
        <v>1</v>
      </c>
      <c r="P14" s="21">
        <v>2760</v>
      </c>
      <c r="Q14" s="21">
        <f t="shared" si="0"/>
        <v>62760</v>
      </c>
      <c r="R14" s="21">
        <v>150000</v>
      </c>
      <c r="S14" s="24">
        <f t="shared" si="1"/>
        <v>87240</v>
      </c>
      <c r="T14" s="25">
        <f t="shared" si="2"/>
        <v>0.4184</v>
      </c>
      <c r="U14" s="26"/>
    </row>
    <row r="15" spans="1:21" s="27" customFormat="1" ht="24.75" customHeight="1" thickBot="1">
      <c r="A15" s="22">
        <v>11</v>
      </c>
      <c r="B15" s="23" t="s">
        <v>24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3</v>
      </c>
      <c r="N15" s="21">
        <v>12597</v>
      </c>
      <c r="O15" s="21">
        <v>0</v>
      </c>
      <c r="P15" s="21">
        <v>0</v>
      </c>
      <c r="Q15" s="21">
        <f t="shared" si="0"/>
        <v>12597</v>
      </c>
      <c r="R15" s="21">
        <v>150000</v>
      </c>
      <c r="S15" s="24">
        <f t="shared" si="1"/>
        <v>137403</v>
      </c>
      <c r="T15" s="25">
        <f t="shared" si="2"/>
        <v>0.08398</v>
      </c>
      <c r="U15" s="26"/>
    </row>
    <row r="16" spans="1:21" s="27" customFormat="1" ht="24.75" customHeight="1" thickBot="1">
      <c r="A16" s="22">
        <v>12</v>
      </c>
      <c r="B16" s="23" t="s">
        <v>25</v>
      </c>
      <c r="C16" s="21">
        <v>2</v>
      </c>
      <c r="D16" s="21">
        <v>3645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</v>
      </c>
      <c r="N16" s="21">
        <v>37400</v>
      </c>
      <c r="O16" s="21">
        <v>2</v>
      </c>
      <c r="P16" s="21">
        <v>17900</v>
      </c>
      <c r="Q16" s="21">
        <f t="shared" si="0"/>
        <v>58945</v>
      </c>
      <c r="R16" s="21">
        <v>150000</v>
      </c>
      <c r="S16" s="24">
        <f t="shared" si="1"/>
        <v>91055</v>
      </c>
      <c r="T16" s="25">
        <f t="shared" si="2"/>
        <v>0.3929666666666667</v>
      </c>
      <c r="U16" s="26"/>
    </row>
    <row r="17" spans="1:21" s="27" customFormat="1" ht="24.75" customHeight="1" thickBot="1">
      <c r="A17" s="22">
        <v>13</v>
      </c>
      <c r="B17" s="23" t="s">
        <v>26</v>
      </c>
      <c r="C17" s="21">
        <v>3</v>
      </c>
      <c r="D17" s="21">
        <v>121050</v>
      </c>
      <c r="E17" s="21">
        <v>0</v>
      </c>
      <c r="F17" s="21">
        <v>0</v>
      </c>
      <c r="G17" s="21">
        <v>1</v>
      </c>
      <c r="H17" s="21">
        <v>57645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6</v>
      </c>
      <c r="P17" s="21">
        <v>78130</v>
      </c>
      <c r="Q17" s="21">
        <f t="shared" si="0"/>
        <v>256825</v>
      </c>
      <c r="R17" s="21">
        <v>150000</v>
      </c>
      <c r="S17" s="24">
        <f t="shared" si="1"/>
        <v>-106825</v>
      </c>
      <c r="T17" s="25">
        <f t="shared" si="2"/>
        <v>1.7121666666666666</v>
      </c>
      <c r="U17" s="26"/>
    </row>
    <row r="18" spans="1:21" s="27" customFormat="1" ht="24.75" customHeight="1" thickBot="1">
      <c r="A18" s="22">
        <v>14</v>
      </c>
      <c r="B18" s="23" t="s">
        <v>27</v>
      </c>
      <c r="C18" s="21">
        <v>2</v>
      </c>
      <c r="D18" s="21">
        <v>89573</v>
      </c>
      <c r="E18" s="21">
        <v>0</v>
      </c>
      <c r="F18" s="21">
        <v>0</v>
      </c>
      <c r="G18" s="21">
        <v>1</v>
      </c>
      <c r="H18" s="21">
        <v>8925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535</v>
      </c>
      <c r="O18" s="21">
        <v>1</v>
      </c>
      <c r="P18" s="21">
        <v>2000</v>
      </c>
      <c r="Q18" s="21">
        <f t="shared" si="0"/>
        <v>101033</v>
      </c>
      <c r="R18" s="21">
        <v>150000</v>
      </c>
      <c r="S18" s="21">
        <f t="shared" si="1"/>
        <v>48967</v>
      </c>
      <c r="T18" s="25">
        <f t="shared" si="2"/>
        <v>0.6735533333333333</v>
      </c>
      <c r="U18" s="26"/>
    </row>
    <row r="19" spans="1:21" s="27" customFormat="1" ht="24.75" customHeight="1" thickBot="1">
      <c r="A19" s="22">
        <v>15</v>
      </c>
      <c r="B19" s="23" t="s">
        <v>28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150000</v>
      </c>
      <c r="S19" s="24">
        <f t="shared" si="1"/>
        <v>150000</v>
      </c>
      <c r="T19" s="25">
        <f t="shared" si="2"/>
        <v>0</v>
      </c>
      <c r="U19" s="26"/>
    </row>
    <row r="20" spans="1:21" s="27" customFormat="1" ht="24.75" customHeight="1" thickBot="1">
      <c r="A20" s="22">
        <v>16</v>
      </c>
      <c r="B20" s="23" t="s">
        <v>85</v>
      </c>
      <c r="C20" s="21">
        <v>2</v>
      </c>
      <c r="D20" s="21">
        <v>112875</v>
      </c>
      <c r="E20" s="21">
        <v>0</v>
      </c>
      <c r="F20" s="21">
        <v>0</v>
      </c>
      <c r="G20" s="21">
        <v>1</v>
      </c>
      <c r="H20" s="21">
        <v>66885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24200</v>
      </c>
      <c r="O20" s="21">
        <v>4</v>
      </c>
      <c r="P20" s="21">
        <v>111550</v>
      </c>
      <c r="Q20" s="21">
        <f aca="true" t="shared" si="3" ref="Q20:Q38">D20+F20+H20+J20+L20+N20+P20</f>
        <v>315510</v>
      </c>
      <c r="R20" s="21">
        <v>150000</v>
      </c>
      <c r="S20" s="24">
        <f t="shared" si="1"/>
        <v>-165510</v>
      </c>
      <c r="T20" s="25">
        <f t="shared" si="2"/>
        <v>2.1034</v>
      </c>
      <c r="U20" s="26"/>
    </row>
    <row r="21" spans="1:21" s="27" customFormat="1" ht="24.75" customHeight="1" thickBot="1">
      <c r="A21" s="22">
        <v>17</v>
      </c>
      <c r="B21" s="23" t="s">
        <v>29</v>
      </c>
      <c r="C21" s="21">
        <v>1</v>
      </c>
      <c r="D21" s="21">
        <v>12779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2580</v>
      </c>
      <c r="O21" s="21">
        <v>0</v>
      </c>
      <c r="P21" s="21">
        <v>0</v>
      </c>
      <c r="Q21" s="21">
        <f t="shared" si="3"/>
        <v>15359</v>
      </c>
      <c r="R21" s="21">
        <v>150000</v>
      </c>
      <c r="S21" s="24">
        <f t="shared" si="1"/>
        <v>134641</v>
      </c>
      <c r="T21" s="25">
        <f t="shared" si="2"/>
        <v>0.10239333333333334</v>
      </c>
      <c r="U21" s="26"/>
    </row>
    <row r="22" spans="1:21" s="27" customFormat="1" ht="24.75" customHeight="1" thickBot="1">
      <c r="A22" s="22">
        <v>18</v>
      </c>
      <c r="B22" s="23" t="s">
        <v>30</v>
      </c>
      <c r="C22" s="21">
        <v>2</v>
      </c>
      <c r="D22" s="21">
        <v>115170</v>
      </c>
      <c r="E22" s="21">
        <v>0</v>
      </c>
      <c r="F22" s="21">
        <v>0</v>
      </c>
      <c r="G22" s="21">
        <v>1</v>
      </c>
      <c r="H22" s="21">
        <v>52553</v>
      </c>
      <c r="I22" s="21">
        <v>0</v>
      </c>
      <c r="J22" s="21">
        <v>0</v>
      </c>
      <c r="K22" s="21">
        <v>0</v>
      </c>
      <c r="L22" s="21">
        <v>0</v>
      </c>
      <c r="M22" s="21">
        <v>2</v>
      </c>
      <c r="N22" s="21">
        <v>5340</v>
      </c>
      <c r="O22" s="21">
        <v>0</v>
      </c>
      <c r="P22" s="21">
        <v>0</v>
      </c>
      <c r="Q22" s="21">
        <f t="shared" si="3"/>
        <v>173063</v>
      </c>
      <c r="R22" s="21">
        <v>150000</v>
      </c>
      <c r="S22" s="24">
        <f t="shared" si="1"/>
        <v>-23063</v>
      </c>
      <c r="T22" s="25">
        <f t="shared" si="2"/>
        <v>1.1537533333333334</v>
      </c>
      <c r="U22" s="26"/>
    </row>
    <row r="23" spans="1:21" s="27" customFormat="1" ht="24.75" customHeight="1" thickBot="1">
      <c r="A23" s="22">
        <v>19</v>
      </c>
      <c r="B23" s="23" t="s">
        <v>31</v>
      </c>
      <c r="C23" s="21">
        <v>7</v>
      </c>
      <c r="D23" s="21">
        <v>189178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2400</v>
      </c>
      <c r="Q23" s="21">
        <f t="shared" si="3"/>
        <v>191578</v>
      </c>
      <c r="R23" s="21">
        <v>150000</v>
      </c>
      <c r="S23" s="24">
        <f t="shared" si="1"/>
        <v>-41578</v>
      </c>
      <c r="T23" s="25">
        <f t="shared" si="2"/>
        <v>1.2771866666666667</v>
      </c>
      <c r="U23" s="26"/>
    </row>
    <row r="24" spans="1:21" s="27" customFormat="1" ht="24.75" customHeight="1" thickBot="1">
      <c r="A24" s="22">
        <v>20</v>
      </c>
      <c r="B24" s="23" t="s">
        <v>32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</v>
      </c>
      <c r="N24" s="21">
        <v>1700</v>
      </c>
      <c r="O24" s="21">
        <v>0</v>
      </c>
      <c r="P24" s="21">
        <v>0</v>
      </c>
      <c r="Q24" s="21">
        <f t="shared" si="3"/>
        <v>1700</v>
      </c>
      <c r="R24" s="21">
        <v>150000</v>
      </c>
      <c r="S24" s="21">
        <f t="shared" si="1"/>
        <v>148300</v>
      </c>
      <c r="T24" s="25">
        <f t="shared" si="2"/>
        <v>0.011333333333333334</v>
      </c>
      <c r="U24" s="26"/>
    </row>
    <row r="25" spans="1:21" s="28" customFormat="1" ht="24.75" customHeight="1" thickBot="1">
      <c r="A25" s="22">
        <v>21</v>
      </c>
      <c r="B25" s="23" t="s">
        <v>33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1</v>
      </c>
      <c r="N25" s="21">
        <v>2500</v>
      </c>
      <c r="O25" s="21">
        <v>0</v>
      </c>
      <c r="P25" s="21">
        <v>0</v>
      </c>
      <c r="Q25" s="21">
        <f t="shared" si="3"/>
        <v>2500</v>
      </c>
      <c r="R25" s="21">
        <v>150000</v>
      </c>
      <c r="S25" s="24">
        <f t="shared" si="1"/>
        <v>147500</v>
      </c>
      <c r="T25" s="25">
        <f t="shared" si="2"/>
        <v>0.016666666666666666</v>
      </c>
      <c r="U25" s="26"/>
    </row>
    <row r="26" spans="1:21" s="27" customFormat="1" ht="24.75" customHeight="1" thickBot="1">
      <c r="A26" s="22">
        <v>22</v>
      </c>
      <c r="B26" s="23" t="s">
        <v>91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f t="shared" si="3"/>
        <v>0</v>
      </c>
      <c r="R26" s="21">
        <v>150000</v>
      </c>
      <c r="S26" s="24">
        <f t="shared" si="1"/>
        <v>150000</v>
      </c>
      <c r="T26" s="25">
        <f t="shared" si="2"/>
        <v>0</v>
      </c>
      <c r="U26" s="26"/>
    </row>
    <row r="27" spans="1:21" s="27" customFormat="1" ht="24.75" customHeight="1" thickBot="1">
      <c r="A27" s="22">
        <v>23</v>
      </c>
      <c r="B27" s="23" t="s">
        <v>34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2377</v>
      </c>
      <c r="O27" s="21">
        <v>1</v>
      </c>
      <c r="P27" s="21">
        <v>2400</v>
      </c>
      <c r="Q27" s="21">
        <f t="shared" si="3"/>
        <v>4777</v>
      </c>
      <c r="R27" s="21">
        <v>150000</v>
      </c>
      <c r="S27" s="21">
        <f t="shared" si="1"/>
        <v>145223</v>
      </c>
      <c r="T27" s="25">
        <f t="shared" si="2"/>
        <v>0.03184666666666667</v>
      </c>
      <c r="U27" s="26"/>
    </row>
    <row r="28" spans="1:21" s="27" customFormat="1" ht="24.75" customHeight="1" thickBot="1">
      <c r="A28" s="22">
        <v>24</v>
      </c>
      <c r="B28" s="23" t="s">
        <v>35</v>
      </c>
      <c r="C28" s="29">
        <v>6</v>
      </c>
      <c r="D28" s="29">
        <v>101189</v>
      </c>
      <c r="E28" s="29">
        <v>1</v>
      </c>
      <c r="F28" s="29">
        <v>35175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</v>
      </c>
      <c r="N28" s="29">
        <v>5800</v>
      </c>
      <c r="O28" s="29">
        <v>3</v>
      </c>
      <c r="P28" s="30">
        <v>135760</v>
      </c>
      <c r="Q28" s="21">
        <f t="shared" si="3"/>
        <v>277924</v>
      </c>
      <c r="R28" s="21">
        <v>150000</v>
      </c>
      <c r="S28" s="24">
        <f t="shared" si="1"/>
        <v>-127924</v>
      </c>
      <c r="T28" s="25">
        <f t="shared" si="2"/>
        <v>1.8528266666666666</v>
      </c>
      <c r="U28" s="26"/>
    </row>
    <row r="29" spans="1:21" s="27" customFormat="1" ht="24.75" customHeight="1" thickBot="1">
      <c r="A29" s="22">
        <v>25</v>
      </c>
      <c r="B29" s="23" t="s">
        <v>36</v>
      </c>
      <c r="C29" s="29">
        <v>1</v>
      </c>
      <c r="D29" s="29">
        <v>13180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3</v>
      </c>
      <c r="N29" s="29">
        <v>17700</v>
      </c>
      <c r="O29" s="29">
        <v>1</v>
      </c>
      <c r="P29" s="30">
        <v>7980</v>
      </c>
      <c r="Q29" s="21">
        <f t="shared" si="3"/>
        <v>38860</v>
      </c>
      <c r="R29" s="21">
        <v>150000</v>
      </c>
      <c r="S29" s="31">
        <f t="shared" si="1"/>
        <v>111140</v>
      </c>
      <c r="T29" s="25">
        <f t="shared" si="2"/>
        <v>0.25906666666666667</v>
      </c>
      <c r="U29" s="26"/>
    </row>
    <row r="30" spans="1:21" s="27" customFormat="1" ht="24.75" customHeight="1" thickBot="1">
      <c r="A30" s="22">
        <v>26</v>
      </c>
      <c r="B30" s="23" t="s">
        <v>87</v>
      </c>
      <c r="C30" s="29">
        <v>4</v>
      </c>
      <c r="D30" s="29">
        <v>62318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2</v>
      </c>
      <c r="N30" s="29">
        <v>4155</v>
      </c>
      <c r="O30" s="29">
        <v>3</v>
      </c>
      <c r="P30" s="30">
        <v>24780</v>
      </c>
      <c r="Q30" s="21">
        <f t="shared" si="3"/>
        <v>91253</v>
      </c>
      <c r="R30" s="21">
        <v>150000</v>
      </c>
      <c r="S30" s="31">
        <f t="shared" si="1"/>
        <v>58747</v>
      </c>
      <c r="T30" s="25">
        <f t="shared" si="2"/>
        <v>0.6083533333333333</v>
      </c>
      <c r="U30" s="23"/>
    </row>
    <row r="31" spans="1:21" s="27" customFormat="1" ht="24.75" customHeight="1" thickBot="1">
      <c r="A31" s="22">
        <v>27</v>
      </c>
      <c r="B31" s="23" t="s">
        <v>88</v>
      </c>
      <c r="C31" s="29">
        <v>2</v>
      </c>
      <c r="D31" s="29">
        <v>92810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2</v>
      </c>
      <c r="N31" s="29">
        <v>5797</v>
      </c>
      <c r="O31" s="29">
        <v>4</v>
      </c>
      <c r="P31" s="30">
        <v>62980</v>
      </c>
      <c r="Q31" s="21">
        <f t="shared" si="3"/>
        <v>161587</v>
      </c>
      <c r="R31" s="21">
        <v>150000</v>
      </c>
      <c r="S31" s="31">
        <f t="shared" si="1"/>
        <v>-11587</v>
      </c>
      <c r="T31" s="25">
        <f t="shared" si="2"/>
        <v>1.0772466666666667</v>
      </c>
      <c r="U31" s="23"/>
    </row>
    <row r="32" spans="1:21" s="27" customFormat="1" ht="24.75" customHeight="1" thickBot="1">
      <c r="A32" s="22">
        <v>28</v>
      </c>
      <c r="B32" s="23" t="s">
        <v>89</v>
      </c>
      <c r="C32" s="29">
        <v>2</v>
      </c>
      <c r="D32" s="29">
        <v>121479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2000</v>
      </c>
      <c r="O32" s="29">
        <v>0</v>
      </c>
      <c r="P32" s="30">
        <v>0</v>
      </c>
      <c r="Q32" s="21">
        <f t="shared" si="3"/>
        <v>123479</v>
      </c>
      <c r="R32" s="21">
        <v>150000</v>
      </c>
      <c r="S32" s="31">
        <f t="shared" si="1"/>
        <v>26521</v>
      </c>
      <c r="T32" s="25">
        <f t="shared" si="2"/>
        <v>0.8231933333333333</v>
      </c>
      <c r="U32" s="23"/>
    </row>
    <row r="33" spans="1:21" s="27" customFormat="1" ht="24.75" customHeight="1" thickBot="1">
      <c r="A33" s="22">
        <v>29</v>
      </c>
      <c r="B33" s="23" t="s">
        <v>37</v>
      </c>
      <c r="C33" s="29">
        <v>1</v>
      </c>
      <c r="D33" s="29">
        <v>24525</v>
      </c>
      <c r="E33" s="29">
        <v>0</v>
      </c>
      <c r="F33" s="30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1</v>
      </c>
      <c r="N33" s="29">
        <v>1550</v>
      </c>
      <c r="O33" s="29">
        <v>1</v>
      </c>
      <c r="P33" s="30">
        <v>1680</v>
      </c>
      <c r="Q33" s="21">
        <f t="shared" si="3"/>
        <v>27755</v>
      </c>
      <c r="R33" s="21">
        <v>150000</v>
      </c>
      <c r="S33" s="31">
        <f t="shared" si="1"/>
        <v>122245</v>
      </c>
      <c r="T33" s="25">
        <f t="shared" si="2"/>
        <v>0.18503333333333333</v>
      </c>
      <c r="U33" s="26"/>
    </row>
    <row r="34" spans="1:21" s="27" customFormat="1" ht="24.75" customHeight="1" thickBot="1">
      <c r="A34" s="22">
        <v>30</v>
      </c>
      <c r="B34" s="23" t="s">
        <v>92</v>
      </c>
      <c r="C34" s="29">
        <v>2</v>
      </c>
      <c r="D34" s="29">
        <v>44460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36800</v>
      </c>
      <c r="O34" s="29">
        <v>1</v>
      </c>
      <c r="P34" s="30">
        <v>2520</v>
      </c>
      <c r="Q34" s="21">
        <f t="shared" si="3"/>
        <v>83780</v>
      </c>
      <c r="R34" s="21">
        <v>150000</v>
      </c>
      <c r="S34" s="31">
        <f t="shared" si="1"/>
        <v>66220</v>
      </c>
      <c r="T34" s="25">
        <f t="shared" si="2"/>
        <v>0.5585333333333333</v>
      </c>
      <c r="U34" s="26"/>
    </row>
    <row r="35" spans="1:21" s="27" customFormat="1" ht="24.75" customHeight="1" thickBot="1">
      <c r="A35" s="22">
        <v>31</v>
      </c>
      <c r="B35" s="23" t="s">
        <v>38</v>
      </c>
      <c r="C35" s="29">
        <v>1</v>
      </c>
      <c r="D35" s="29">
        <v>6300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30">
        <v>0</v>
      </c>
      <c r="Q35" s="21">
        <f t="shared" si="3"/>
        <v>6300</v>
      </c>
      <c r="R35" s="21">
        <v>150000</v>
      </c>
      <c r="S35" s="31">
        <f t="shared" si="1"/>
        <v>143700</v>
      </c>
      <c r="T35" s="25">
        <f t="shared" si="2"/>
        <v>0.042</v>
      </c>
      <c r="U35" s="26"/>
    </row>
    <row r="36" spans="1:21" s="27" customFormat="1" ht="24.75" customHeight="1" thickBot="1">
      <c r="A36" s="22">
        <v>0</v>
      </c>
      <c r="B36" s="23" t="s">
        <v>113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30">
        <v>32175</v>
      </c>
      <c r="Q36" s="21">
        <f t="shared" si="3"/>
        <v>32175</v>
      </c>
      <c r="R36" s="21">
        <v>150000</v>
      </c>
      <c r="S36" s="31">
        <f t="shared" si="1"/>
        <v>117825</v>
      </c>
      <c r="T36" s="25">
        <f t="shared" si="2"/>
        <v>0.2145</v>
      </c>
      <c r="U36" s="26"/>
    </row>
    <row r="37" spans="1:21" s="27" customFormat="1" ht="24.75" customHeight="1" thickBot="1">
      <c r="A37" s="22">
        <v>33</v>
      </c>
      <c r="B37" s="23" t="s">
        <v>39</v>
      </c>
      <c r="C37" s="29">
        <v>4</v>
      </c>
      <c r="D37" s="29">
        <v>206740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</v>
      </c>
      <c r="P37" s="30">
        <v>10900</v>
      </c>
      <c r="Q37" s="21">
        <f t="shared" si="3"/>
        <v>217640</v>
      </c>
      <c r="R37" s="21">
        <v>150000</v>
      </c>
      <c r="S37" s="31">
        <f aca="true" t="shared" si="4" ref="S37:S68">R37-Q37</f>
        <v>-67640</v>
      </c>
      <c r="T37" s="25">
        <f aca="true" t="shared" si="5" ref="T37:T68">Q37/R37</f>
        <v>1.4509333333333334</v>
      </c>
      <c r="U37" s="26"/>
    </row>
    <row r="38" spans="1:21" s="27" customFormat="1" ht="24.75" customHeight="1" thickBot="1">
      <c r="A38" s="22">
        <v>34</v>
      </c>
      <c r="B38" s="23" t="s">
        <v>40</v>
      </c>
      <c r="C38" s="29">
        <v>3</v>
      </c>
      <c r="D38" s="29">
        <v>8185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3</v>
      </c>
      <c r="N38" s="29">
        <v>5521</v>
      </c>
      <c r="O38" s="29">
        <v>1</v>
      </c>
      <c r="P38" s="30">
        <v>3100</v>
      </c>
      <c r="Q38" s="21">
        <f t="shared" si="3"/>
        <v>16806</v>
      </c>
      <c r="R38" s="21">
        <v>150000</v>
      </c>
      <c r="S38" s="31">
        <f t="shared" si="4"/>
        <v>133194</v>
      </c>
      <c r="T38" s="25">
        <f t="shared" si="5"/>
        <v>0.11204</v>
      </c>
      <c r="U38" s="26"/>
    </row>
    <row r="39" spans="1:21" s="27" customFormat="1" ht="24.75" customHeight="1" thickBot="1">
      <c r="A39" s="22">
        <v>35</v>
      </c>
      <c r="B39" s="23" t="s">
        <v>41</v>
      </c>
      <c r="C39" s="29">
        <v>1</v>
      </c>
      <c r="D39" s="29">
        <v>5670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2</v>
      </c>
      <c r="P39" s="30">
        <v>38088</v>
      </c>
      <c r="Q39" s="21">
        <v>6900</v>
      </c>
      <c r="R39" s="21">
        <v>150000</v>
      </c>
      <c r="S39" s="31">
        <f t="shared" si="4"/>
        <v>143100</v>
      </c>
      <c r="T39" s="25">
        <f t="shared" si="5"/>
        <v>0.046</v>
      </c>
      <c r="U39" s="26"/>
    </row>
    <row r="40" spans="1:21" s="27" customFormat="1" ht="24.75" customHeight="1" thickBot="1">
      <c r="A40" s="22">
        <v>36</v>
      </c>
      <c r="B40" s="23" t="s">
        <v>42</v>
      </c>
      <c r="C40" s="29">
        <v>2</v>
      </c>
      <c r="D40" s="29">
        <v>168028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3</v>
      </c>
      <c r="N40" s="29">
        <v>31188</v>
      </c>
      <c r="O40" s="29">
        <v>1</v>
      </c>
      <c r="P40" s="30">
        <v>1600</v>
      </c>
      <c r="Q40" s="21">
        <f aca="true" t="shared" si="6" ref="Q40:Q87">D40+F40+H40+J40+L40+N40+P40</f>
        <v>200816</v>
      </c>
      <c r="R40" s="21">
        <v>150000</v>
      </c>
      <c r="S40" s="31">
        <f t="shared" si="4"/>
        <v>-50816</v>
      </c>
      <c r="T40" s="25">
        <f t="shared" si="5"/>
        <v>1.3387733333333334</v>
      </c>
      <c r="U40" s="26"/>
    </row>
    <row r="41" spans="1:21" s="27" customFormat="1" ht="24.75" customHeight="1" thickBot="1">
      <c r="A41" s="22">
        <v>37</v>
      </c>
      <c r="B41" s="23" t="s">
        <v>43</v>
      </c>
      <c r="C41" s="29">
        <v>2</v>
      </c>
      <c r="D41" s="29">
        <v>87595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2</v>
      </c>
      <c r="N41" s="29">
        <v>56206</v>
      </c>
      <c r="O41" s="29">
        <v>3</v>
      </c>
      <c r="P41" s="30">
        <v>41380</v>
      </c>
      <c r="Q41" s="21">
        <f t="shared" si="6"/>
        <v>185181</v>
      </c>
      <c r="R41" s="21">
        <v>150000</v>
      </c>
      <c r="S41" s="31">
        <f t="shared" si="4"/>
        <v>-35181</v>
      </c>
      <c r="T41" s="25">
        <f t="shared" si="5"/>
        <v>1.23454</v>
      </c>
      <c r="U41" s="26"/>
    </row>
    <row r="42" spans="1:21" s="27" customFormat="1" ht="24.75" customHeight="1" thickBot="1">
      <c r="A42" s="22">
        <v>38</v>
      </c>
      <c r="B42" s="23" t="s">
        <v>44</v>
      </c>
      <c r="C42" s="29">
        <v>3</v>
      </c>
      <c r="D42" s="29">
        <v>16160</v>
      </c>
      <c r="E42" s="29">
        <v>0</v>
      </c>
      <c r="F42" s="29">
        <v>0</v>
      </c>
      <c r="G42" s="29">
        <v>1</v>
      </c>
      <c r="H42" s="29">
        <v>8925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>
        <v>2600</v>
      </c>
      <c r="O42" s="29">
        <v>1</v>
      </c>
      <c r="P42" s="30">
        <v>1960</v>
      </c>
      <c r="Q42" s="21">
        <f t="shared" si="6"/>
        <v>29645</v>
      </c>
      <c r="R42" s="21">
        <v>150000</v>
      </c>
      <c r="S42" s="31">
        <f t="shared" si="4"/>
        <v>120355</v>
      </c>
      <c r="T42" s="25">
        <f t="shared" si="5"/>
        <v>0.19763333333333333</v>
      </c>
      <c r="U42" s="26"/>
    </row>
    <row r="43" spans="1:21" s="27" customFormat="1" ht="24.75" customHeight="1" thickBot="1">
      <c r="A43" s="22">
        <v>39</v>
      </c>
      <c r="B43" s="23" t="s">
        <v>45</v>
      </c>
      <c r="C43" s="29">
        <v>2</v>
      </c>
      <c r="D43" s="29">
        <v>26420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3</v>
      </c>
      <c r="N43" s="29">
        <v>61600</v>
      </c>
      <c r="O43" s="29">
        <v>0</v>
      </c>
      <c r="P43" s="30">
        <v>0</v>
      </c>
      <c r="Q43" s="21">
        <f t="shared" si="6"/>
        <v>88020</v>
      </c>
      <c r="R43" s="21">
        <v>150000</v>
      </c>
      <c r="S43" s="32">
        <f t="shared" si="4"/>
        <v>61980</v>
      </c>
      <c r="T43" s="25">
        <f t="shared" si="5"/>
        <v>0.5868</v>
      </c>
      <c r="U43" s="26"/>
    </row>
    <row r="44" spans="1:21" s="27" customFormat="1" ht="24.75" customHeight="1" thickBot="1">
      <c r="A44" s="22">
        <v>40</v>
      </c>
      <c r="B44" s="23" t="s">
        <v>46</v>
      </c>
      <c r="C44" s="29">
        <v>5</v>
      </c>
      <c r="D44" s="29">
        <v>105758</v>
      </c>
      <c r="E44" s="29">
        <v>1</v>
      </c>
      <c r="F44" s="29">
        <v>12600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2</v>
      </c>
      <c r="N44" s="29">
        <v>14785</v>
      </c>
      <c r="O44" s="29">
        <v>3</v>
      </c>
      <c r="P44" s="30">
        <v>6380</v>
      </c>
      <c r="Q44" s="21">
        <f t="shared" si="6"/>
        <v>139523</v>
      </c>
      <c r="R44" s="21">
        <v>150000</v>
      </c>
      <c r="S44" s="31">
        <f t="shared" si="4"/>
        <v>10477</v>
      </c>
      <c r="T44" s="25">
        <f t="shared" si="5"/>
        <v>0.9301533333333334</v>
      </c>
      <c r="U44" s="26"/>
    </row>
    <row r="45" spans="1:21" s="27" customFormat="1" ht="24.75" customHeight="1" thickBot="1">
      <c r="A45" s="22">
        <v>41</v>
      </c>
      <c r="B45" s="23" t="s">
        <v>47</v>
      </c>
      <c r="C45" s="29">
        <v>1</v>
      </c>
      <c r="D45" s="29">
        <v>34650</v>
      </c>
      <c r="E45" s="29">
        <v>0</v>
      </c>
      <c r="F45" s="30">
        <v>0</v>
      </c>
      <c r="G45" s="29">
        <v>0</v>
      </c>
      <c r="H45" s="29">
        <v>0</v>
      </c>
      <c r="I45" s="29">
        <v>1</v>
      </c>
      <c r="J45" s="29">
        <v>50000</v>
      </c>
      <c r="K45" s="29">
        <v>0</v>
      </c>
      <c r="L45" s="29">
        <v>0</v>
      </c>
      <c r="M45" s="29">
        <v>0</v>
      </c>
      <c r="N45" s="29">
        <v>0</v>
      </c>
      <c r="O45" s="29">
        <v>1</v>
      </c>
      <c r="P45" s="30">
        <v>14000</v>
      </c>
      <c r="Q45" s="21">
        <f t="shared" si="6"/>
        <v>98650</v>
      </c>
      <c r="R45" s="21">
        <v>150000</v>
      </c>
      <c r="S45" s="31">
        <f t="shared" si="4"/>
        <v>51350</v>
      </c>
      <c r="T45" s="25">
        <f t="shared" si="5"/>
        <v>0.6576666666666666</v>
      </c>
      <c r="U45" s="26"/>
    </row>
    <row r="46" spans="1:21" s="27" customFormat="1" ht="24.75" customHeight="1" thickBot="1">
      <c r="A46" s="22">
        <v>42</v>
      </c>
      <c r="B46" s="23" t="s">
        <v>48</v>
      </c>
      <c r="C46" s="29">
        <v>2</v>
      </c>
      <c r="D46" s="29">
        <v>17510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2</v>
      </c>
      <c r="N46" s="29">
        <v>3077</v>
      </c>
      <c r="O46" s="29">
        <v>1</v>
      </c>
      <c r="P46" s="30">
        <v>3600</v>
      </c>
      <c r="Q46" s="21">
        <f t="shared" si="6"/>
        <v>24187</v>
      </c>
      <c r="R46" s="21">
        <v>150000</v>
      </c>
      <c r="S46" s="31">
        <f t="shared" si="4"/>
        <v>125813</v>
      </c>
      <c r="T46" s="25">
        <f t="shared" si="5"/>
        <v>0.16124666666666668</v>
      </c>
      <c r="U46" s="26"/>
    </row>
    <row r="47" spans="1:21" s="27" customFormat="1" ht="24.75" customHeight="1" thickBot="1">
      <c r="A47" s="22">
        <v>43</v>
      </c>
      <c r="B47" s="23" t="s">
        <v>49</v>
      </c>
      <c r="C47" s="29">
        <v>3</v>
      </c>
      <c r="D47" s="29">
        <v>39680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1</v>
      </c>
      <c r="N47" s="29">
        <v>2396</v>
      </c>
      <c r="O47" s="29">
        <v>7</v>
      </c>
      <c r="P47" s="30">
        <v>88840</v>
      </c>
      <c r="Q47" s="21">
        <f t="shared" si="6"/>
        <v>130916</v>
      </c>
      <c r="R47" s="21">
        <v>150000</v>
      </c>
      <c r="S47" s="31">
        <f t="shared" si="4"/>
        <v>19084</v>
      </c>
      <c r="T47" s="25">
        <f t="shared" si="5"/>
        <v>0.8727733333333333</v>
      </c>
      <c r="U47" s="26"/>
    </row>
    <row r="48" spans="1:21" s="27" customFormat="1" ht="24.75" customHeight="1" thickBot="1">
      <c r="A48" s="22">
        <v>44</v>
      </c>
      <c r="B48" s="23" t="s">
        <v>50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30">
        <v>0</v>
      </c>
      <c r="Q48" s="21">
        <f t="shared" si="6"/>
        <v>0</v>
      </c>
      <c r="R48" s="21">
        <v>150000</v>
      </c>
      <c r="S48" s="31">
        <f t="shared" si="4"/>
        <v>150000</v>
      </c>
      <c r="T48" s="25">
        <f t="shared" si="5"/>
        <v>0</v>
      </c>
      <c r="U48" s="26"/>
    </row>
    <row r="49" spans="1:21" s="27" customFormat="1" ht="24.75" customHeight="1" thickBot="1">
      <c r="A49" s="22">
        <v>45</v>
      </c>
      <c r="B49" s="23" t="s">
        <v>51</v>
      </c>
      <c r="C49" s="29">
        <v>1</v>
      </c>
      <c r="D49" s="29">
        <v>12000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4</v>
      </c>
      <c r="N49" s="29">
        <v>63449</v>
      </c>
      <c r="O49" s="29">
        <v>1</v>
      </c>
      <c r="P49" s="30">
        <v>1900</v>
      </c>
      <c r="Q49" s="21">
        <f t="shared" si="6"/>
        <v>77349</v>
      </c>
      <c r="R49" s="21">
        <v>150000</v>
      </c>
      <c r="S49" s="31">
        <f t="shared" si="4"/>
        <v>72651</v>
      </c>
      <c r="T49" s="25">
        <f t="shared" si="5"/>
        <v>0.51566</v>
      </c>
      <c r="U49" s="26"/>
    </row>
    <row r="50" spans="1:21" s="27" customFormat="1" ht="24.75" customHeight="1" thickBot="1">
      <c r="A50" s="22">
        <v>46</v>
      </c>
      <c r="B50" s="23" t="s">
        <v>52</v>
      </c>
      <c r="C50" s="29">
        <v>4</v>
      </c>
      <c r="D50" s="29">
        <v>154180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2</v>
      </c>
      <c r="N50" s="29">
        <v>5772</v>
      </c>
      <c r="O50" s="29">
        <v>1</v>
      </c>
      <c r="P50" s="30">
        <v>2400</v>
      </c>
      <c r="Q50" s="21">
        <f t="shared" si="6"/>
        <v>162352</v>
      </c>
      <c r="R50" s="21">
        <v>150000</v>
      </c>
      <c r="S50" s="31">
        <f t="shared" si="4"/>
        <v>-12352</v>
      </c>
      <c r="T50" s="25">
        <f t="shared" si="5"/>
        <v>1.0823466666666666</v>
      </c>
      <c r="U50" s="26"/>
    </row>
    <row r="51" spans="1:21" s="27" customFormat="1" ht="24.75" customHeight="1" thickBot="1">
      <c r="A51" s="22">
        <v>47</v>
      </c>
      <c r="B51" s="23" t="s">
        <v>53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2</v>
      </c>
      <c r="N51" s="29">
        <v>77700</v>
      </c>
      <c r="O51" s="29">
        <v>2</v>
      </c>
      <c r="P51" s="30">
        <v>6600</v>
      </c>
      <c r="Q51" s="21">
        <f t="shared" si="6"/>
        <v>84300</v>
      </c>
      <c r="R51" s="21">
        <v>150000</v>
      </c>
      <c r="S51" s="31">
        <f t="shared" si="4"/>
        <v>65700</v>
      </c>
      <c r="T51" s="25">
        <f t="shared" si="5"/>
        <v>0.562</v>
      </c>
      <c r="U51" s="26"/>
    </row>
    <row r="52" spans="1:21" s="27" customFormat="1" ht="24.75" customHeight="1" thickBot="1">
      <c r="A52" s="22">
        <v>48</v>
      </c>
      <c r="B52" s="23" t="s">
        <v>54</v>
      </c>
      <c r="C52" s="29">
        <v>2</v>
      </c>
      <c r="D52" s="29">
        <v>16794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2</v>
      </c>
      <c r="P52" s="30">
        <v>11360</v>
      </c>
      <c r="Q52" s="21">
        <f t="shared" si="6"/>
        <v>28154</v>
      </c>
      <c r="R52" s="21">
        <v>150000</v>
      </c>
      <c r="S52" s="31">
        <f t="shared" si="4"/>
        <v>121846</v>
      </c>
      <c r="T52" s="25">
        <f t="shared" si="5"/>
        <v>0.18769333333333332</v>
      </c>
      <c r="U52" s="26"/>
    </row>
    <row r="53" spans="1:21" s="27" customFormat="1" ht="24.75" customHeight="1" thickBot="1">
      <c r="A53" s="22">
        <v>49</v>
      </c>
      <c r="B53" s="23" t="s">
        <v>55</v>
      </c>
      <c r="C53" s="29">
        <v>1</v>
      </c>
      <c r="D53" s="29">
        <v>5560</v>
      </c>
      <c r="E53" s="29">
        <v>0</v>
      </c>
      <c r="F53" s="30">
        <v>0</v>
      </c>
      <c r="G53" s="29">
        <v>0</v>
      </c>
      <c r="H53" s="29">
        <v>0</v>
      </c>
      <c r="I53" s="29">
        <v>1</v>
      </c>
      <c r="J53" s="29">
        <v>67200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0">
        <v>0</v>
      </c>
      <c r="Q53" s="21">
        <f t="shared" si="6"/>
        <v>72760</v>
      </c>
      <c r="R53" s="21">
        <v>150000</v>
      </c>
      <c r="S53" s="31">
        <f t="shared" si="4"/>
        <v>77240</v>
      </c>
      <c r="T53" s="25">
        <f t="shared" si="5"/>
        <v>0.48506666666666665</v>
      </c>
      <c r="U53" s="26"/>
    </row>
    <row r="54" spans="1:21" s="27" customFormat="1" ht="24.75" customHeight="1" thickBot="1">
      <c r="A54" s="22">
        <v>50</v>
      </c>
      <c r="B54" s="23" t="s">
        <v>56</v>
      </c>
      <c r="C54" s="29">
        <v>2</v>
      </c>
      <c r="D54" s="29">
        <v>151095</v>
      </c>
      <c r="E54" s="29">
        <v>0</v>
      </c>
      <c r="F54" s="30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3</v>
      </c>
      <c r="N54" s="29">
        <v>9150</v>
      </c>
      <c r="O54" s="29">
        <v>0</v>
      </c>
      <c r="P54" s="30">
        <v>0</v>
      </c>
      <c r="Q54" s="21">
        <f t="shared" si="6"/>
        <v>160245</v>
      </c>
      <c r="R54" s="21">
        <v>150000</v>
      </c>
      <c r="S54" s="31">
        <f t="shared" si="4"/>
        <v>-10245</v>
      </c>
      <c r="T54" s="25">
        <f t="shared" si="5"/>
        <v>1.0683</v>
      </c>
      <c r="U54" s="26"/>
    </row>
    <row r="55" spans="1:21" s="27" customFormat="1" ht="24.75" customHeight="1" thickBot="1">
      <c r="A55" s="22">
        <v>51</v>
      </c>
      <c r="B55" s="23" t="s">
        <v>57</v>
      </c>
      <c r="C55" s="29">
        <v>8</v>
      </c>
      <c r="D55" s="29">
        <v>223310</v>
      </c>
      <c r="E55" s="29">
        <v>1</v>
      </c>
      <c r="F55" s="30">
        <v>12600</v>
      </c>
      <c r="G55" s="29">
        <v>1</v>
      </c>
      <c r="H55" s="29">
        <v>32550</v>
      </c>
      <c r="I55" s="29">
        <v>0</v>
      </c>
      <c r="J55" s="29">
        <v>0</v>
      </c>
      <c r="K55" s="29">
        <v>0</v>
      </c>
      <c r="L55" s="29">
        <v>0</v>
      </c>
      <c r="M55" s="29">
        <v>1</v>
      </c>
      <c r="N55" s="29">
        <v>30000</v>
      </c>
      <c r="O55" s="29">
        <v>2</v>
      </c>
      <c r="P55" s="30">
        <v>8400</v>
      </c>
      <c r="Q55" s="21">
        <f t="shared" si="6"/>
        <v>306860</v>
      </c>
      <c r="R55" s="21">
        <v>150000</v>
      </c>
      <c r="S55" s="31">
        <f t="shared" si="4"/>
        <v>-156860</v>
      </c>
      <c r="T55" s="25">
        <f t="shared" si="5"/>
        <v>2.045733333333333</v>
      </c>
      <c r="U55" s="26"/>
    </row>
    <row r="56" spans="1:21" s="27" customFormat="1" ht="24.75" customHeight="1" thickBot="1">
      <c r="A56" s="22">
        <v>52</v>
      </c>
      <c r="B56" s="23" t="s">
        <v>58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1</v>
      </c>
      <c r="J56" s="29">
        <v>91500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30">
        <v>13125</v>
      </c>
      <c r="Q56" s="21">
        <f t="shared" si="6"/>
        <v>104625</v>
      </c>
      <c r="R56" s="21">
        <v>150000</v>
      </c>
      <c r="S56" s="32">
        <f t="shared" si="4"/>
        <v>45375</v>
      </c>
      <c r="T56" s="25">
        <f t="shared" si="5"/>
        <v>0.6975</v>
      </c>
      <c r="U56" s="26"/>
    </row>
    <row r="57" spans="1:21" s="27" customFormat="1" ht="24.75" customHeight="1" thickBot="1">
      <c r="A57" s="22">
        <v>53</v>
      </c>
      <c r="B57" s="23" t="s">
        <v>59</v>
      </c>
      <c r="C57" s="29">
        <v>4</v>
      </c>
      <c r="D57" s="29">
        <v>24700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30">
        <v>0</v>
      </c>
      <c r="Q57" s="21">
        <f t="shared" si="6"/>
        <v>24700</v>
      </c>
      <c r="R57" s="21">
        <v>150000</v>
      </c>
      <c r="S57" s="31">
        <f t="shared" si="4"/>
        <v>125300</v>
      </c>
      <c r="T57" s="25">
        <f t="shared" si="5"/>
        <v>0.16466666666666666</v>
      </c>
      <c r="U57" s="26"/>
    </row>
    <row r="58" spans="1:21" s="27" customFormat="1" ht="24.75" customHeight="1" thickBot="1">
      <c r="A58" s="22">
        <v>54</v>
      </c>
      <c r="B58" s="23" t="s">
        <v>60</v>
      </c>
      <c r="C58" s="29">
        <v>1</v>
      </c>
      <c r="D58" s="29">
        <v>9440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1</v>
      </c>
      <c r="N58" s="29">
        <v>3720</v>
      </c>
      <c r="O58" s="29">
        <v>3</v>
      </c>
      <c r="P58" s="30">
        <v>5000</v>
      </c>
      <c r="Q58" s="21">
        <f t="shared" si="6"/>
        <v>18160</v>
      </c>
      <c r="R58" s="21">
        <v>150000</v>
      </c>
      <c r="S58" s="31">
        <f t="shared" si="4"/>
        <v>131840</v>
      </c>
      <c r="T58" s="25">
        <f t="shared" si="5"/>
        <v>0.12106666666666667</v>
      </c>
      <c r="U58" s="26"/>
    </row>
    <row r="59" spans="1:21" s="27" customFormat="1" ht="24.75" customHeight="1" thickBot="1">
      <c r="A59" s="22">
        <v>55</v>
      </c>
      <c r="B59" s="23" t="s">
        <v>61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4</v>
      </c>
      <c r="J59" s="29">
        <v>6000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30">
        <v>0</v>
      </c>
      <c r="Q59" s="21">
        <f t="shared" si="6"/>
        <v>6000</v>
      </c>
      <c r="R59" s="21">
        <v>150000</v>
      </c>
      <c r="S59" s="31">
        <f t="shared" si="4"/>
        <v>144000</v>
      </c>
      <c r="T59" s="25">
        <f t="shared" si="5"/>
        <v>0.04</v>
      </c>
      <c r="U59" s="26"/>
    </row>
    <row r="60" spans="1:21" s="27" customFormat="1" ht="24.75" customHeight="1" thickBot="1">
      <c r="A60" s="22">
        <v>56</v>
      </c>
      <c r="B60" s="33" t="s">
        <v>62</v>
      </c>
      <c r="C60" s="29">
        <v>2</v>
      </c>
      <c r="D60" s="29">
        <v>31825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3</v>
      </c>
      <c r="N60" s="29">
        <v>37232</v>
      </c>
      <c r="O60" s="29">
        <v>2</v>
      </c>
      <c r="P60" s="30">
        <v>5025</v>
      </c>
      <c r="Q60" s="21">
        <f t="shared" si="6"/>
        <v>74082</v>
      </c>
      <c r="R60" s="34">
        <v>150000</v>
      </c>
      <c r="S60" s="31">
        <f t="shared" si="4"/>
        <v>75918</v>
      </c>
      <c r="T60" s="25">
        <f t="shared" si="5"/>
        <v>0.49388</v>
      </c>
      <c r="U60" s="35"/>
    </row>
    <row r="61" spans="1:21" s="27" customFormat="1" ht="24.75" customHeight="1" thickBot="1">
      <c r="A61" s="22">
        <v>57</v>
      </c>
      <c r="B61" s="23" t="s">
        <v>63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1</v>
      </c>
      <c r="N61" s="29">
        <v>2396</v>
      </c>
      <c r="O61" s="29">
        <v>4</v>
      </c>
      <c r="P61" s="30">
        <v>78000</v>
      </c>
      <c r="Q61" s="21">
        <f t="shared" si="6"/>
        <v>80396</v>
      </c>
      <c r="R61" s="21">
        <v>150000</v>
      </c>
      <c r="S61" s="31">
        <f t="shared" si="4"/>
        <v>69604</v>
      </c>
      <c r="T61" s="25">
        <f t="shared" si="5"/>
        <v>0.5359733333333333</v>
      </c>
      <c r="U61" s="26"/>
    </row>
    <row r="62" spans="1:21" s="27" customFormat="1" ht="24.75" customHeight="1" thickBot="1">
      <c r="A62" s="22">
        <v>58</v>
      </c>
      <c r="B62" s="23" t="s">
        <v>64</v>
      </c>
      <c r="C62" s="29">
        <v>2</v>
      </c>
      <c r="D62" s="29">
        <v>6090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4</v>
      </c>
      <c r="N62" s="29">
        <v>96600</v>
      </c>
      <c r="O62" s="29">
        <v>2</v>
      </c>
      <c r="P62" s="30">
        <v>6225</v>
      </c>
      <c r="Q62" s="21">
        <f t="shared" si="6"/>
        <v>108915</v>
      </c>
      <c r="R62" s="21">
        <v>150000</v>
      </c>
      <c r="S62" s="32">
        <f t="shared" si="4"/>
        <v>41085</v>
      </c>
      <c r="T62" s="25">
        <f t="shared" si="5"/>
        <v>0.7261</v>
      </c>
      <c r="U62" s="26"/>
    </row>
    <row r="63" spans="1:21" s="27" customFormat="1" ht="24.75" customHeight="1" thickBot="1">
      <c r="A63" s="22">
        <v>59</v>
      </c>
      <c r="B63" s="23" t="s">
        <v>65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1</v>
      </c>
      <c r="J63" s="29">
        <v>47040</v>
      </c>
      <c r="K63" s="29">
        <v>0</v>
      </c>
      <c r="L63" s="29">
        <v>0</v>
      </c>
      <c r="M63" s="29">
        <v>0</v>
      </c>
      <c r="N63" s="29">
        <v>0</v>
      </c>
      <c r="O63" s="29">
        <v>6</v>
      </c>
      <c r="P63" s="30">
        <v>130925</v>
      </c>
      <c r="Q63" s="21">
        <f t="shared" si="6"/>
        <v>177965</v>
      </c>
      <c r="R63" s="21">
        <v>150000</v>
      </c>
      <c r="S63" s="31">
        <f t="shared" si="4"/>
        <v>-27965</v>
      </c>
      <c r="T63" s="25">
        <f t="shared" si="5"/>
        <v>1.1864333333333332</v>
      </c>
      <c r="U63" s="26"/>
    </row>
    <row r="64" spans="1:21" s="27" customFormat="1" ht="24.75" customHeight="1" thickBot="1">
      <c r="A64" s="22">
        <v>60</v>
      </c>
      <c r="B64" s="23" t="s">
        <v>66</v>
      </c>
      <c r="C64" s="29">
        <v>4</v>
      </c>
      <c r="D64" s="29">
        <v>32940</v>
      </c>
      <c r="E64" s="29">
        <v>0</v>
      </c>
      <c r="F64" s="30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</v>
      </c>
      <c r="N64" s="29">
        <v>2396</v>
      </c>
      <c r="O64" s="29">
        <v>0</v>
      </c>
      <c r="P64" s="30">
        <v>0</v>
      </c>
      <c r="Q64" s="21">
        <f t="shared" si="6"/>
        <v>35336</v>
      </c>
      <c r="R64" s="21">
        <v>150000</v>
      </c>
      <c r="S64" s="31">
        <f t="shared" si="4"/>
        <v>114664</v>
      </c>
      <c r="T64" s="25">
        <f t="shared" si="5"/>
        <v>0.23557333333333333</v>
      </c>
      <c r="U64" s="26"/>
    </row>
    <row r="65" spans="1:21" s="27" customFormat="1" ht="24.75" customHeight="1" thickBot="1">
      <c r="A65" s="22">
        <v>61</v>
      </c>
      <c r="B65" s="23" t="s">
        <v>109</v>
      </c>
      <c r="C65" s="29">
        <v>7</v>
      </c>
      <c r="D65" s="29">
        <v>34830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1</v>
      </c>
      <c r="P65" s="30">
        <v>109095</v>
      </c>
      <c r="Q65" s="21">
        <f t="shared" si="6"/>
        <v>143925</v>
      </c>
      <c r="R65" s="21">
        <v>150000</v>
      </c>
      <c r="S65" s="31">
        <f t="shared" si="4"/>
        <v>6075</v>
      </c>
      <c r="T65" s="25">
        <f t="shared" si="5"/>
        <v>0.9595</v>
      </c>
      <c r="U65" s="26"/>
    </row>
    <row r="66" spans="1:21" s="27" customFormat="1" ht="24.75" customHeight="1" thickBot="1">
      <c r="A66" s="22">
        <v>62</v>
      </c>
      <c r="B66" s="23" t="s">
        <v>67</v>
      </c>
      <c r="C66" s="29">
        <v>2</v>
      </c>
      <c r="D66" s="29">
        <v>71964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3</v>
      </c>
      <c r="P66" s="30">
        <v>18283</v>
      </c>
      <c r="Q66" s="21">
        <f t="shared" si="6"/>
        <v>90247</v>
      </c>
      <c r="R66" s="21">
        <v>150000</v>
      </c>
      <c r="S66" s="31">
        <f t="shared" si="4"/>
        <v>59753</v>
      </c>
      <c r="T66" s="25">
        <f t="shared" si="5"/>
        <v>0.6016466666666667</v>
      </c>
      <c r="U66" s="26"/>
    </row>
    <row r="67" spans="1:21" s="27" customFormat="1" ht="24.75" customHeight="1" thickBot="1">
      <c r="A67" s="22">
        <v>63</v>
      </c>
      <c r="B67" s="23" t="s">
        <v>68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1</v>
      </c>
      <c r="N67" s="29">
        <v>19000</v>
      </c>
      <c r="O67" s="29">
        <v>2</v>
      </c>
      <c r="P67" s="30">
        <v>10320</v>
      </c>
      <c r="Q67" s="21">
        <f t="shared" si="6"/>
        <v>29320</v>
      </c>
      <c r="R67" s="21">
        <v>150000</v>
      </c>
      <c r="S67" s="31">
        <f t="shared" si="4"/>
        <v>120680</v>
      </c>
      <c r="T67" s="25">
        <f t="shared" si="5"/>
        <v>0.19546666666666668</v>
      </c>
      <c r="U67" s="26"/>
    </row>
    <row r="68" spans="1:21" s="27" customFormat="1" ht="24.75" customHeight="1" thickBot="1">
      <c r="A68" s="22">
        <v>64</v>
      </c>
      <c r="B68" s="23" t="s">
        <v>69</v>
      </c>
      <c r="C68" s="29">
        <v>2</v>
      </c>
      <c r="D68" s="29">
        <v>70100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2</v>
      </c>
      <c r="N68" s="29">
        <v>7590</v>
      </c>
      <c r="O68" s="29">
        <v>1</v>
      </c>
      <c r="P68" s="30">
        <v>68000</v>
      </c>
      <c r="Q68" s="21">
        <f t="shared" si="6"/>
        <v>145690</v>
      </c>
      <c r="R68" s="21">
        <v>150000</v>
      </c>
      <c r="S68" s="32">
        <f t="shared" si="4"/>
        <v>4310</v>
      </c>
      <c r="T68" s="25">
        <f t="shared" si="5"/>
        <v>0.9712666666666666</v>
      </c>
      <c r="U68" s="26"/>
    </row>
    <row r="69" spans="1:21" s="27" customFormat="1" ht="24.75" customHeight="1" thickBot="1">
      <c r="A69" s="22">
        <v>65</v>
      </c>
      <c r="B69" s="23" t="s">
        <v>70</v>
      </c>
      <c r="C69" s="29">
        <v>1</v>
      </c>
      <c r="D69" s="29">
        <v>13190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2</v>
      </c>
      <c r="N69" s="29">
        <v>46351</v>
      </c>
      <c r="O69" s="29">
        <v>2</v>
      </c>
      <c r="P69" s="30">
        <v>7900</v>
      </c>
      <c r="Q69" s="21">
        <f t="shared" si="6"/>
        <v>67441</v>
      </c>
      <c r="R69" s="21">
        <v>150000</v>
      </c>
      <c r="S69" s="32">
        <f aca="true" t="shared" si="7" ref="S69:S84">R69-Q69</f>
        <v>82559</v>
      </c>
      <c r="T69" s="25">
        <f aca="true" t="shared" si="8" ref="T69:T84">Q69/R69</f>
        <v>0.44960666666666665</v>
      </c>
      <c r="U69" s="26"/>
    </row>
    <row r="70" spans="1:21" s="27" customFormat="1" ht="24.75" customHeight="1" thickBot="1">
      <c r="A70" s="22">
        <v>66</v>
      </c>
      <c r="B70" s="23" t="s">
        <v>71</v>
      </c>
      <c r="C70" s="29">
        <v>2</v>
      </c>
      <c r="D70" s="29">
        <v>78300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2</v>
      </c>
      <c r="N70" s="29">
        <v>41965</v>
      </c>
      <c r="O70" s="29">
        <v>3</v>
      </c>
      <c r="P70" s="30">
        <v>53385</v>
      </c>
      <c r="Q70" s="21">
        <f t="shared" si="6"/>
        <v>173650</v>
      </c>
      <c r="R70" s="21">
        <v>150000</v>
      </c>
      <c r="S70" s="31">
        <f t="shared" si="7"/>
        <v>-23650</v>
      </c>
      <c r="T70" s="25">
        <f t="shared" si="8"/>
        <v>1.1576666666666666</v>
      </c>
      <c r="U70" s="26"/>
    </row>
    <row r="71" spans="1:21" s="27" customFormat="1" ht="24.75" customHeight="1" thickBot="1">
      <c r="A71" s="22">
        <v>67</v>
      </c>
      <c r="B71" s="23" t="s">
        <v>107</v>
      </c>
      <c r="C71" s="29">
        <v>3</v>
      </c>
      <c r="D71" s="29">
        <v>150985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1</v>
      </c>
      <c r="N71" s="29">
        <v>2020</v>
      </c>
      <c r="O71" s="29">
        <v>0</v>
      </c>
      <c r="P71" s="30">
        <v>0</v>
      </c>
      <c r="Q71" s="21">
        <f t="shared" si="6"/>
        <v>153005</v>
      </c>
      <c r="R71" s="21">
        <v>150000</v>
      </c>
      <c r="S71" s="31">
        <f t="shared" si="7"/>
        <v>-3005</v>
      </c>
      <c r="T71" s="25">
        <f t="shared" si="8"/>
        <v>1.0200333333333333</v>
      </c>
      <c r="U71" s="26"/>
    </row>
    <row r="72" spans="1:21" s="27" customFormat="1" ht="24.75" customHeight="1" thickBot="1">
      <c r="A72" s="22">
        <v>68</v>
      </c>
      <c r="B72" s="23" t="s">
        <v>72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4</v>
      </c>
      <c r="N72" s="29">
        <v>8697</v>
      </c>
      <c r="O72" s="29">
        <v>1</v>
      </c>
      <c r="P72" s="30">
        <v>41800</v>
      </c>
      <c r="Q72" s="21">
        <f t="shared" si="6"/>
        <v>50497</v>
      </c>
      <c r="R72" s="21">
        <v>150000</v>
      </c>
      <c r="S72" s="31">
        <f t="shared" si="7"/>
        <v>99503</v>
      </c>
      <c r="T72" s="25">
        <f t="shared" si="8"/>
        <v>0.33664666666666665</v>
      </c>
      <c r="U72" s="26"/>
    </row>
    <row r="73" spans="1:21" s="27" customFormat="1" ht="24.75" customHeight="1" thickBot="1">
      <c r="A73" s="22">
        <v>69</v>
      </c>
      <c r="B73" s="23" t="s">
        <v>73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30">
        <v>0</v>
      </c>
      <c r="Q73" s="21">
        <f t="shared" si="6"/>
        <v>0</v>
      </c>
      <c r="R73" s="21">
        <v>150000</v>
      </c>
      <c r="S73" s="31">
        <f t="shared" si="7"/>
        <v>150000</v>
      </c>
      <c r="T73" s="25">
        <f t="shared" si="8"/>
        <v>0</v>
      </c>
      <c r="U73" s="26"/>
    </row>
    <row r="74" spans="1:21" s="27" customFormat="1" ht="24.75" customHeight="1" thickBot="1">
      <c r="A74" s="22">
        <v>70</v>
      </c>
      <c r="B74" s="23" t="s">
        <v>74</v>
      </c>
      <c r="C74" s="29">
        <v>3</v>
      </c>
      <c r="D74" s="29">
        <v>105106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3</v>
      </c>
      <c r="N74" s="29">
        <v>168776</v>
      </c>
      <c r="O74" s="29">
        <v>1</v>
      </c>
      <c r="P74" s="30">
        <v>46000</v>
      </c>
      <c r="Q74" s="21">
        <f t="shared" si="6"/>
        <v>319882</v>
      </c>
      <c r="R74" s="21">
        <v>150000</v>
      </c>
      <c r="S74" s="31">
        <f t="shared" si="7"/>
        <v>-169882</v>
      </c>
      <c r="T74" s="25">
        <f t="shared" si="8"/>
        <v>2.132546666666667</v>
      </c>
      <c r="U74" s="26"/>
    </row>
    <row r="75" spans="1:21" s="27" customFormat="1" ht="24.75" customHeight="1" thickBot="1">
      <c r="A75" s="22">
        <v>71</v>
      </c>
      <c r="B75" s="23" t="s">
        <v>75</v>
      </c>
      <c r="C75" s="29">
        <v>1</v>
      </c>
      <c r="D75" s="29">
        <v>26200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30">
        <v>2400</v>
      </c>
      <c r="Q75" s="21">
        <f t="shared" si="6"/>
        <v>28600</v>
      </c>
      <c r="R75" s="21">
        <v>150000</v>
      </c>
      <c r="S75" s="32">
        <f t="shared" si="7"/>
        <v>121400</v>
      </c>
      <c r="T75" s="25">
        <f t="shared" si="8"/>
        <v>0.19066666666666668</v>
      </c>
      <c r="U75" s="26"/>
    </row>
    <row r="76" spans="1:21" s="27" customFormat="1" ht="24.75" customHeight="1" thickBot="1">
      <c r="A76" s="22">
        <v>72</v>
      </c>
      <c r="B76" s="23" t="s">
        <v>76</v>
      </c>
      <c r="C76" s="29">
        <v>3</v>
      </c>
      <c r="D76" s="29">
        <v>100135</v>
      </c>
      <c r="E76" s="29">
        <v>0</v>
      </c>
      <c r="F76" s="29">
        <v>0</v>
      </c>
      <c r="G76" s="29">
        <v>2</v>
      </c>
      <c r="H76" s="29">
        <v>178249</v>
      </c>
      <c r="I76" s="29">
        <v>0</v>
      </c>
      <c r="J76" s="29">
        <v>0</v>
      </c>
      <c r="K76" s="29">
        <v>0</v>
      </c>
      <c r="L76" s="29">
        <v>0</v>
      </c>
      <c r="M76" s="29">
        <v>3</v>
      </c>
      <c r="N76" s="29">
        <v>111607</v>
      </c>
      <c r="O76" s="29">
        <v>3</v>
      </c>
      <c r="P76" s="30">
        <v>6490</v>
      </c>
      <c r="Q76" s="21">
        <f t="shared" si="6"/>
        <v>396481</v>
      </c>
      <c r="R76" s="21">
        <v>150000</v>
      </c>
      <c r="S76" s="31">
        <f t="shared" si="7"/>
        <v>-246481</v>
      </c>
      <c r="T76" s="25">
        <f t="shared" si="8"/>
        <v>2.6432066666666665</v>
      </c>
      <c r="U76" s="26"/>
    </row>
    <row r="77" spans="1:21" s="27" customFormat="1" ht="24.75" customHeight="1" thickBot="1">
      <c r="A77" s="22">
        <v>73</v>
      </c>
      <c r="B77" s="23" t="s">
        <v>77</v>
      </c>
      <c r="C77" s="29">
        <v>1</v>
      </c>
      <c r="D77" s="29">
        <v>13820</v>
      </c>
      <c r="E77" s="29">
        <v>0</v>
      </c>
      <c r="F77" s="29">
        <v>0</v>
      </c>
      <c r="G77" s="29">
        <v>1</v>
      </c>
      <c r="H77" s="29">
        <v>37800</v>
      </c>
      <c r="I77" s="29">
        <v>0</v>
      </c>
      <c r="J77" s="29">
        <v>0</v>
      </c>
      <c r="K77" s="29">
        <v>0</v>
      </c>
      <c r="L77" s="29">
        <v>0</v>
      </c>
      <c r="M77" s="29">
        <v>4</v>
      </c>
      <c r="N77" s="29">
        <v>69161</v>
      </c>
      <c r="O77" s="29">
        <v>1</v>
      </c>
      <c r="P77" s="30">
        <v>2700</v>
      </c>
      <c r="Q77" s="21">
        <f t="shared" si="6"/>
        <v>123481</v>
      </c>
      <c r="R77" s="21">
        <v>150000</v>
      </c>
      <c r="S77" s="31">
        <f t="shared" si="7"/>
        <v>26519</v>
      </c>
      <c r="T77" s="25">
        <f t="shared" si="8"/>
        <v>0.8232066666666666</v>
      </c>
      <c r="U77" s="26"/>
    </row>
    <row r="78" spans="1:21" s="27" customFormat="1" ht="24.75" customHeight="1" thickBot="1">
      <c r="A78" s="22">
        <v>74</v>
      </c>
      <c r="B78" s="23" t="s">
        <v>78</v>
      </c>
      <c r="C78" s="29">
        <v>3</v>
      </c>
      <c r="D78" s="29">
        <v>5170</v>
      </c>
      <c r="E78" s="29">
        <v>0</v>
      </c>
      <c r="F78" s="29">
        <v>0</v>
      </c>
      <c r="G78" s="29">
        <v>1</v>
      </c>
      <c r="H78" s="29">
        <v>6300</v>
      </c>
      <c r="I78" s="29">
        <v>0</v>
      </c>
      <c r="J78" s="29">
        <v>0</v>
      </c>
      <c r="K78" s="29">
        <v>0</v>
      </c>
      <c r="L78" s="29">
        <v>0</v>
      </c>
      <c r="M78" s="29">
        <v>1</v>
      </c>
      <c r="N78" s="29">
        <v>4000</v>
      </c>
      <c r="O78" s="29">
        <v>1</v>
      </c>
      <c r="P78" s="30">
        <v>3000</v>
      </c>
      <c r="Q78" s="21">
        <f t="shared" si="6"/>
        <v>18470</v>
      </c>
      <c r="R78" s="21">
        <v>150000</v>
      </c>
      <c r="S78" s="31">
        <f t="shared" si="7"/>
        <v>131530</v>
      </c>
      <c r="T78" s="25">
        <f t="shared" si="8"/>
        <v>0.12313333333333333</v>
      </c>
      <c r="U78" s="26"/>
    </row>
    <row r="79" spans="1:21" s="27" customFormat="1" ht="24.75" customHeight="1" thickBot="1">
      <c r="A79" s="22">
        <v>75</v>
      </c>
      <c r="B79" s="23" t="s">
        <v>79</v>
      </c>
      <c r="C79" s="29">
        <v>0</v>
      </c>
      <c r="D79" s="29">
        <v>0</v>
      </c>
      <c r="E79" s="29">
        <v>0</v>
      </c>
      <c r="F79" s="30">
        <v>0</v>
      </c>
      <c r="G79" s="29">
        <v>1</v>
      </c>
      <c r="H79" s="29">
        <v>14000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2</v>
      </c>
      <c r="P79" s="30">
        <v>26400</v>
      </c>
      <c r="Q79" s="21">
        <f t="shared" si="6"/>
        <v>40400</v>
      </c>
      <c r="R79" s="21">
        <v>150000</v>
      </c>
      <c r="S79" s="32">
        <f t="shared" si="7"/>
        <v>109600</v>
      </c>
      <c r="T79" s="25">
        <f t="shared" si="8"/>
        <v>0.2693333333333333</v>
      </c>
      <c r="U79" s="26"/>
    </row>
    <row r="80" spans="1:21" s="27" customFormat="1" ht="24.75" customHeight="1" thickBot="1">
      <c r="A80" s="22">
        <v>76</v>
      </c>
      <c r="B80" s="23" t="s">
        <v>80</v>
      </c>
      <c r="C80" s="29">
        <v>3</v>
      </c>
      <c r="D80" s="29">
        <v>174160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1</v>
      </c>
      <c r="N80" s="29">
        <v>2377</v>
      </c>
      <c r="O80" s="29">
        <v>3</v>
      </c>
      <c r="P80" s="30">
        <v>82030</v>
      </c>
      <c r="Q80" s="21">
        <f t="shared" si="6"/>
        <v>258567</v>
      </c>
      <c r="R80" s="21">
        <v>150000</v>
      </c>
      <c r="S80" s="31">
        <f t="shared" si="7"/>
        <v>-108567</v>
      </c>
      <c r="T80" s="25">
        <f t="shared" si="8"/>
        <v>1.72378</v>
      </c>
      <c r="U80" s="26"/>
    </row>
    <row r="81" spans="1:21" s="27" customFormat="1" ht="24.75" customHeight="1" thickBot="1">
      <c r="A81" s="22">
        <v>77</v>
      </c>
      <c r="B81" s="23" t="s">
        <v>81</v>
      </c>
      <c r="C81" s="29">
        <v>0</v>
      </c>
      <c r="D81" s="29">
        <v>0</v>
      </c>
      <c r="E81" s="29">
        <v>0</v>
      </c>
      <c r="F81" s="29">
        <v>0</v>
      </c>
      <c r="G81" s="29">
        <v>1</v>
      </c>
      <c r="H81" s="29">
        <v>72200</v>
      </c>
      <c r="I81" s="29">
        <v>0</v>
      </c>
      <c r="J81" s="29">
        <v>0</v>
      </c>
      <c r="K81" s="29">
        <v>0</v>
      </c>
      <c r="L81" s="29">
        <v>0</v>
      </c>
      <c r="M81" s="29">
        <v>2</v>
      </c>
      <c r="N81" s="29">
        <v>29963</v>
      </c>
      <c r="O81" s="29">
        <v>1</v>
      </c>
      <c r="P81" s="30">
        <v>2400</v>
      </c>
      <c r="Q81" s="21">
        <f t="shared" si="6"/>
        <v>104563</v>
      </c>
      <c r="R81" s="21">
        <v>150000</v>
      </c>
      <c r="S81" s="31">
        <f t="shared" si="7"/>
        <v>45437</v>
      </c>
      <c r="T81" s="25">
        <f t="shared" si="8"/>
        <v>0.6970866666666666</v>
      </c>
      <c r="U81" s="26"/>
    </row>
    <row r="82" spans="1:21" s="27" customFormat="1" ht="24.75" customHeight="1" thickBot="1">
      <c r="A82" s="22">
        <v>78</v>
      </c>
      <c r="B82" s="23" t="s">
        <v>82</v>
      </c>
      <c r="C82" s="29">
        <v>2</v>
      </c>
      <c r="D82" s="29">
        <v>6780</v>
      </c>
      <c r="E82" s="29">
        <v>0</v>
      </c>
      <c r="F82" s="29">
        <v>0</v>
      </c>
      <c r="G82" s="29">
        <v>1</v>
      </c>
      <c r="H82" s="29">
        <v>51188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16480</v>
      </c>
      <c r="O82" s="29">
        <v>3</v>
      </c>
      <c r="P82" s="30">
        <v>19805</v>
      </c>
      <c r="Q82" s="21">
        <f t="shared" si="6"/>
        <v>94253</v>
      </c>
      <c r="R82" s="21">
        <v>150000</v>
      </c>
      <c r="S82" s="31">
        <f t="shared" si="7"/>
        <v>55747</v>
      </c>
      <c r="T82" s="25">
        <f t="shared" si="8"/>
        <v>0.6283533333333333</v>
      </c>
      <c r="U82" s="26"/>
    </row>
    <row r="83" spans="1:21" s="27" customFormat="1" ht="24.75" customHeight="1" thickBot="1">
      <c r="A83" s="22">
        <v>79</v>
      </c>
      <c r="B83" s="23" t="s">
        <v>108</v>
      </c>
      <c r="C83" s="29">
        <v>1</v>
      </c>
      <c r="D83" s="29">
        <v>46200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3</v>
      </c>
      <c r="N83" s="29">
        <v>29671</v>
      </c>
      <c r="O83" s="29">
        <v>2</v>
      </c>
      <c r="P83" s="30">
        <v>4102</v>
      </c>
      <c r="Q83" s="21">
        <f t="shared" si="6"/>
        <v>79973</v>
      </c>
      <c r="R83" s="21">
        <v>150000</v>
      </c>
      <c r="S83" s="31">
        <f t="shared" si="7"/>
        <v>70027</v>
      </c>
      <c r="T83" s="25">
        <f t="shared" si="8"/>
        <v>0.5331533333333334</v>
      </c>
      <c r="U83" s="26"/>
    </row>
    <row r="84" spans="1:21" s="27" customFormat="1" ht="24.75" customHeight="1" thickBot="1">
      <c r="A84" s="22">
        <v>80</v>
      </c>
      <c r="B84" s="23" t="s">
        <v>110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3</v>
      </c>
      <c r="N84" s="29">
        <v>129044</v>
      </c>
      <c r="O84" s="29">
        <v>1</v>
      </c>
      <c r="P84" s="30">
        <v>2400</v>
      </c>
      <c r="Q84" s="21">
        <f t="shared" si="6"/>
        <v>131444</v>
      </c>
      <c r="R84" s="21">
        <v>150000</v>
      </c>
      <c r="S84" s="31">
        <f t="shared" si="7"/>
        <v>18556</v>
      </c>
      <c r="T84" s="25">
        <f t="shared" si="8"/>
        <v>0.8762933333333334</v>
      </c>
      <c r="U84" s="26"/>
    </row>
    <row r="85" spans="1:21" s="27" customFormat="1" ht="22.5" customHeight="1" thickBot="1">
      <c r="A85" s="22">
        <v>81</v>
      </c>
      <c r="B85" s="23" t="s">
        <v>83</v>
      </c>
      <c r="C85" s="29">
        <v>2</v>
      </c>
      <c r="D85" s="29">
        <v>14750</v>
      </c>
      <c r="E85" s="29">
        <v>0</v>
      </c>
      <c r="F85" s="29">
        <v>0</v>
      </c>
      <c r="G85" s="29">
        <v>0</v>
      </c>
      <c r="H85" s="29">
        <v>0</v>
      </c>
      <c r="I85" s="29">
        <v>1</v>
      </c>
      <c r="J85" s="29">
        <v>2940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30">
        <v>2400</v>
      </c>
      <c r="Q85" s="21">
        <f t="shared" si="6"/>
        <v>20090</v>
      </c>
      <c r="R85" s="21">
        <v>150000</v>
      </c>
      <c r="S85" s="31">
        <v>-16570</v>
      </c>
      <c r="T85" s="25">
        <v>1.1104666666666667</v>
      </c>
      <c r="U85" s="26"/>
    </row>
    <row r="86" spans="1:21" s="27" customFormat="1" ht="21.75" customHeight="1" thickBot="1">
      <c r="A86" s="22">
        <v>82</v>
      </c>
      <c r="B86" s="23" t="s">
        <v>111</v>
      </c>
      <c r="C86" s="29">
        <v>6</v>
      </c>
      <c r="D86" s="29">
        <v>75980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1</v>
      </c>
      <c r="N86" s="29">
        <v>19950</v>
      </c>
      <c r="O86" s="29">
        <v>3</v>
      </c>
      <c r="P86" s="30">
        <v>14380</v>
      </c>
      <c r="Q86" s="21">
        <f t="shared" si="6"/>
        <v>110310</v>
      </c>
      <c r="R86" s="21">
        <v>150000</v>
      </c>
      <c r="S86" s="31">
        <f>R86-Q86</f>
        <v>39690</v>
      </c>
      <c r="T86" s="25">
        <f>Q86/R86</f>
        <v>0.7354</v>
      </c>
      <c r="U86" s="26"/>
    </row>
    <row r="87" spans="1:21" ht="17.25" thickBot="1">
      <c r="A87" s="19"/>
      <c r="B87" s="11" t="s">
        <v>84</v>
      </c>
      <c r="C87" s="16">
        <f aca="true" t="shared" si="9" ref="C87:P87">SUM(C5:C86)</f>
        <v>156</v>
      </c>
      <c r="D87" s="16">
        <f t="shared" si="9"/>
        <v>4023872</v>
      </c>
      <c r="E87" s="16">
        <f t="shared" si="9"/>
        <v>3</v>
      </c>
      <c r="F87" s="16">
        <f t="shared" si="9"/>
        <v>60375</v>
      </c>
      <c r="G87" s="16">
        <f t="shared" si="9"/>
        <v>16</v>
      </c>
      <c r="H87" s="16">
        <f t="shared" si="9"/>
        <v>745958</v>
      </c>
      <c r="I87" s="16">
        <f t="shared" si="9"/>
        <v>9</v>
      </c>
      <c r="J87" s="16">
        <f t="shared" si="9"/>
        <v>264680</v>
      </c>
      <c r="K87" s="16">
        <f t="shared" si="9"/>
        <v>0</v>
      </c>
      <c r="L87" s="16">
        <f t="shared" si="9"/>
        <v>0</v>
      </c>
      <c r="M87" s="16">
        <f t="shared" si="9"/>
        <v>114</v>
      </c>
      <c r="N87" s="16">
        <f t="shared" si="9"/>
        <v>1513818</v>
      </c>
      <c r="O87" s="16">
        <f t="shared" si="9"/>
        <v>125</v>
      </c>
      <c r="P87" s="16">
        <f t="shared" si="9"/>
        <v>1639609</v>
      </c>
      <c r="Q87" s="16">
        <f t="shared" si="6"/>
        <v>8248312</v>
      </c>
      <c r="R87" s="16">
        <f>SUM(R5:R86)</f>
        <v>12300000</v>
      </c>
      <c r="S87" s="20">
        <f>R87-Q87</f>
        <v>4051688</v>
      </c>
      <c r="T87" s="17">
        <f>Q87/R87</f>
        <v>0.6705944715447154</v>
      </c>
      <c r="U87" s="18"/>
    </row>
    <row r="88" ht="16.5">
      <c r="A88" s="2"/>
    </row>
    <row r="89" ht="16.5">
      <c r="A89" s="2" t="s">
        <v>98</v>
      </c>
    </row>
    <row r="90" ht="16.5">
      <c r="A90" s="2"/>
    </row>
    <row r="91" ht="16.5">
      <c r="A91" s="1"/>
    </row>
  </sheetData>
  <sheetProtection/>
  <mergeCells count="17">
    <mergeCell ref="A1:U1"/>
    <mergeCell ref="B3:B4"/>
    <mergeCell ref="A3:A4"/>
    <mergeCell ref="G2:H2"/>
    <mergeCell ref="M2:N2"/>
    <mergeCell ref="O2:P2"/>
    <mergeCell ref="G3:G4"/>
    <mergeCell ref="M3:M4"/>
    <mergeCell ref="O3:O4"/>
    <mergeCell ref="I2:J2"/>
    <mergeCell ref="I3:I4"/>
    <mergeCell ref="K2:L2"/>
    <mergeCell ref="K3:K4"/>
    <mergeCell ref="C2:D2"/>
    <mergeCell ref="E2:F2"/>
    <mergeCell ref="C3:C4"/>
    <mergeCell ref="E3:E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="130" zoomScaleNormal="130" zoomScalePageLayoutView="0" workbookViewId="0" topLeftCell="A1">
      <selection activeCell="A4" sqref="A4:T4"/>
    </sheetView>
  </sheetViews>
  <sheetFormatPr defaultColWidth="9.00390625" defaultRowHeight="16.5"/>
  <cols>
    <col min="1" max="1" width="9.875" style="0" customWidth="1"/>
    <col min="2" max="2" width="4.50390625" style="0" customWidth="1"/>
    <col min="3" max="3" width="9.00390625" style="0" customWidth="1"/>
    <col min="4" max="4" width="4.00390625" style="0" customWidth="1"/>
    <col min="5" max="5" width="6.375" style="0" customWidth="1"/>
    <col min="6" max="6" width="4.875" style="0" customWidth="1"/>
    <col min="7" max="7" width="8.00390625" style="0" customWidth="1"/>
    <col min="8" max="8" width="4.375" style="0" customWidth="1"/>
    <col min="9" max="9" width="7.75390625" style="0" customWidth="1"/>
    <col min="10" max="10" width="4.25390625" style="0" customWidth="1"/>
    <col min="11" max="11" width="8.125" style="0" customWidth="1"/>
    <col min="12" max="12" width="4.50390625" style="0" customWidth="1"/>
    <col min="13" max="13" width="8.50390625" style="0" customWidth="1"/>
    <col min="14" max="14" width="4.375" style="0" customWidth="1"/>
    <col min="15" max="15" width="9.125" style="0" customWidth="1"/>
    <col min="16" max="16" width="9.25390625" style="0" customWidth="1"/>
    <col min="17" max="17" width="8.75390625" style="0" customWidth="1"/>
    <col min="18" max="18" width="9.125" style="0" customWidth="1"/>
    <col min="19" max="19" width="6.25390625" style="0" customWidth="1"/>
    <col min="20" max="20" width="6.50390625" style="0" customWidth="1"/>
  </cols>
  <sheetData>
    <row r="1" ht="6.75" customHeight="1">
      <c r="A1" s="2"/>
    </row>
    <row r="2" ht="16.5" hidden="1">
      <c r="A2" s="2"/>
    </row>
    <row r="3" ht="16.5" hidden="1">
      <c r="A3" s="2"/>
    </row>
    <row r="4" spans="1:20" ht="31.5" customHeight="1" thickBot="1">
      <c r="A4" s="42" t="s">
        <v>114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3.25" thickBot="1">
      <c r="A5" s="44"/>
      <c r="B5" s="47" t="s">
        <v>0</v>
      </c>
      <c r="C5" s="48"/>
      <c r="D5" s="47" t="s">
        <v>1</v>
      </c>
      <c r="E5" s="48"/>
      <c r="F5" s="47" t="s">
        <v>2</v>
      </c>
      <c r="G5" s="48"/>
      <c r="H5" s="47" t="s">
        <v>95</v>
      </c>
      <c r="I5" s="48"/>
      <c r="J5" s="47" t="s">
        <v>102</v>
      </c>
      <c r="K5" s="48"/>
      <c r="L5" s="47" t="s">
        <v>103</v>
      </c>
      <c r="M5" s="48"/>
      <c r="N5" s="47" t="s">
        <v>3</v>
      </c>
      <c r="O5" s="48"/>
      <c r="P5" s="14" t="s">
        <v>4</v>
      </c>
      <c r="Q5" s="14" t="s">
        <v>6</v>
      </c>
      <c r="R5" s="14" t="s">
        <v>8</v>
      </c>
      <c r="S5" s="14" t="s">
        <v>10</v>
      </c>
      <c r="T5" s="36" t="s">
        <v>12</v>
      </c>
    </row>
    <row r="6" spans="1:20" ht="16.5">
      <c r="A6" s="45"/>
      <c r="B6" s="36" t="s">
        <v>13</v>
      </c>
      <c r="C6" s="4" t="s">
        <v>4</v>
      </c>
      <c r="D6" s="36" t="s">
        <v>13</v>
      </c>
      <c r="E6" s="4" t="s">
        <v>4</v>
      </c>
      <c r="F6" s="36" t="s">
        <v>13</v>
      </c>
      <c r="G6" s="4" t="s">
        <v>4</v>
      </c>
      <c r="H6" s="36" t="s">
        <v>13</v>
      </c>
      <c r="I6" s="36" t="s">
        <v>4</v>
      </c>
      <c r="J6" s="36" t="s">
        <v>13</v>
      </c>
      <c r="K6" s="36" t="s">
        <v>4</v>
      </c>
      <c r="L6" s="36" t="s">
        <v>13</v>
      </c>
      <c r="M6" s="36" t="s">
        <v>4</v>
      </c>
      <c r="N6" s="36" t="s">
        <v>13</v>
      </c>
      <c r="O6" s="4" t="s">
        <v>4</v>
      </c>
      <c r="P6" s="4" t="s">
        <v>5</v>
      </c>
      <c r="Q6" s="4" t="s">
        <v>7</v>
      </c>
      <c r="R6" s="4" t="s">
        <v>9</v>
      </c>
      <c r="S6" s="4" t="s">
        <v>11</v>
      </c>
      <c r="T6" s="41"/>
    </row>
    <row r="7" spans="1:20" ht="17.25" thickBot="1">
      <c r="A7" s="46"/>
      <c r="B7" s="37"/>
      <c r="C7" s="6" t="s">
        <v>14</v>
      </c>
      <c r="D7" s="37"/>
      <c r="E7" s="6" t="s">
        <v>14</v>
      </c>
      <c r="F7" s="37"/>
      <c r="G7" s="6" t="s">
        <v>14</v>
      </c>
      <c r="H7" s="37"/>
      <c r="I7" s="37"/>
      <c r="J7" s="37"/>
      <c r="K7" s="37"/>
      <c r="L7" s="37"/>
      <c r="M7" s="37"/>
      <c r="N7" s="37"/>
      <c r="O7" s="6" t="s">
        <v>14</v>
      </c>
      <c r="P7" s="15"/>
      <c r="Q7" s="15"/>
      <c r="R7" s="15"/>
      <c r="S7" s="15"/>
      <c r="T7" s="37"/>
    </row>
    <row r="8" spans="1:20" ht="45.75" customHeight="1" thickBot="1">
      <c r="A8" s="13" t="s">
        <v>104</v>
      </c>
      <c r="B8" s="16">
        <v>285</v>
      </c>
      <c r="C8" s="16">
        <v>8347295</v>
      </c>
      <c r="D8" s="16">
        <v>18</v>
      </c>
      <c r="E8" s="16">
        <v>202993</v>
      </c>
      <c r="F8" s="16">
        <v>38</v>
      </c>
      <c r="G8" s="16">
        <v>1201418</v>
      </c>
      <c r="H8" s="16">
        <v>11</v>
      </c>
      <c r="I8" s="16">
        <v>419260</v>
      </c>
      <c r="J8" s="16">
        <v>9</v>
      </c>
      <c r="K8" s="16">
        <v>181752</v>
      </c>
      <c r="L8" s="16">
        <v>508</v>
      </c>
      <c r="M8" s="16">
        <v>9188386</v>
      </c>
      <c r="N8" s="16">
        <v>453</v>
      </c>
      <c r="O8" s="16">
        <v>15148682</v>
      </c>
      <c r="P8" s="16">
        <f>C8+E8+G8+I8+K8+M8+O8</f>
        <v>34689786</v>
      </c>
      <c r="Q8" s="16">
        <v>36900000</v>
      </c>
      <c r="R8" s="16">
        <v>2210214</v>
      </c>
      <c r="S8" s="12">
        <v>0.94</v>
      </c>
      <c r="T8" s="11"/>
    </row>
    <row r="9" spans="1:20" ht="50.25" customHeight="1" thickBot="1">
      <c r="A9" s="13" t="s">
        <v>90</v>
      </c>
      <c r="B9" s="16">
        <v>173</v>
      </c>
      <c r="C9" s="16">
        <v>4421730</v>
      </c>
      <c r="D9" s="16">
        <v>3</v>
      </c>
      <c r="E9" s="16">
        <v>60375</v>
      </c>
      <c r="F9" s="16">
        <v>17</v>
      </c>
      <c r="G9" s="16">
        <v>843958</v>
      </c>
      <c r="H9" s="16">
        <v>9</v>
      </c>
      <c r="I9" s="16">
        <v>264680</v>
      </c>
      <c r="J9" s="16">
        <v>2</v>
      </c>
      <c r="K9" s="16">
        <v>6751</v>
      </c>
      <c r="L9" s="16">
        <v>118</v>
      </c>
      <c r="M9" s="16">
        <v>1582098</v>
      </c>
      <c r="N9" s="16">
        <v>138</v>
      </c>
      <c r="O9" s="16">
        <v>1737121</v>
      </c>
      <c r="P9" s="16">
        <v>8916713</v>
      </c>
      <c r="Q9" s="16">
        <v>12300000</v>
      </c>
      <c r="R9" s="20">
        <v>3383287</v>
      </c>
      <c r="S9" s="12">
        <v>0.72</v>
      </c>
      <c r="T9" s="11"/>
    </row>
    <row r="10" spans="1:20" ht="45" customHeight="1" thickBot="1">
      <c r="A10" s="13" t="s">
        <v>105</v>
      </c>
      <c r="B10" s="16">
        <f aca="true" t="shared" si="0" ref="B10:O10">SUM(B8:B9)</f>
        <v>458</v>
      </c>
      <c r="C10" s="16">
        <f t="shared" si="0"/>
        <v>12769025</v>
      </c>
      <c r="D10" s="16">
        <f t="shared" si="0"/>
        <v>21</v>
      </c>
      <c r="E10" s="16">
        <f t="shared" si="0"/>
        <v>263368</v>
      </c>
      <c r="F10" s="16">
        <f t="shared" si="0"/>
        <v>55</v>
      </c>
      <c r="G10" s="16">
        <f t="shared" si="0"/>
        <v>2045376</v>
      </c>
      <c r="H10" s="16">
        <f t="shared" si="0"/>
        <v>20</v>
      </c>
      <c r="I10" s="16">
        <f t="shared" si="0"/>
        <v>683940</v>
      </c>
      <c r="J10" s="16">
        <f>SUM(J8:J9)</f>
        <v>11</v>
      </c>
      <c r="K10" s="16">
        <f>SUM(K8:K9)</f>
        <v>188503</v>
      </c>
      <c r="L10" s="16">
        <f>SUM(L8:L9)</f>
        <v>626</v>
      </c>
      <c r="M10" s="16">
        <f>SUM(M8:M9)</f>
        <v>10770484</v>
      </c>
      <c r="N10" s="16">
        <f t="shared" si="0"/>
        <v>591</v>
      </c>
      <c r="O10" s="16">
        <f t="shared" si="0"/>
        <v>16885803</v>
      </c>
      <c r="P10" s="16">
        <f>C10+E10+G10+I10+K10+M10+O10</f>
        <v>43606499</v>
      </c>
      <c r="Q10" s="16">
        <f>SUM(Q8:Q9)</f>
        <v>49200000</v>
      </c>
      <c r="R10" s="20">
        <f>Q10-P10</f>
        <v>5593501</v>
      </c>
      <c r="S10" s="12">
        <f>P10/Q10</f>
        <v>0.8863109552845528</v>
      </c>
      <c r="T10" s="11"/>
    </row>
    <row r="11" ht="16.5">
      <c r="A11" s="2"/>
    </row>
    <row r="12" ht="6" customHeight="1">
      <c r="A12" s="2"/>
    </row>
    <row r="13" ht="4.5" customHeight="1">
      <c r="A13" s="2"/>
    </row>
    <row r="14" ht="19.5">
      <c r="A14" s="2" t="s">
        <v>99</v>
      </c>
    </row>
    <row r="15" ht="16.5">
      <c r="A15" s="2"/>
    </row>
  </sheetData>
  <sheetProtection/>
  <mergeCells count="20">
    <mergeCell ref="A5:A7"/>
    <mergeCell ref="B5:C5"/>
    <mergeCell ref="D5:E5"/>
    <mergeCell ref="F5:G5"/>
    <mergeCell ref="H5:I5"/>
    <mergeCell ref="N5:O5"/>
    <mergeCell ref="L5:M5"/>
    <mergeCell ref="L6:L7"/>
    <mergeCell ref="M6:M7"/>
    <mergeCell ref="J5:K5"/>
    <mergeCell ref="A4:T4"/>
    <mergeCell ref="T5:T7"/>
    <mergeCell ref="B6:B7"/>
    <mergeCell ref="D6:D7"/>
    <mergeCell ref="F6:F7"/>
    <mergeCell ref="H6:H7"/>
    <mergeCell ref="I6:I7"/>
    <mergeCell ref="N6:N7"/>
    <mergeCell ref="J6:J7"/>
    <mergeCell ref="K6:K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2024-01-03T07:16:44Z</cp:lastPrinted>
  <dcterms:created xsi:type="dcterms:W3CDTF">2010-04-01T09:41:47Z</dcterms:created>
  <dcterms:modified xsi:type="dcterms:W3CDTF">2024-01-03T07:18:39Z</dcterms:modified>
  <cp:category/>
  <cp:version/>
  <cp:contentType/>
  <cp:contentStatus/>
</cp:coreProperties>
</file>