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activeTab="0"/>
  </bookViews>
  <sheets>
    <sheet name="累季表及季報表 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<sst xmlns="http://schemas.openxmlformats.org/spreadsheetml/2006/main" count="257" uniqueCount="90">
  <si>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路燈照明</t>
  </si>
  <si>
    <t>溝渠疏通</t>
  </si>
  <si>
    <t>其他</t>
  </si>
  <si>
    <t>執行數</t>
  </si>
  <si>
    <t>Ａ</t>
  </si>
  <si>
    <t>撥付數</t>
  </si>
  <si>
    <t>Ｂ</t>
  </si>
  <si>
    <t>結餘數</t>
  </si>
  <si>
    <t>Ｄ=Ｂ-Ａ</t>
  </si>
  <si>
    <t>執行率（％）</t>
  </si>
  <si>
    <t>C=Ａ/Ｂ</t>
  </si>
  <si>
    <t>備註</t>
  </si>
  <si>
    <t>件數</t>
  </si>
  <si>
    <t>（元）</t>
  </si>
  <si>
    <t>本季執行數</t>
  </si>
  <si>
    <t>編號</t>
  </si>
  <si>
    <t>村里別</t>
  </si>
  <si>
    <t>執行數Ａ</t>
  </si>
  <si>
    <t>Ｄ＝B-A</t>
  </si>
  <si>
    <t>C＝A/B</t>
  </si>
  <si>
    <t>執行率（％）</t>
  </si>
  <si>
    <t>C=Ａ/Ｂ</t>
  </si>
  <si>
    <t>小計</t>
  </si>
  <si>
    <t>里守望相助</t>
  </si>
  <si>
    <t>災害防救</t>
  </si>
  <si>
    <t>里公務設備</t>
  </si>
  <si>
    <t>其他</t>
  </si>
  <si>
    <t>里公務設備</t>
  </si>
  <si>
    <t>災害防救</t>
  </si>
  <si>
    <t>里環境清潔</t>
  </si>
  <si>
    <t>截至上季
執行數</t>
  </si>
  <si>
    <t>截至本季
執行數</t>
  </si>
  <si>
    <t>　　　承辦人　　　　　　　　　　　主辦課課長　　　　　　　　　　會計主任　　　　　　　　　　　　　　　區長</t>
  </si>
  <si>
    <t>附表六(4/4)</t>
  </si>
  <si>
    <t>附表六(3/4)</t>
  </si>
  <si>
    <t>附表六(2/4)</t>
  </si>
  <si>
    <t>附表六(1/4)</t>
  </si>
  <si>
    <t>桃園市八德區公所 112年度第 四 季（　１０　至　１２　月）里基層工作經費執行情形累計表　填表日期：113　年　1月　8日</t>
  </si>
  <si>
    <t>桃園市八德區公所 112年度第 四 季（　１０　至　１２　月）里基層工作經費執行情形季報表　</t>
  </si>
  <si>
    <t>興仁里</t>
  </si>
  <si>
    <t>福興里</t>
  </si>
  <si>
    <t>瑞豐里</t>
  </si>
  <si>
    <t>瑞興里</t>
  </si>
  <si>
    <t>瑞德里</t>
  </si>
  <si>
    <t>瑞泰里</t>
  </si>
  <si>
    <t>瑞發里</t>
  </si>
  <si>
    <t>瑞祥里</t>
  </si>
  <si>
    <t>廣隆里</t>
  </si>
  <si>
    <t>廣興里</t>
  </si>
  <si>
    <t>廣德里</t>
  </si>
  <si>
    <t>霄裡里</t>
  </si>
  <si>
    <t>龍友里</t>
  </si>
  <si>
    <t>竹園里</t>
  </si>
  <si>
    <t>白鷺里</t>
  </si>
  <si>
    <t>高明里</t>
  </si>
  <si>
    <t>高城里</t>
  </si>
  <si>
    <t>茄明里</t>
  </si>
  <si>
    <t>永豐里</t>
  </si>
  <si>
    <t>茄苳里</t>
  </si>
  <si>
    <t>大竹里</t>
  </si>
  <si>
    <t>大湳里</t>
  </si>
  <si>
    <t>大興里</t>
  </si>
  <si>
    <t>大華里</t>
  </si>
  <si>
    <t>大順里</t>
  </si>
  <si>
    <t>大明里</t>
  </si>
  <si>
    <t>大發里</t>
  </si>
  <si>
    <t>大仁里</t>
  </si>
  <si>
    <t>大信里</t>
  </si>
  <si>
    <t>大昌里</t>
  </si>
  <si>
    <t>大和里</t>
  </si>
  <si>
    <t>大安里</t>
  </si>
  <si>
    <t>大愛里</t>
  </si>
  <si>
    <t>大忠里</t>
  </si>
  <si>
    <t>大強里</t>
  </si>
  <si>
    <t>大同里</t>
  </si>
  <si>
    <t>陸光里</t>
  </si>
  <si>
    <t>大成里</t>
  </si>
  <si>
    <t>大福里</t>
  </si>
  <si>
    <t>大勇里</t>
  </si>
  <si>
    <t>大正里</t>
  </si>
  <si>
    <t>大榮里</t>
  </si>
  <si>
    <t>大千里</t>
  </si>
  <si>
    <t>大慶里</t>
  </si>
  <si>
    <t>大義里</t>
  </si>
  <si>
    <t>大智里</t>
  </si>
  <si>
    <t>大宏里</t>
  </si>
  <si>
    <t>大漢里</t>
  </si>
  <si>
    <t>福元里</t>
  </si>
  <si>
    <t>福德里</t>
  </si>
  <si>
    <t>興中里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</si>
</sst>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00%"/>
    <numFmt numFmtId="181" formatCode="[$-404]AM/PM\ hh:mm:ss"/>
    <numFmt numFmtId="182" formatCode="0.00000"/>
    <numFmt numFmtId="183" formatCode="0.0000"/>
    <numFmt numFmtId="184" formatCode="0.000"/>
    <numFmt numFmtId="185" formatCode="0.00;[Red]0.00"/>
    <numFmt numFmtId="186" formatCode="0.00_);[Red]\(0.00\)"/>
    <numFmt numFmtId="187" formatCode="0.0_);[Red]\(0.0\)"/>
    <numFmt numFmtId="188" formatCode="0.000_);[Red]\(0.000\)"/>
    <numFmt numFmtId="189" formatCode="#,##0_ "/>
    <numFmt numFmtId="190" formatCode="0_);[Red]\(0\)"/>
  </numFmts>
  <fonts count="41">
    <font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Fill="1" applyBorder="1" applyAlignment="1">
      <alignment vertical="center" wrapText="1"/>
    </xf>
    <xf numFmtId="2" fontId="1" fillId="0" borderId="0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0" fontId="1" fillId="0" borderId="12" xfId="0" applyNumberFormat="1" applyFont="1" applyBorder="1" applyAlignment="1">
      <alignment vertical="top" wrapText="1"/>
    </xf>
    <xf numFmtId="10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center"/>
    </xf>
    <xf numFmtId="2" fontId="1" fillId="0" borderId="16" xfId="0" applyNumberFormat="1" applyFont="1" applyBorder="1" applyAlignment="1">
      <alignment vertical="top" wrapText="1"/>
    </xf>
    <xf numFmtId="2" fontId="1" fillId="0" borderId="17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10" fontId="4" fillId="0" borderId="12" xfId="0" applyNumberFormat="1" applyFont="1" applyBorder="1" applyAlignment="1">
      <alignment vertical="top" wrapText="1"/>
    </xf>
    <xf numFmtId="190" fontId="5" fillId="0" borderId="12" xfId="0" applyNumberFormat="1" applyFont="1" applyBorder="1" applyAlignment="1">
      <alignment vertical="top" wrapText="1"/>
    </xf>
    <xf numFmtId="190" fontId="5" fillId="0" borderId="12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942975</xdr:colOff>
      <xdr:row>4</xdr:row>
      <xdr:rowOff>209550</xdr:rowOff>
    </xdr:to>
    <xdr:grpSp>
      <xdr:nvGrpSpPr>
        <xdr:cNvPr id="1" name="__TH_G321271"/>
        <xdr:cNvGrpSpPr>
          <a:grpSpLocks/>
        </xdr:cNvGrpSpPr>
      </xdr:nvGrpSpPr>
      <xdr:grpSpPr>
        <a:xfrm>
          <a:off x="0" y="466725"/>
          <a:ext cx="942975" cy="638175"/>
          <a:chOff x="748" y="2508"/>
          <a:chExt cx="2036" cy="1050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236"/>
          <xdr:cNvSpPr txBox="1">
            <a:spLocks noChangeArrowheads="1"/>
          </xdr:cNvSpPr>
        </xdr:nvSpPr>
        <xdr:spPr>
          <a:xfrm>
            <a:off x="2270" y="2555"/>
            <a:ext cx="329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5" name="__TH_B2137"/>
          <xdr:cNvSpPr txBox="1">
            <a:spLocks noChangeArrowheads="1"/>
          </xdr:cNvSpPr>
        </xdr:nvSpPr>
        <xdr:spPr>
          <a:xfrm>
            <a:off x="2023" y="2862"/>
            <a:ext cx="30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6" name="__TH_B2238"/>
          <xdr:cNvSpPr txBox="1">
            <a:spLocks noChangeArrowheads="1"/>
          </xdr:cNvSpPr>
        </xdr:nvSpPr>
        <xdr:spPr>
          <a:xfrm>
            <a:off x="2332" y="3015"/>
            <a:ext cx="308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7" name="__TH_B3139"/>
          <xdr:cNvSpPr txBox="1">
            <a:spLocks noChangeArrowheads="1"/>
          </xdr:cNvSpPr>
        </xdr:nvSpPr>
        <xdr:spPr>
          <a:xfrm>
            <a:off x="995" y="2980"/>
            <a:ext cx="28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8" name="__TH_B3240"/>
          <xdr:cNvSpPr txBox="1">
            <a:spLocks noChangeArrowheads="1"/>
          </xdr:cNvSpPr>
        </xdr:nvSpPr>
        <xdr:spPr>
          <a:xfrm>
            <a:off x="1468" y="3098"/>
            <a:ext cx="308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9" name="__TH_B3341"/>
          <xdr:cNvSpPr txBox="1">
            <a:spLocks noChangeArrowheads="1"/>
          </xdr:cNvSpPr>
        </xdr:nvSpPr>
        <xdr:spPr>
          <a:xfrm>
            <a:off x="2085" y="3228"/>
            <a:ext cx="28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942975</xdr:colOff>
      <xdr:row>4</xdr:row>
      <xdr:rowOff>209550</xdr:rowOff>
    </xdr:to>
    <xdr:grpSp>
      <xdr:nvGrpSpPr>
        <xdr:cNvPr id="10" name="__TH_G321271"/>
        <xdr:cNvGrpSpPr>
          <a:grpSpLocks/>
        </xdr:cNvGrpSpPr>
      </xdr:nvGrpSpPr>
      <xdr:grpSpPr>
        <a:xfrm>
          <a:off x="0" y="466725"/>
          <a:ext cx="942975" cy="638175"/>
          <a:chOff x="748" y="2508"/>
          <a:chExt cx="2036" cy="1050"/>
        </a:xfrm>
        <a:solidFill>
          <a:srgbClr val="FFFFFF"/>
        </a:solidFill>
      </xdr:grpSpPr>
      <xdr:sp>
        <xdr:nvSpPr>
          <xdr:cNvPr id="11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2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3" name="__TH_B1135"/>
          <xdr:cNvSpPr txBox="1">
            <a:spLocks noChangeArrowheads="1"/>
          </xdr:cNvSpPr>
        </xdr:nvSpPr>
        <xdr:spPr>
          <a:xfrm flipH="1" flipV="1">
            <a:off x="1817" y="2532"/>
            <a:ext cx="535" cy="3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14" name="__TH_B1236"/>
          <xdr:cNvSpPr txBox="1">
            <a:spLocks noChangeArrowheads="1"/>
          </xdr:cNvSpPr>
        </xdr:nvSpPr>
        <xdr:spPr>
          <a:xfrm>
            <a:off x="2270" y="2555"/>
            <a:ext cx="329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15" name="__TH_B2137"/>
          <xdr:cNvSpPr txBox="1">
            <a:spLocks noChangeArrowheads="1"/>
          </xdr:cNvSpPr>
        </xdr:nvSpPr>
        <xdr:spPr>
          <a:xfrm>
            <a:off x="2023" y="2862"/>
            <a:ext cx="30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16" name="__TH_B2238"/>
          <xdr:cNvSpPr txBox="1">
            <a:spLocks noChangeArrowheads="1"/>
          </xdr:cNvSpPr>
        </xdr:nvSpPr>
        <xdr:spPr>
          <a:xfrm>
            <a:off x="2332" y="3015"/>
            <a:ext cx="308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17" name="__TH_B3139"/>
          <xdr:cNvSpPr txBox="1">
            <a:spLocks noChangeArrowheads="1"/>
          </xdr:cNvSpPr>
        </xdr:nvSpPr>
        <xdr:spPr>
          <a:xfrm>
            <a:off x="995" y="2980"/>
            <a:ext cx="28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18" name="__TH_B3240"/>
          <xdr:cNvSpPr txBox="1">
            <a:spLocks noChangeArrowheads="1"/>
          </xdr:cNvSpPr>
        </xdr:nvSpPr>
        <xdr:spPr>
          <a:xfrm>
            <a:off x="1468" y="3098"/>
            <a:ext cx="308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9" name="__TH_B3341"/>
          <xdr:cNvSpPr txBox="1">
            <a:spLocks noChangeArrowheads="1"/>
          </xdr:cNvSpPr>
        </xdr:nvSpPr>
        <xdr:spPr>
          <a:xfrm>
            <a:off x="2085" y="3228"/>
            <a:ext cx="288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view="pageBreakPreview" zoomScale="75" zoomScaleNormal="75" zoomScaleSheetLayoutView="75" zoomScalePageLayoutView="0" workbookViewId="0" topLeftCell="A73">
      <selection activeCell="O103" sqref="O103"/>
    </sheetView>
  </sheetViews>
  <sheetFormatPr defaultColWidth="9.00390625" defaultRowHeight="16.5"/>
  <cols>
    <col min="1" max="1" width="12.375" style="0" customWidth="1"/>
    <col min="2" max="2" width="7.875" style="0" bestFit="1" customWidth="1"/>
    <col min="3" max="3" width="10.00390625" style="0" bestFit="1" customWidth="1"/>
    <col min="4" max="8" width="7.875" style="0" bestFit="1" customWidth="1"/>
    <col min="10" max="10" width="7.875" style="0" bestFit="1" customWidth="1"/>
    <col min="12" max="12" width="7.875" style="0" bestFit="1" customWidth="1"/>
    <col min="14" max="14" width="7.875" style="0" bestFit="1" customWidth="1"/>
    <col min="16" max="16" width="10.875" style="0" bestFit="1" customWidth="1"/>
    <col min="17" max="17" width="10.00390625" style="10" bestFit="1" customWidth="1"/>
    <col min="18" max="18" width="11.00390625" style="0" bestFit="1" customWidth="1"/>
    <col min="19" max="19" width="10.00390625" style="0" bestFit="1" customWidth="1"/>
    <col min="20" max="20" width="9.25390625" style="0" customWidth="1"/>
    <col min="21" max="21" width="5.125" style="0" customWidth="1"/>
  </cols>
  <sheetData>
    <row r="1" ht="16.5">
      <c r="A1" s="1" t="s">
        <v>36</v>
      </c>
    </row>
    <row r="2" ht="20.25" thickBot="1">
      <c r="A2" s="2" t="s">
        <v>37</v>
      </c>
    </row>
    <row r="3" spans="1:20" ht="17.25" thickBot="1">
      <c r="A3" s="54"/>
      <c r="B3" s="45" t="s">
        <v>29</v>
      </c>
      <c r="C3" s="46"/>
      <c r="D3" s="45" t="s">
        <v>0</v>
      </c>
      <c r="E3" s="46"/>
      <c r="F3" s="45" t="s">
        <v>1</v>
      </c>
      <c r="G3" s="46"/>
      <c r="H3" s="45" t="s">
        <v>23</v>
      </c>
      <c r="I3" s="46"/>
      <c r="J3" s="45" t="s">
        <v>24</v>
      </c>
      <c r="K3" s="46"/>
      <c r="L3" s="45" t="s">
        <v>25</v>
      </c>
      <c r="M3" s="46"/>
      <c r="N3" s="45" t="s">
        <v>2</v>
      </c>
      <c r="O3" s="46"/>
      <c r="P3" s="3" t="s">
        <v>3</v>
      </c>
      <c r="Q3" s="11" t="s">
        <v>5</v>
      </c>
      <c r="R3" s="3" t="s">
        <v>7</v>
      </c>
      <c r="S3" s="3" t="s">
        <v>9</v>
      </c>
      <c r="T3" s="40" t="s">
        <v>11</v>
      </c>
    </row>
    <row r="4" spans="1:20" ht="16.5">
      <c r="A4" s="55"/>
      <c r="B4" s="40" t="s">
        <v>12</v>
      </c>
      <c r="C4" s="4" t="s">
        <v>3</v>
      </c>
      <c r="D4" s="40" t="s">
        <v>12</v>
      </c>
      <c r="E4" s="4" t="s">
        <v>3</v>
      </c>
      <c r="F4" s="40" t="s">
        <v>12</v>
      </c>
      <c r="G4" s="4" t="s">
        <v>3</v>
      </c>
      <c r="H4" s="40" t="s">
        <v>12</v>
      </c>
      <c r="I4" s="4" t="s">
        <v>3</v>
      </c>
      <c r="J4" s="40" t="s">
        <v>12</v>
      </c>
      <c r="K4" s="4" t="s">
        <v>3</v>
      </c>
      <c r="L4" s="40" t="s">
        <v>12</v>
      </c>
      <c r="M4" s="4" t="s">
        <v>3</v>
      </c>
      <c r="N4" s="40" t="s">
        <v>12</v>
      </c>
      <c r="O4" s="4" t="s">
        <v>3</v>
      </c>
      <c r="P4" s="4" t="s">
        <v>4</v>
      </c>
      <c r="Q4" s="12" t="s">
        <v>6</v>
      </c>
      <c r="R4" s="13" t="s">
        <v>8</v>
      </c>
      <c r="S4" s="4" t="s">
        <v>10</v>
      </c>
      <c r="T4" s="41"/>
    </row>
    <row r="5" spans="1:20" ht="17.25" thickBot="1">
      <c r="A5" s="56"/>
      <c r="B5" s="42"/>
      <c r="C5" s="6" t="s">
        <v>13</v>
      </c>
      <c r="D5" s="42"/>
      <c r="E5" s="6" t="s">
        <v>13</v>
      </c>
      <c r="F5" s="42"/>
      <c r="G5" s="6" t="s">
        <v>13</v>
      </c>
      <c r="H5" s="42"/>
      <c r="I5" s="6" t="s">
        <v>13</v>
      </c>
      <c r="J5" s="42"/>
      <c r="K5" s="6" t="s">
        <v>13</v>
      </c>
      <c r="L5" s="42"/>
      <c r="M5" s="6" t="s">
        <v>13</v>
      </c>
      <c r="N5" s="42"/>
      <c r="O5" s="6" t="s">
        <v>13</v>
      </c>
      <c r="P5" s="5"/>
      <c r="Q5" s="14"/>
      <c r="R5" s="5"/>
      <c r="S5" s="5"/>
      <c r="T5" s="42"/>
    </row>
    <row r="6" spans="1:20" ht="39" customHeight="1" thickBot="1">
      <c r="A6" s="9" t="s">
        <v>30</v>
      </c>
      <c r="B6" s="30">
        <v>407</v>
      </c>
      <c r="C6" s="30">
        <v>7414496</v>
      </c>
      <c r="D6" s="30">
        <v>0</v>
      </c>
      <c r="E6" s="30">
        <v>0</v>
      </c>
      <c r="F6" s="30">
        <v>35</v>
      </c>
      <c r="G6" s="30">
        <v>1866811</v>
      </c>
      <c r="H6" s="30">
        <v>163</v>
      </c>
      <c r="I6" s="30">
        <v>3768358</v>
      </c>
      <c r="J6" s="30">
        <v>0</v>
      </c>
      <c r="K6" s="30">
        <v>0</v>
      </c>
      <c r="L6" s="30">
        <v>193</v>
      </c>
      <c r="M6" s="30">
        <v>4114498</v>
      </c>
      <c r="N6" s="30">
        <v>69</v>
      </c>
      <c r="O6" s="30">
        <v>605581</v>
      </c>
      <c r="P6" s="30">
        <f>C6+E6+G6+I6+K6+M6+O6</f>
        <v>17769744</v>
      </c>
      <c r="Q6" s="31">
        <v>22950000</v>
      </c>
      <c r="R6" s="30">
        <f>Q6-P6</f>
        <v>5180256</v>
      </c>
      <c r="S6" s="29">
        <f>P6/Q6</f>
        <v>0.7742807843137255</v>
      </c>
      <c r="T6" s="8"/>
    </row>
    <row r="7" spans="1:20" ht="30" customHeight="1" thickBot="1">
      <c r="A7" s="9" t="s">
        <v>14</v>
      </c>
      <c r="B7" s="30">
        <v>298</v>
      </c>
      <c r="C7" s="30">
        <v>3432884</v>
      </c>
      <c r="D7" s="30">
        <v>0</v>
      </c>
      <c r="E7" s="30">
        <v>0</v>
      </c>
      <c r="F7" s="30">
        <v>0</v>
      </c>
      <c r="G7" s="30">
        <v>0</v>
      </c>
      <c r="H7" s="30">
        <v>84</v>
      </c>
      <c r="I7" s="30">
        <v>1705576</v>
      </c>
      <c r="J7" s="30">
        <v>1</v>
      </c>
      <c r="K7" s="30">
        <v>89250</v>
      </c>
      <c r="L7" s="30">
        <v>68</v>
      </c>
      <c r="M7" s="30">
        <v>1324915</v>
      </c>
      <c r="N7" s="30">
        <v>234</v>
      </c>
      <c r="O7" s="30">
        <v>5976623</v>
      </c>
      <c r="P7" s="30">
        <f>C7+E7+G7+I7+K7+M7+O7</f>
        <v>12529248</v>
      </c>
      <c r="Q7" s="31">
        <v>7650000</v>
      </c>
      <c r="R7" s="30">
        <f>Q7-P7</f>
        <v>-4879248</v>
      </c>
      <c r="S7" s="29">
        <f>P7/Q7</f>
        <v>1.6378101960784315</v>
      </c>
      <c r="T7" s="8"/>
    </row>
    <row r="8" spans="1:20" ht="37.5" customHeight="1" thickBot="1">
      <c r="A8" s="9" t="s">
        <v>31</v>
      </c>
      <c r="B8" s="30">
        <f>B6+B7</f>
        <v>705</v>
      </c>
      <c r="C8" s="30">
        <f aca="true" t="shared" si="0" ref="C8:O8">C6+C7</f>
        <v>10847380</v>
      </c>
      <c r="D8" s="30">
        <f t="shared" si="0"/>
        <v>0</v>
      </c>
      <c r="E8" s="30">
        <f t="shared" si="0"/>
        <v>0</v>
      </c>
      <c r="F8" s="30">
        <f t="shared" si="0"/>
        <v>35</v>
      </c>
      <c r="G8" s="30">
        <f t="shared" si="0"/>
        <v>1866811</v>
      </c>
      <c r="H8" s="30">
        <f t="shared" si="0"/>
        <v>247</v>
      </c>
      <c r="I8" s="30">
        <f t="shared" si="0"/>
        <v>5473934</v>
      </c>
      <c r="J8" s="30">
        <f t="shared" si="0"/>
        <v>1</v>
      </c>
      <c r="K8" s="30">
        <f t="shared" si="0"/>
        <v>89250</v>
      </c>
      <c r="L8" s="30">
        <f t="shared" si="0"/>
        <v>261</v>
      </c>
      <c r="M8" s="30">
        <f t="shared" si="0"/>
        <v>5439413</v>
      </c>
      <c r="N8" s="30">
        <f t="shared" si="0"/>
        <v>303</v>
      </c>
      <c r="O8" s="30">
        <f t="shared" si="0"/>
        <v>6582204</v>
      </c>
      <c r="P8" s="30">
        <f>P6+P7</f>
        <v>30298992</v>
      </c>
      <c r="Q8" s="30">
        <f>Q6+Q7</f>
        <v>30600000</v>
      </c>
      <c r="R8" s="30">
        <f>Q8-P8</f>
        <v>301008</v>
      </c>
      <c r="S8" s="29">
        <f>P8/Q8</f>
        <v>0.990163137254902</v>
      </c>
      <c r="T8" s="8"/>
    </row>
    <row r="9" ht="16.5">
      <c r="A9" s="1"/>
    </row>
    <row r="10" ht="16.5">
      <c r="A10" s="1"/>
    </row>
    <row r="11" ht="20.25" thickBot="1">
      <c r="A11" s="2" t="s">
        <v>38</v>
      </c>
    </row>
    <row r="12" spans="1:21" ht="33.75" thickBot="1">
      <c r="A12" s="51" t="s">
        <v>15</v>
      </c>
      <c r="B12" s="40" t="s">
        <v>16</v>
      </c>
      <c r="C12" s="50" t="s">
        <v>29</v>
      </c>
      <c r="D12" s="46"/>
      <c r="E12" s="45" t="s">
        <v>0</v>
      </c>
      <c r="F12" s="46"/>
      <c r="G12" s="45" t="s">
        <v>1</v>
      </c>
      <c r="H12" s="46"/>
      <c r="I12" s="45" t="s">
        <v>23</v>
      </c>
      <c r="J12" s="46"/>
      <c r="K12" s="45" t="s">
        <v>28</v>
      </c>
      <c r="L12" s="46"/>
      <c r="M12" s="45" t="s">
        <v>27</v>
      </c>
      <c r="N12" s="46"/>
      <c r="O12" s="45" t="s">
        <v>26</v>
      </c>
      <c r="P12" s="46"/>
      <c r="Q12" s="37" t="s">
        <v>17</v>
      </c>
      <c r="R12" s="3" t="s">
        <v>5</v>
      </c>
      <c r="S12" s="27" t="s">
        <v>7</v>
      </c>
      <c r="T12" s="27" t="s">
        <v>20</v>
      </c>
      <c r="U12" s="40" t="s">
        <v>11</v>
      </c>
    </row>
    <row r="13" spans="1:21" ht="16.5">
      <c r="A13" s="52"/>
      <c r="B13" s="41"/>
      <c r="C13" s="43" t="s">
        <v>12</v>
      </c>
      <c r="D13" s="4" t="s">
        <v>3</v>
      </c>
      <c r="E13" s="40" t="s">
        <v>12</v>
      </c>
      <c r="F13" s="4" t="s">
        <v>3</v>
      </c>
      <c r="G13" s="40" t="s">
        <v>12</v>
      </c>
      <c r="H13" s="4" t="s">
        <v>3</v>
      </c>
      <c r="I13" s="40" t="s">
        <v>12</v>
      </c>
      <c r="J13" s="4" t="s">
        <v>3</v>
      </c>
      <c r="K13" s="40" t="s">
        <v>12</v>
      </c>
      <c r="L13" s="4" t="s">
        <v>3</v>
      </c>
      <c r="M13" s="40" t="s">
        <v>12</v>
      </c>
      <c r="N13" s="4" t="s">
        <v>3</v>
      </c>
      <c r="O13" s="40" t="s">
        <v>12</v>
      </c>
      <c r="P13" s="4" t="s">
        <v>3</v>
      </c>
      <c r="Q13" s="38"/>
      <c r="R13" s="4" t="s">
        <v>6</v>
      </c>
      <c r="S13" s="7" t="s">
        <v>8</v>
      </c>
      <c r="T13" s="4" t="s">
        <v>21</v>
      </c>
      <c r="U13" s="41"/>
    </row>
    <row r="14" spans="1:21" ht="18.75" customHeight="1" thickBot="1">
      <c r="A14" s="53"/>
      <c r="B14" s="42"/>
      <c r="C14" s="44"/>
      <c r="D14" s="6" t="s">
        <v>13</v>
      </c>
      <c r="E14" s="42"/>
      <c r="F14" s="6" t="s">
        <v>13</v>
      </c>
      <c r="G14" s="42"/>
      <c r="H14" s="6" t="s">
        <v>13</v>
      </c>
      <c r="I14" s="42"/>
      <c r="J14" s="6" t="s">
        <v>13</v>
      </c>
      <c r="K14" s="42"/>
      <c r="L14" s="6" t="s">
        <v>13</v>
      </c>
      <c r="M14" s="42"/>
      <c r="N14" s="6" t="s">
        <v>13</v>
      </c>
      <c r="O14" s="42"/>
      <c r="P14" s="6" t="s">
        <v>13</v>
      </c>
      <c r="Q14" s="39"/>
      <c r="R14" s="28"/>
      <c r="S14" s="28"/>
      <c r="T14" s="28"/>
      <c r="U14" s="42"/>
    </row>
    <row r="15" spans="1:21" ht="31.5" customHeight="1" thickBot="1">
      <c r="A15" s="9">
        <v>1</v>
      </c>
      <c r="B15" s="8" t="s">
        <v>39</v>
      </c>
      <c r="C15" s="32">
        <v>7</v>
      </c>
      <c r="D15" s="32">
        <v>71002</v>
      </c>
      <c r="E15" s="32">
        <v>0</v>
      </c>
      <c r="F15" s="32">
        <v>0</v>
      </c>
      <c r="G15" s="32">
        <v>0</v>
      </c>
      <c r="H15" s="32">
        <v>0</v>
      </c>
      <c r="I15" s="32">
        <v>1</v>
      </c>
      <c r="J15" s="32">
        <v>29509</v>
      </c>
      <c r="K15" s="32">
        <v>0</v>
      </c>
      <c r="L15" s="32">
        <v>0</v>
      </c>
      <c r="M15" s="32">
        <v>1</v>
      </c>
      <c r="N15" s="32">
        <v>41460</v>
      </c>
      <c r="O15" s="32">
        <v>7</v>
      </c>
      <c r="P15" s="32">
        <v>146740</v>
      </c>
      <c r="Q15" s="33">
        <f>D15+F15+H15+J15+L15+N15+P15</f>
        <v>288711</v>
      </c>
      <c r="R15" s="32">
        <v>150000</v>
      </c>
      <c r="S15" s="32">
        <f aca="true" t="shared" si="1" ref="S15:S24">R15-Q15</f>
        <v>-138711</v>
      </c>
      <c r="T15" s="29">
        <f aca="true" t="shared" si="2" ref="T15:T25">Q15/R15</f>
        <v>1.92474</v>
      </c>
      <c r="U15" s="8"/>
    </row>
    <row r="16" spans="1:21" ht="31.5" customHeight="1" thickBot="1">
      <c r="A16" s="9">
        <v>2</v>
      </c>
      <c r="B16" s="8" t="s">
        <v>40</v>
      </c>
      <c r="C16" s="32">
        <v>5</v>
      </c>
      <c r="D16" s="32">
        <v>40000</v>
      </c>
      <c r="E16" s="32">
        <v>0</v>
      </c>
      <c r="F16" s="32">
        <v>0</v>
      </c>
      <c r="G16" s="32">
        <v>0</v>
      </c>
      <c r="H16" s="32">
        <v>0</v>
      </c>
      <c r="I16" s="32">
        <v>1</v>
      </c>
      <c r="J16" s="32">
        <v>45122</v>
      </c>
      <c r="K16" s="32">
        <v>0</v>
      </c>
      <c r="L16" s="32">
        <v>0</v>
      </c>
      <c r="M16" s="32">
        <v>0</v>
      </c>
      <c r="N16" s="32">
        <v>0</v>
      </c>
      <c r="O16" s="32">
        <v>3</v>
      </c>
      <c r="P16" s="33">
        <v>246800</v>
      </c>
      <c r="Q16" s="33">
        <f aca="true" t="shared" si="3" ref="Q16:Q25">D16+F16+H16+J16+L16+N16+P16</f>
        <v>331922</v>
      </c>
      <c r="R16" s="32">
        <v>150000</v>
      </c>
      <c r="S16" s="32">
        <f t="shared" si="1"/>
        <v>-181922</v>
      </c>
      <c r="T16" s="29">
        <f t="shared" si="2"/>
        <v>2.2128133333333335</v>
      </c>
      <c r="U16" s="8"/>
    </row>
    <row r="17" spans="1:21" ht="30" customHeight="1" thickBot="1">
      <c r="A17" s="9">
        <v>3</v>
      </c>
      <c r="B17" s="8" t="s">
        <v>41</v>
      </c>
      <c r="C17" s="32">
        <v>4</v>
      </c>
      <c r="D17" s="32">
        <v>40000</v>
      </c>
      <c r="E17" s="32">
        <v>0</v>
      </c>
      <c r="F17" s="32">
        <v>0</v>
      </c>
      <c r="G17" s="32">
        <v>0</v>
      </c>
      <c r="H17" s="32">
        <v>0</v>
      </c>
      <c r="I17" s="32">
        <v>1</v>
      </c>
      <c r="J17" s="32">
        <v>44983</v>
      </c>
      <c r="K17" s="32">
        <v>0</v>
      </c>
      <c r="L17" s="32">
        <v>0</v>
      </c>
      <c r="M17" s="32">
        <v>0</v>
      </c>
      <c r="N17" s="32">
        <v>0</v>
      </c>
      <c r="O17" s="32">
        <v>3</v>
      </c>
      <c r="P17" s="32">
        <v>115400</v>
      </c>
      <c r="Q17" s="33">
        <f t="shared" si="3"/>
        <v>200383</v>
      </c>
      <c r="R17" s="32">
        <v>150000</v>
      </c>
      <c r="S17" s="32">
        <f t="shared" si="1"/>
        <v>-50383</v>
      </c>
      <c r="T17" s="29">
        <f t="shared" si="2"/>
        <v>1.3358866666666667</v>
      </c>
      <c r="U17" s="8"/>
    </row>
    <row r="18" spans="1:21" ht="30" customHeight="1" thickBot="1">
      <c r="A18" s="9">
        <v>4</v>
      </c>
      <c r="B18" s="8" t="s">
        <v>42</v>
      </c>
      <c r="C18" s="32">
        <v>9</v>
      </c>
      <c r="D18" s="32">
        <v>189390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2</v>
      </c>
      <c r="N18" s="32">
        <v>50211</v>
      </c>
      <c r="O18" s="32">
        <v>3</v>
      </c>
      <c r="P18" s="32">
        <v>64720</v>
      </c>
      <c r="Q18" s="33">
        <f t="shared" si="3"/>
        <v>304321</v>
      </c>
      <c r="R18" s="32">
        <v>150000</v>
      </c>
      <c r="S18" s="32">
        <f t="shared" si="1"/>
        <v>-154321</v>
      </c>
      <c r="T18" s="29">
        <f t="shared" si="2"/>
        <v>2.0288066666666666</v>
      </c>
      <c r="U18" s="8"/>
    </row>
    <row r="19" spans="1:21" ht="30" customHeight="1" thickBot="1">
      <c r="A19" s="9">
        <v>5</v>
      </c>
      <c r="B19" s="8" t="s">
        <v>43</v>
      </c>
      <c r="C19" s="32">
        <v>8</v>
      </c>
      <c r="D19" s="32">
        <v>91450</v>
      </c>
      <c r="E19" s="32">
        <v>0</v>
      </c>
      <c r="F19" s="32">
        <v>0</v>
      </c>
      <c r="G19" s="32">
        <v>0</v>
      </c>
      <c r="H19" s="32">
        <v>0</v>
      </c>
      <c r="I19" s="32">
        <v>1</v>
      </c>
      <c r="J19" s="32">
        <v>19921</v>
      </c>
      <c r="K19" s="32">
        <v>0</v>
      </c>
      <c r="L19" s="32">
        <v>0</v>
      </c>
      <c r="M19" s="32">
        <v>0</v>
      </c>
      <c r="N19" s="32">
        <v>0</v>
      </c>
      <c r="O19" s="32">
        <v>5</v>
      </c>
      <c r="P19" s="32">
        <v>147534</v>
      </c>
      <c r="Q19" s="33">
        <f t="shared" si="3"/>
        <v>258905</v>
      </c>
      <c r="R19" s="32">
        <v>150000</v>
      </c>
      <c r="S19" s="32">
        <f t="shared" si="1"/>
        <v>-108905</v>
      </c>
      <c r="T19" s="29">
        <f t="shared" si="2"/>
        <v>1.7260333333333333</v>
      </c>
      <c r="U19" s="8"/>
    </row>
    <row r="20" spans="1:21" ht="30" customHeight="1" thickBot="1">
      <c r="A20" s="9">
        <v>6</v>
      </c>
      <c r="B20" s="8" t="s">
        <v>44</v>
      </c>
      <c r="C20" s="34">
        <v>5</v>
      </c>
      <c r="D20" s="34">
        <v>55550</v>
      </c>
      <c r="E20" s="34">
        <v>0</v>
      </c>
      <c r="F20" s="34">
        <v>0</v>
      </c>
      <c r="G20" s="34">
        <v>0</v>
      </c>
      <c r="H20" s="34">
        <v>0</v>
      </c>
      <c r="I20" s="34">
        <v>4</v>
      </c>
      <c r="J20" s="34">
        <v>50000</v>
      </c>
      <c r="K20" s="34">
        <v>0</v>
      </c>
      <c r="L20" s="34">
        <v>0</v>
      </c>
      <c r="M20" s="34">
        <v>0</v>
      </c>
      <c r="N20" s="34">
        <v>0</v>
      </c>
      <c r="O20" s="34">
        <v>2</v>
      </c>
      <c r="P20" s="34">
        <v>65400</v>
      </c>
      <c r="Q20" s="33">
        <f t="shared" si="3"/>
        <v>170950</v>
      </c>
      <c r="R20" s="32">
        <v>150000</v>
      </c>
      <c r="S20" s="32">
        <f t="shared" si="1"/>
        <v>-20950</v>
      </c>
      <c r="T20" s="29">
        <f t="shared" si="2"/>
        <v>1.1396666666666666</v>
      </c>
      <c r="U20" s="8"/>
    </row>
    <row r="21" spans="1:21" ht="30" customHeight="1" thickBot="1">
      <c r="A21" s="9">
        <v>7</v>
      </c>
      <c r="B21" s="8" t="s">
        <v>45</v>
      </c>
      <c r="C21" s="34">
        <v>6</v>
      </c>
      <c r="D21" s="34">
        <v>70340</v>
      </c>
      <c r="E21" s="34">
        <v>0</v>
      </c>
      <c r="F21" s="34">
        <v>0</v>
      </c>
      <c r="G21" s="34">
        <v>0</v>
      </c>
      <c r="H21" s="34">
        <v>0</v>
      </c>
      <c r="I21" s="34">
        <v>4</v>
      </c>
      <c r="J21" s="34">
        <v>50000</v>
      </c>
      <c r="K21" s="34">
        <v>0</v>
      </c>
      <c r="L21" s="34">
        <v>0</v>
      </c>
      <c r="M21" s="34">
        <v>0</v>
      </c>
      <c r="N21" s="34">
        <v>0</v>
      </c>
      <c r="O21" s="34">
        <v>5</v>
      </c>
      <c r="P21" s="34">
        <v>105400</v>
      </c>
      <c r="Q21" s="33">
        <f t="shared" si="3"/>
        <v>225740</v>
      </c>
      <c r="R21" s="32">
        <v>150000</v>
      </c>
      <c r="S21" s="32">
        <f t="shared" si="1"/>
        <v>-75740</v>
      </c>
      <c r="T21" s="29">
        <f t="shared" si="2"/>
        <v>1.5049333333333332</v>
      </c>
      <c r="U21" s="8"/>
    </row>
    <row r="22" spans="1:21" ht="30" customHeight="1" thickBot="1">
      <c r="A22" s="9">
        <v>8</v>
      </c>
      <c r="B22" s="8" t="s">
        <v>46</v>
      </c>
      <c r="C22" s="34">
        <v>4</v>
      </c>
      <c r="D22" s="34">
        <v>44000</v>
      </c>
      <c r="E22" s="34">
        <v>0</v>
      </c>
      <c r="F22" s="34">
        <v>0</v>
      </c>
      <c r="G22" s="34">
        <v>0</v>
      </c>
      <c r="H22" s="34">
        <v>0</v>
      </c>
      <c r="I22" s="34">
        <v>4</v>
      </c>
      <c r="J22" s="34">
        <v>44928</v>
      </c>
      <c r="K22" s="34">
        <v>0</v>
      </c>
      <c r="L22" s="34">
        <v>0</v>
      </c>
      <c r="M22" s="34">
        <v>0</v>
      </c>
      <c r="N22" s="34">
        <v>0</v>
      </c>
      <c r="O22" s="34">
        <v>2</v>
      </c>
      <c r="P22" s="34">
        <v>135400</v>
      </c>
      <c r="Q22" s="33">
        <f t="shared" si="3"/>
        <v>224328</v>
      </c>
      <c r="R22" s="32">
        <v>150000</v>
      </c>
      <c r="S22" s="32">
        <f t="shared" si="1"/>
        <v>-74328</v>
      </c>
      <c r="T22" s="29">
        <f t="shared" si="2"/>
        <v>1.49552</v>
      </c>
      <c r="U22" s="8"/>
    </row>
    <row r="23" spans="1:21" ht="30" customHeight="1" thickBot="1">
      <c r="A23" s="9">
        <v>9</v>
      </c>
      <c r="B23" s="8" t="s">
        <v>47</v>
      </c>
      <c r="C23" s="34">
        <v>8</v>
      </c>
      <c r="D23" s="34">
        <v>77464</v>
      </c>
      <c r="E23" s="34">
        <v>0</v>
      </c>
      <c r="F23" s="34">
        <v>0</v>
      </c>
      <c r="G23" s="34">
        <v>0</v>
      </c>
      <c r="H23" s="34">
        <v>0</v>
      </c>
      <c r="I23" s="34">
        <v>1</v>
      </c>
      <c r="J23" s="34">
        <v>99115</v>
      </c>
      <c r="K23" s="34">
        <v>0</v>
      </c>
      <c r="L23" s="34">
        <v>0</v>
      </c>
      <c r="M23" s="34">
        <v>1</v>
      </c>
      <c r="N23" s="34">
        <v>12600</v>
      </c>
      <c r="O23" s="34">
        <v>8</v>
      </c>
      <c r="P23" s="34">
        <v>141540</v>
      </c>
      <c r="Q23" s="33">
        <f t="shared" si="3"/>
        <v>330719</v>
      </c>
      <c r="R23" s="32">
        <v>150000</v>
      </c>
      <c r="S23" s="32">
        <f t="shared" si="1"/>
        <v>-180719</v>
      </c>
      <c r="T23" s="29">
        <f t="shared" si="2"/>
        <v>2.2047933333333334</v>
      </c>
      <c r="U23" s="8"/>
    </row>
    <row r="24" spans="1:21" ht="30" customHeight="1" thickBot="1">
      <c r="A24" s="9">
        <v>10</v>
      </c>
      <c r="B24" s="8" t="s">
        <v>48</v>
      </c>
      <c r="C24" s="34">
        <v>9</v>
      </c>
      <c r="D24" s="34">
        <v>99790</v>
      </c>
      <c r="E24" s="34">
        <v>0</v>
      </c>
      <c r="F24" s="34">
        <v>0</v>
      </c>
      <c r="G24" s="34">
        <v>0</v>
      </c>
      <c r="H24" s="34">
        <v>0</v>
      </c>
      <c r="I24" s="34">
        <v>1</v>
      </c>
      <c r="J24" s="34">
        <v>74099</v>
      </c>
      <c r="K24" s="34">
        <v>0</v>
      </c>
      <c r="L24" s="34">
        <v>0</v>
      </c>
      <c r="M24" s="34">
        <v>1</v>
      </c>
      <c r="N24" s="34">
        <v>9975</v>
      </c>
      <c r="O24" s="34">
        <v>5</v>
      </c>
      <c r="P24" s="34">
        <v>109840</v>
      </c>
      <c r="Q24" s="33">
        <f t="shared" si="3"/>
        <v>293704</v>
      </c>
      <c r="R24" s="32">
        <v>150000</v>
      </c>
      <c r="S24" s="32">
        <f t="shared" si="1"/>
        <v>-143704</v>
      </c>
      <c r="T24" s="29">
        <f t="shared" si="2"/>
        <v>1.9580266666666666</v>
      </c>
      <c r="U24" s="8"/>
    </row>
    <row r="25" spans="1:21" ht="30" customHeight="1" thickBot="1">
      <c r="A25" s="9" t="s">
        <v>22</v>
      </c>
      <c r="B25" s="8"/>
      <c r="C25" s="32">
        <f>SUM(C15:C24)</f>
        <v>65</v>
      </c>
      <c r="D25" s="32">
        <f aca="true" t="shared" si="4" ref="D25:O25">SUM(D15:D24)</f>
        <v>778986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18</v>
      </c>
      <c r="J25" s="32">
        <f t="shared" si="4"/>
        <v>457677</v>
      </c>
      <c r="K25" s="32">
        <f t="shared" si="4"/>
        <v>0</v>
      </c>
      <c r="L25" s="32">
        <f t="shared" si="4"/>
        <v>0</v>
      </c>
      <c r="M25" s="32">
        <f t="shared" si="4"/>
        <v>5</v>
      </c>
      <c r="N25" s="32">
        <f t="shared" si="4"/>
        <v>114246</v>
      </c>
      <c r="O25" s="32">
        <f t="shared" si="4"/>
        <v>43</v>
      </c>
      <c r="P25" s="32">
        <f>SUM(P15:P24)</f>
        <v>1278774</v>
      </c>
      <c r="Q25" s="33">
        <f t="shared" si="3"/>
        <v>2629683</v>
      </c>
      <c r="R25" s="32">
        <f>SUM(R15:R24)</f>
        <v>1500000</v>
      </c>
      <c r="S25" s="32">
        <f>R25-Q25</f>
        <v>-1129683</v>
      </c>
      <c r="T25" s="29">
        <f t="shared" si="2"/>
        <v>1.753122</v>
      </c>
      <c r="U25" s="8"/>
    </row>
    <row r="26" spans="1:21" ht="30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19"/>
      <c r="S26" s="19"/>
      <c r="T26" s="22"/>
      <c r="U26" s="19"/>
    </row>
    <row r="27" spans="1:21" ht="30" customHeight="1">
      <c r="A27" s="1"/>
      <c r="T27" s="15"/>
      <c r="U27" s="19"/>
    </row>
    <row r="28" spans="1:20" ht="16.5">
      <c r="A28" s="1" t="s">
        <v>35</v>
      </c>
      <c r="T28" s="15"/>
    </row>
    <row r="29" spans="1:21" ht="35.25" customHeight="1" thickBot="1">
      <c r="A29" s="2" t="s">
        <v>38</v>
      </c>
      <c r="T29" s="15"/>
      <c r="U29" s="23"/>
    </row>
    <row r="30" spans="1:21" ht="33.75" thickBot="1">
      <c r="A30" s="47" t="s">
        <v>15</v>
      </c>
      <c r="B30" s="40" t="s">
        <v>16</v>
      </c>
      <c r="C30" s="50" t="s">
        <v>29</v>
      </c>
      <c r="D30" s="46"/>
      <c r="E30" s="45" t="s">
        <v>0</v>
      </c>
      <c r="F30" s="46"/>
      <c r="G30" s="45" t="s">
        <v>1</v>
      </c>
      <c r="H30" s="46"/>
      <c r="I30" s="45" t="s">
        <v>23</v>
      </c>
      <c r="J30" s="46"/>
      <c r="K30" s="45" t="s">
        <v>28</v>
      </c>
      <c r="L30" s="46"/>
      <c r="M30" s="45" t="s">
        <v>27</v>
      </c>
      <c r="N30" s="46"/>
      <c r="O30" s="45" t="s">
        <v>26</v>
      </c>
      <c r="P30" s="46"/>
      <c r="Q30" s="37" t="s">
        <v>17</v>
      </c>
      <c r="R30" s="3" t="s">
        <v>5</v>
      </c>
      <c r="S30" s="16" t="s">
        <v>7</v>
      </c>
      <c r="T30" s="24" t="s">
        <v>20</v>
      </c>
      <c r="U30" s="40" t="s">
        <v>11</v>
      </c>
    </row>
    <row r="31" spans="1:21" ht="16.5" customHeight="1">
      <c r="A31" s="48"/>
      <c r="B31" s="41"/>
      <c r="C31" s="43" t="s">
        <v>12</v>
      </c>
      <c r="D31" s="4" t="s">
        <v>3</v>
      </c>
      <c r="E31" s="40" t="s">
        <v>12</v>
      </c>
      <c r="F31" s="4" t="s">
        <v>3</v>
      </c>
      <c r="G31" s="40" t="s">
        <v>12</v>
      </c>
      <c r="H31" s="4" t="s">
        <v>3</v>
      </c>
      <c r="I31" s="40" t="s">
        <v>12</v>
      </c>
      <c r="J31" s="4" t="s">
        <v>3</v>
      </c>
      <c r="K31" s="40" t="s">
        <v>12</v>
      </c>
      <c r="L31" s="4" t="s">
        <v>3</v>
      </c>
      <c r="M31" s="40" t="s">
        <v>12</v>
      </c>
      <c r="N31" s="4" t="s">
        <v>3</v>
      </c>
      <c r="O31" s="40" t="s">
        <v>12</v>
      </c>
      <c r="P31" s="4" t="s">
        <v>3</v>
      </c>
      <c r="Q31" s="38"/>
      <c r="R31" s="4" t="s">
        <v>6</v>
      </c>
      <c r="S31" s="17" t="s">
        <v>18</v>
      </c>
      <c r="T31" s="25" t="s">
        <v>21</v>
      </c>
      <c r="U31" s="41"/>
    </row>
    <row r="32" spans="1:21" ht="17.25" thickBot="1">
      <c r="A32" s="49"/>
      <c r="B32" s="42"/>
      <c r="C32" s="44"/>
      <c r="D32" s="6" t="s">
        <v>13</v>
      </c>
      <c r="E32" s="42"/>
      <c r="F32" s="6" t="s">
        <v>13</v>
      </c>
      <c r="G32" s="42"/>
      <c r="H32" s="6" t="s">
        <v>13</v>
      </c>
      <c r="I32" s="42"/>
      <c r="J32" s="6" t="s">
        <v>13</v>
      </c>
      <c r="K32" s="42"/>
      <c r="L32" s="6" t="s">
        <v>13</v>
      </c>
      <c r="M32" s="42"/>
      <c r="N32" s="6" t="s">
        <v>13</v>
      </c>
      <c r="O32" s="42"/>
      <c r="P32" s="6" t="s">
        <v>13</v>
      </c>
      <c r="Q32" s="39"/>
      <c r="R32" s="5"/>
      <c r="S32" s="18"/>
      <c r="T32" s="26"/>
      <c r="U32" s="42"/>
    </row>
    <row r="33" spans="1:21" ht="30" customHeight="1" thickBot="1">
      <c r="A33" s="9">
        <v>11</v>
      </c>
      <c r="B33" s="8" t="s">
        <v>49</v>
      </c>
      <c r="C33" s="32">
        <v>4</v>
      </c>
      <c r="D33" s="32">
        <v>31420</v>
      </c>
      <c r="E33" s="32">
        <v>0</v>
      </c>
      <c r="F33" s="32">
        <v>0</v>
      </c>
      <c r="G33" s="32">
        <v>0</v>
      </c>
      <c r="H33" s="32">
        <v>0</v>
      </c>
      <c r="I33" s="32">
        <v>1</v>
      </c>
      <c r="J33" s="32">
        <v>31270</v>
      </c>
      <c r="K33" s="32">
        <v>0</v>
      </c>
      <c r="L33" s="32">
        <v>0</v>
      </c>
      <c r="M33" s="32">
        <v>0</v>
      </c>
      <c r="N33" s="32">
        <v>0</v>
      </c>
      <c r="O33" s="32">
        <v>7</v>
      </c>
      <c r="P33" s="32">
        <v>150000</v>
      </c>
      <c r="Q33" s="33">
        <f aca="true" t="shared" si="5" ref="Q33:Q49">D33+F33+H33+J33+L33+N33+P33</f>
        <v>212690</v>
      </c>
      <c r="R33" s="32">
        <v>150000</v>
      </c>
      <c r="S33" s="32">
        <f>R33-Q33</f>
        <v>-62690</v>
      </c>
      <c r="T33" s="29">
        <f>Q33/R33</f>
        <v>1.4179333333333333</v>
      </c>
      <c r="U33" s="8"/>
    </row>
    <row r="34" spans="1:21" ht="30" customHeight="1" thickBot="1">
      <c r="A34" s="9">
        <v>12</v>
      </c>
      <c r="B34" s="8" t="s">
        <v>50</v>
      </c>
      <c r="C34" s="32">
        <v>12</v>
      </c>
      <c r="D34" s="32">
        <v>113624</v>
      </c>
      <c r="E34" s="32">
        <v>0</v>
      </c>
      <c r="F34" s="32">
        <v>0</v>
      </c>
      <c r="G34" s="32">
        <v>0</v>
      </c>
      <c r="H34" s="32">
        <v>0</v>
      </c>
      <c r="I34" s="32">
        <v>1</v>
      </c>
      <c r="J34" s="32">
        <v>24576</v>
      </c>
      <c r="K34" s="32">
        <v>0</v>
      </c>
      <c r="L34" s="32">
        <v>0</v>
      </c>
      <c r="M34" s="32">
        <v>0</v>
      </c>
      <c r="N34" s="32">
        <v>0</v>
      </c>
      <c r="O34" s="32">
        <v>3</v>
      </c>
      <c r="P34" s="32">
        <v>156400</v>
      </c>
      <c r="Q34" s="33">
        <f t="shared" si="5"/>
        <v>294600</v>
      </c>
      <c r="R34" s="32">
        <v>150000</v>
      </c>
      <c r="S34" s="32">
        <f aca="true" t="shared" si="6" ref="S34:S48">R34-Q34</f>
        <v>-144600</v>
      </c>
      <c r="T34" s="29">
        <f aca="true" t="shared" si="7" ref="T34:T49">Q34/R34</f>
        <v>1.964</v>
      </c>
      <c r="U34" s="8"/>
    </row>
    <row r="35" spans="1:21" ht="30" customHeight="1" thickBot="1">
      <c r="A35" s="9">
        <v>13</v>
      </c>
      <c r="B35" s="8" t="s">
        <v>51</v>
      </c>
      <c r="C35" s="32">
        <v>6</v>
      </c>
      <c r="D35" s="32">
        <v>50100</v>
      </c>
      <c r="E35" s="32">
        <v>0</v>
      </c>
      <c r="F35" s="32">
        <v>0</v>
      </c>
      <c r="G35" s="32">
        <v>0</v>
      </c>
      <c r="H35" s="32">
        <v>0</v>
      </c>
      <c r="I35" s="32">
        <v>1</v>
      </c>
      <c r="J35" s="32">
        <v>70786</v>
      </c>
      <c r="K35" s="32">
        <v>0</v>
      </c>
      <c r="L35" s="32">
        <v>0</v>
      </c>
      <c r="M35" s="32">
        <v>1</v>
      </c>
      <c r="N35" s="32">
        <v>450</v>
      </c>
      <c r="O35" s="32">
        <v>3</v>
      </c>
      <c r="P35" s="32">
        <v>60200</v>
      </c>
      <c r="Q35" s="33">
        <f t="shared" si="5"/>
        <v>181536</v>
      </c>
      <c r="R35" s="32">
        <v>150000</v>
      </c>
      <c r="S35" s="32">
        <f t="shared" si="6"/>
        <v>-31536</v>
      </c>
      <c r="T35" s="29">
        <f t="shared" si="7"/>
        <v>1.21024</v>
      </c>
      <c r="U35" s="8"/>
    </row>
    <row r="36" spans="1:21" ht="30" customHeight="1" thickBot="1">
      <c r="A36" s="9">
        <v>14</v>
      </c>
      <c r="B36" s="8" t="s">
        <v>52</v>
      </c>
      <c r="C36" s="32">
        <v>5</v>
      </c>
      <c r="D36" s="32">
        <v>42080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1</v>
      </c>
      <c r="N36" s="32">
        <v>80682</v>
      </c>
      <c r="O36" s="32">
        <v>3</v>
      </c>
      <c r="P36" s="32">
        <v>95700</v>
      </c>
      <c r="Q36" s="33">
        <f t="shared" si="5"/>
        <v>218462</v>
      </c>
      <c r="R36" s="32">
        <v>150000</v>
      </c>
      <c r="S36" s="32">
        <f t="shared" si="6"/>
        <v>-68462</v>
      </c>
      <c r="T36" s="29">
        <f t="shared" si="7"/>
        <v>1.4564133333333333</v>
      </c>
      <c r="U36" s="8"/>
    </row>
    <row r="37" spans="1:21" ht="30" customHeight="1" thickBot="1">
      <c r="A37" s="9">
        <v>15</v>
      </c>
      <c r="B37" s="8" t="s">
        <v>53</v>
      </c>
      <c r="C37" s="32">
        <v>5</v>
      </c>
      <c r="D37" s="32">
        <v>49180</v>
      </c>
      <c r="E37" s="32">
        <v>0</v>
      </c>
      <c r="F37" s="32">
        <v>0</v>
      </c>
      <c r="G37" s="32">
        <v>0</v>
      </c>
      <c r="H37" s="32">
        <v>0</v>
      </c>
      <c r="I37" s="32">
        <v>1</v>
      </c>
      <c r="J37" s="32">
        <v>97840</v>
      </c>
      <c r="K37" s="32">
        <v>0</v>
      </c>
      <c r="L37" s="32">
        <v>0</v>
      </c>
      <c r="M37" s="32">
        <v>2</v>
      </c>
      <c r="N37" s="32">
        <v>11675</v>
      </c>
      <c r="O37" s="32">
        <v>2</v>
      </c>
      <c r="P37" s="32">
        <v>93150</v>
      </c>
      <c r="Q37" s="33">
        <f t="shared" si="5"/>
        <v>251845</v>
      </c>
      <c r="R37" s="32">
        <v>150000</v>
      </c>
      <c r="S37" s="32">
        <f t="shared" si="6"/>
        <v>-101845</v>
      </c>
      <c r="T37" s="29">
        <f t="shared" si="7"/>
        <v>1.6789666666666667</v>
      </c>
      <c r="U37" s="8"/>
    </row>
    <row r="38" spans="1:21" ht="30" customHeight="1" thickBot="1">
      <c r="A38" s="9">
        <v>16</v>
      </c>
      <c r="B38" s="8" t="s">
        <v>54</v>
      </c>
      <c r="C38" s="32">
        <v>5</v>
      </c>
      <c r="D38" s="32">
        <v>42520</v>
      </c>
      <c r="E38" s="32">
        <v>0</v>
      </c>
      <c r="F38" s="32">
        <v>0</v>
      </c>
      <c r="G38" s="32">
        <v>0</v>
      </c>
      <c r="H38" s="32">
        <v>0</v>
      </c>
      <c r="I38" s="32">
        <v>4</v>
      </c>
      <c r="J38" s="32">
        <v>40000</v>
      </c>
      <c r="K38" s="32">
        <v>0</v>
      </c>
      <c r="L38" s="32">
        <v>0</v>
      </c>
      <c r="M38" s="32">
        <v>3</v>
      </c>
      <c r="N38" s="32">
        <v>47565</v>
      </c>
      <c r="O38" s="32">
        <v>1</v>
      </c>
      <c r="P38" s="32">
        <v>14805</v>
      </c>
      <c r="Q38" s="33">
        <f t="shared" si="5"/>
        <v>144890</v>
      </c>
      <c r="R38" s="32">
        <v>150000</v>
      </c>
      <c r="S38" s="32">
        <f t="shared" si="6"/>
        <v>5110</v>
      </c>
      <c r="T38" s="29">
        <f t="shared" si="7"/>
        <v>0.9659333333333333</v>
      </c>
      <c r="U38" s="8"/>
    </row>
    <row r="39" spans="1:21" ht="30" customHeight="1" thickBot="1">
      <c r="A39" s="9">
        <v>17</v>
      </c>
      <c r="B39" s="8" t="s">
        <v>55</v>
      </c>
      <c r="C39" s="32">
        <v>6</v>
      </c>
      <c r="D39" s="32">
        <v>160717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2</v>
      </c>
      <c r="N39" s="32">
        <v>14574</v>
      </c>
      <c r="O39" s="32">
        <v>3</v>
      </c>
      <c r="P39" s="32">
        <v>83400</v>
      </c>
      <c r="Q39" s="33">
        <f t="shared" si="5"/>
        <v>258691</v>
      </c>
      <c r="R39" s="32">
        <v>150000</v>
      </c>
      <c r="S39" s="32">
        <f t="shared" si="6"/>
        <v>-108691</v>
      </c>
      <c r="T39" s="29">
        <f t="shared" si="7"/>
        <v>1.7246066666666666</v>
      </c>
      <c r="U39" s="8"/>
    </row>
    <row r="40" spans="1:21" ht="30" customHeight="1" thickBot="1">
      <c r="A40" s="9">
        <v>18</v>
      </c>
      <c r="B40" s="8" t="s">
        <v>56</v>
      </c>
      <c r="C40" s="32">
        <v>4</v>
      </c>
      <c r="D40" s="32">
        <v>27680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2</v>
      </c>
      <c r="N40" s="32">
        <v>98364</v>
      </c>
      <c r="O40" s="32">
        <v>4</v>
      </c>
      <c r="P40" s="32">
        <v>149500</v>
      </c>
      <c r="Q40" s="33">
        <f t="shared" si="5"/>
        <v>275544</v>
      </c>
      <c r="R40" s="32">
        <v>150000</v>
      </c>
      <c r="S40" s="32">
        <f t="shared" si="6"/>
        <v>-125544</v>
      </c>
      <c r="T40" s="29">
        <f t="shared" si="7"/>
        <v>1.83696</v>
      </c>
      <c r="U40" s="8"/>
    </row>
    <row r="41" spans="1:21" ht="30" customHeight="1" thickBot="1">
      <c r="A41" s="9">
        <v>19</v>
      </c>
      <c r="B41" s="8" t="s">
        <v>57</v>
      </c>
      <c r="C41" s="32">
        <v>5</v>
      </c>
      <c r="D41" s="32">
        <v>163180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3">
        <f t="shared" si="5"/>
        <v>163180</v>
      </c>
      <c r="R41" s="32">
        <v>150000</v>
      </c>
      <c r="S41" s="32">
        <f t="shared" si="6"/>
        <v>-13180</v>
      </c>
      <c r="T41" s="29">
        <f t="shared" si="7"/>
        <v>1.0878666666666668</v>
      </c>
      <c r="U41" s="8"/>
    </row>
    <row r="42" spans="1:21" ht="30" customHeight="1" thickBot="1">
      <c r="A42" s="9">
        <v>20</v>
      </c>
      <c r="B42" s="8" t="s">
        <v>58</v>
      </c>
      <c r="C42" s="32">
        <v>7</v>
      </c>
      <c r="D42" s="32">
        <v>71610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3</v>
      </c>
      <c r="N42" s="32">
        <v>16140</v>
      </c>
      <c r="O42" s="32">
        <v>3</v>
      </c>
      <c r="P42" s="32">
        <v>129250</v>
      </c>
      <c r="Q42" s="33">
        <f t="shared" si="5"/>
        <v>217000</v>
      </c>
      <c r="R42" s="32">
        <v>150000</v>
      </c>
      <c r="S42" s="32">
        <f t="shared" si="6"/>
        <v>-67000</v>
      </c>
      <c r="T42" s="29">
        <f t="shared" si="7"/>
        <v>1.4466666666666668</v>
      </c>
      <c r="U42" s="8"/>
    </row>
    <row r="43" spans="1:21" ht="30" customHeight="1" thickBot="1">
      <c r="A43" s="9">
        <v>21</v>
      </c>
      <c r="B43" s="8" t="s">
        <v>59</v>
      </c>
      <c r="C43" s="32">
        <v>4</v>
      </c>
      <c r="D43" s="32">
        <v>37900</v>
      </c>
      <c r="E43" s="32">
        <v>0</v>
      </c>
      <c r="F43" s="32">
        <v>0</v>
      </c>
      <c r="G43" s="32">
        <v>0</v>
      </c>
      <c r="H43" s="32">
        <v>0</v>
      </c>
      <c r="I43" s="32">
        <v>8</v>
      </c>
      <c r="J43" s="32">
        <v>154900</v>
      </c>
      <c r="K43" s="32">
        <v>0</v>
      </c>
      <c r="L43" s="32">
        <v>0</v>
      </c>
      <c r="M43" s="32">
        <v>2</v>
      </c>
      <c r="N43" s="32">
        <v>4400</v>
      </c>
      <c r="O43" s="32">
        <v>2</v>
      </c>
      <c r="P43" s="32">
        <v>44400</v>
      </c>
      <c r="Q43" s="33">
        <f t="shared" si="5"/>
        <v>241600</v>
      </c>
      <c r="R43" s="32">
        <v>150000</v>
      </c>
      <c r="S43" s="32">
        <f t="shared" si="6"/>
        <v>-91600</v>
      </c>
      <c r="T43" s="29">
        <f t="shared" si="7"/>
        <v>1.6106666666666667</v>
      </c>
      <c r="U43" s="8"/>
    </row>
    <row r="44" spans="1:21" ht="30" customHeight="1" thickBot="1">
      <c r="A44" s="9">
        <v>22</v>
      </c>
      <c r="B44" s="8" t="s">
        <v>60</v>
      </c>
      <c r="C44" s="32">
        <v>1</v>
      </c>
      <c r="D44" s="32">
        <v>9905</v>
      </c>
      <c r="E44" s="32">
        <v>0</v>
      </c>
      <c r="F44" s="32">
        <v>0</v>
      </c>
      <c r="G44" s="32">
        <v>0</v>
      </c>
      <c r="H44" s="32">
        <v>0</v>
      </c>
      <c r="I44" s="32">
        <v>5</v>
      </c>
      <c r="J44" s="32">
        <v>165285</v>
      </c>
      <c r="K44" s="32">
        <v>0</v>
      </c>
      <c r="L44" s="32">
        <v>0</v>
      </c>
      <c r="M44" s="32">
        <v>0</v>
      </c>
      <c r="N44" s="32">
        <v>0</v>
      </c>
      <c r="O44" s="32">
        <v>3</v>
      </c>
      <c r="P44" s="32">
        <v>92325</v>
      </c>
      <c r="Q44" s="33">
        <f t="shared" si="5"/>
        <v>267515</v>
      </c>
      <c r="R44" s="32">
        <v>150000</v>
      </c>
      <c r="S44" s="32">
        <f t="shared" si="6"/>
        <v>-117515</v>
      </c>
      <c r="T44" s="29">
        <f t="shared" si="7"/>
        <v>1.7834333333333334</v>
      </c>
      <c r="U44" s="8"/>
    </row>
    <row r="45" spans="1:21" ht="30" customHeight="1" thickBot="1">
      <c r="A45" s="9">
        <v>23</v>
      </c>
      <c r="B45" s="8" t="s">
        <v>61</v>
      </c>
      <c r="C45" s="35">
        <v>6</v>
      </c>
      <c r="D45" s="34">
        <v>54400</v>
      </c>
      <c r="E45" s="32">
        <v>0</v>
      </c>
      <c r="F45" s="32">
        <v>0</v>
      </c>
      <c r="G45" s="32">
        <v>0</v>
      </c>
      <c r="H45" s="32">
        <v>0</v>
      </c>
      <c r="I45" s="32">
        <v>1</v>
      </c>
      <c r="J45" s="32">
        <v>27796</v>
      </c>
      <c r="K45" s="32">
        <v>0</v>
      </c>
      <c r="L45" s="32">
        <v>0</v>
      </c>
      <c r="M45" s="32">
        <v>0</v>
      </c>
      <c r="N45" s="32">
        <v>0</v>
      </c>
      <c r="O45" s="32">
        <v>6</v>
      </c>
      <c r="P45" s="32">
        <v>137150</v>
      </c>
      <c r="Q45" s="33">
        <f t="shared" si="5"/>
        <v>219346</v>
      </c>
      <c r="R45" s="32">
        <v>150000</v>
      </c>
      <c r="S45" s="32">
        <f t="shared" si="6"/>
        <v>-69346</v>
      </c>
      <c r="T45" s="29">
        <f t="shared" si="7"/>
        <v>1.4623066666666666</v>
      </c>
      <c r="U45" s="8"/>
    </row>
    <row r="46" spans="1:21" ht="30" customHeight="1" thickBot="1">
      <c r="A46" s="9">
        <v>24</v>
      </c>
      <c r="B46" s="8" t="s">
        <v>62</v>
      </c>
      <c r="C46" s="34">
        <v>7</v>
      </c>
      <c r="D46" s="34">
        <v>72110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2</v>
      </c>
      <c r="P46" s="34">
        <v>93800</v>
      </c>
      <c r="Q46" s="33">
        <f t="shared" si="5"/>
        <v>165910</v>
      </c>
      <c r="R46" s="32">
        <v>150000</v>
      </c>
      <c r="S46" s="32">
        <f t="shared" si="6"/>
        <v>-15910</v>
      </c>
      <c r="T46" s="29">
        <f t="shared" si="7"/>
        <v>1.1060666666666668</v>
      </c>
      <c r="U46" s="8"/>
    </row>
    <row r="47" spans="1:21" ht="30" customHeight="1" thickBot="1">
      <c r="A47" s="9">
        <v>25</v>
      </c>
      <c r="B47" s="8" t="s">
        <v>63</v>
      </c>
      <c r="C47" s="34">
        <v>1</v>
      </c>
      <c r="D47" s="34">
        <v>39690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1</v>
      </c>
      <c r="P47" s="34">
        <v>7350</v>
      </c>
      <c r="Q47" s="33">
        <f t="shared" si="5"/>
        <v>47040</v>
      </c>
      <c r="R47" s="32">
        <v>150000</v>
      </c>
      <c r="S47" s="32">
        <f t="shared" si="6"/>
        <v>102960</v>
      </c>
      <c r="T47" s="29">
        <f t="shared" si="7"/>
        <v>0.3136</v>
      </c>
      <c r="U47" s="8"/>
    </row>
    <row r="48" spans="1:21" ht="30" customHeight="1" thickBot="1">
      <c r="A48" s="9">
        <v>26</v>
      </c>
      <c r="B48" s="8" t="s">
        <v>64</v>
      </c>
      <c r="C48" s="35">
        <v>7</v>
      </c>
      <c r="D48" s="34">
        <v>77700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1</v>
      </c>
      <c r="N48" s="32">
        <v>1000</v>
      </c>
      <c r="O48" s="32">
        <v>3</v>
      </c>
      <c r="P48" s="32">
        <v>110715</v>
      </c>
      <c r="Q48" s="33">
        <f t="shared" si="5"/>
        <v>189415</v>
      </c>
      <c r="R48" s="32">
        <v>150000</v>
      </c>
      <c r="S48" s="32">
        <f t="shared" si="6"/>
        <v>-39415</v>
      </c>
      <c r="T48" s="29">
        <f t="shared" si="7"/>
        <v>1.2627666666666666</v>
      </c>
      <c r="U48" s="8"/>
    </row>
    <row r="49" spans="1:21" ht="30" customHeight="1" thickBot="1">
      <c r="A49" s="9" t="s">
        <v>22</v>
      </c>
      <c r="B49" s="8"/>
      <c r="C49" s="32">
        <f>SUM(C33:C48)</f>
        <v>85</v>
      </c>
      <c r="D49" s="32">
        <f aca="true" t="shared" si="8" ref="D49:P49">SUM(D33:D48)</f>
        <v>1043816</v>
      </c>
      <c r="E49" s="32">
        <f t="shared" si="8"/>
        <v>0</v>
      </c>
      <c r="F49" s="32">
        <f t="shared" si="8"/>
        <v>0</v>
      </c>
      <c r="G49" s="32">
        <f t="shared" si="8"/>
        <v>0</v>
      </c>
      <c r="H49" s="32">
        <f t="shared" si="8"/>
        <v>0</v>
      </c>
      <c r="I49" s="32">
        <f t="shared" si="8"/>
        <v>22</v>
      </c>
      <c r="J49" s="32">
        <f t="shared" si="8"/>
        <v>612453</v>
      </c>
      <c r="K49" s="32">
        <f t="shared" si="8"/>
        <v>0</v>
      </c>
      <c r="L49" s="32">
        <f t="shared" si="8"/>
        <v>0</v>
      </c>
      <c r="M49" s="32">
        <f t="shared" si="8"/>
        <v>17</v>
      </c>
      <c r="N49" s="32">
        <f t="shared" si="8"/>
        <v>274850</v>
      </c>
      <c r="O49" s="32">
        <f t="shared" si="8"/>
        <v>46</v>
      </c>
      <c r="P49" s="32">
        <f t="shared" si="8"/>
        <v>1418145</v>
      </c>
      <c r="Q49" s="33">
        <f t="shared" si="5"/>
        <v>3349264</v>
      </c>
      <c r="R49" s="32">
        <f>SUM(R33:R48)</f>
        <v>2400000</v>
      </c>
      <c r="S49" s="32">
        <f>R49-Q49</f>
        <v>-949264</v>
      </c>
      <c r="T49" s="29">
        <f t="shared" si="7"/>
        <v>1.3955266666666666</v>
      </c>
      <c r="U49" s="8"/>
    </row>
    <row r="51" ht="16.5">
      <c r="A51" s="1"/>
    </row>
    <row r="52" ht="16.5">
      <c r="A52" s="1"/>
    </row>
    <row r="53" ht="16.5">
      <c r="A53" s="1"/>
    </row>
    <row r="54" ht="16.5">
      <c r="A54" s="1"/>
    </row>
    <row r="55" ht="16.5">
      <c r="A55" s="1"/>
    </row>
    <row r="56" spans="1:20" ht="16.5">
      <c r="A56" s="1" t="s">
        <v>34</v>
      </c>
      <c r="T56" s="15"/>
    </row>
    <row r="57" spans="1:21" ht="35.25" customHeight="1" thickBot="1">
      <c r="A57" s="2" t="s">
        <v>38</v>
      </c>
      <c r="T57" s="15"/>
      <c r="U57" s="23"/>
    </row>
    <row r="58" spans="1:21" ht="33.75" thickBot="1">
      <c r="A58" s="47" t="s">
        <v>15</v>
      </c>
      <c r="B58" s="40" t="s">
        <v>16</v>
      </c>
      <c r="C58" s="50" t="s">
        <v>29</v>
      </c>
      <c r="D58" s="46"/>
      <c r="E58" s="45" t="s">
        <v>0</v>
      </c>
      <c r="F58" s="46"/>
      <c r="G58" s="45" t="s">
        <v>1</v>
      </c>
      <c r="H58" s="46"/>
      <c r="I58" s="45" t="s">
        <v>23</v>
      </c>
      <c r="J58" s="46"/>
      <c r="K58" s="45" t="s">
        <v>28</v>
      </c>
      <c r="L58" s="46"/>
      <c r="M58" s="45" t="s">
        <v>27</v>
      </c>
      <c r="N58" s="46"/>
      <c r="O58" s="45" t="s">
        <v>26</v>
      </c>
      <c r="P58" s="46"/>
      <c r="Q58" s="37" t="s">
        <v>17</v>
      </c>
      <c r="R58" s="3" t="s">
        <v>5</v>
      </c>
      <c r="S58" s="16" t="s">
        <v>7</v>
      </c>
      <c r="T58" s="24" t="s">
        <v>20</v>
      </c>
      <c r="U58" s="40" t="s">
        <v>11</v>
      </c>
    </row>
    <row r="59" spans="1:21" ht="16.5" customHeight="1">
      <c r="A59" s="48"/>
      <c r="B59" s="41"/>
      <c r="C59" s="43" t="s">
        <v>12</v>
      </c>
      <c r="D59" s="4" t="s">
        <v>3</v>
      </c>
      <c r="E59" s="40" t="s">
        <v>12</v>
      </c>
      <c r="F59" s="4" t="s">
        <v>3</v>
      </c>
      <c r="G59" s="40" t="s">
        <v>12</v>
      </c>
      <c r="H59" s="4" t="s">
        <v>3</v>
      </c>
      <c r="I59" s="40" t="s">
        <v>12</v>
      </c>
      <c r="J59" s="4" t="s">
        <v>3</v>
      </c>
      <c r="K59" s="40" t="s">
        <v>12</v>
      </c>
      <c r="L59" s="4" t="s">
        <v>3</v>
      </c>
      <c r="M59" s="40" t="s">
        <v>12</v>
      </c>
      <c r="N59" s="4" t="s">
        <v>3</v>
      </c>
      <c r="O59" s="40" t="s">
        <v>12</v>
      </c>
      <c r="P59" s="4" t="s">
        <v>3</v>
      </c>
      <c r="Q59" s="38"/>
      <c r="R59" s="4" t="s">
        <v>6</v>
      </c>
      <c r="S59" s="17" t="s">
        <v>18</v>
      </c>
      <c r="T59" s="25" t="s">
        <v>21</v>
      </c>
      <c r="U59" s="41"/>
    </row>
    <row r="60" spans="1:21" ht="17.25" thickBot="1">
      <c r="A60" s="49"/>
      <c r="B60" s="42"/>
      <c r="C60" s="44"/>
      <c r="D60" s="6" t="s">
        <v>13</v>
      </c>
      <c r="E60" s="42"/>
      <c r="F60" s="6" t="s">
        <v>13</v>
      </c>
      <c r="G60" s="42"/>
      <c r="H60" s="6" t="s">
        <v>13</v>
      </c>
      <c r="I60" s="42"/>
      <c r="J60" s="6" t="s">
        <v>13</v>
      </c>
      <c r="K60" s="42"/>
      <c r="L60" s="6" t="s">
        <v>13</v>
      </c>
      <c r="M60" s="42"/>
      <c r="N60" s="6" t="s">
        <v>13</v>
      </c>
      <c r="O60" s="42"/>
      <c r="P60" s="6" t="s">
        <v>13</v>
      </c>
      <c r="Q60" s="39"/>
      <c r="R60" s="5"/>
      <c r="S60" s="18"/>
      <c r="T60" s="26"/>
      <c r="U60" s="42"/>
    </row>
    <row r="61" spans="1:21" ht="30" customHeight="1" thickBot="1">
      <c r="A61" s="9">
        <v>27</v>
      </c>
      <c r="B61" s="8" t="s">
        <v>65</v>
      </c>
      <c r="C61" s="32">
        <v>4</v>
      </c>
      <c r="D61" s="32">
        <v>48815</v>
      </c>
      <c r="E61" s="32">
        <v>0</v>
      </c>
      <c r="F61" s="32">
        <v>0</v>
      </c>
      <c r="G61" s="32">
        <v>0</v>
      </c>
      <c r="H61" s="32">
        <v>0</v>
      </c>
      <c r="I61" s="32">
        <v>6</v>
      </c>
      <c r="J61" s="32">
        <v>119020</v>
      </c>
      <c r="K61" s="32">
        <v>0</v>
      </c>
      <c r="L61" s="32">
        <v>0</v>
      </c>
      <c r="M61" s="32">
        <v>1</v>
      </c>
      <c r="N61" s="32">
        <v>11550</v>
      </c>
      <c r="O61" s="32">
        <v>3</v>
      </c>
      <c r="P61" s="32">
        <v>67700</v>
      </c>
      <c r="Q61" s="33">
        <f aca="true" t="shared" si="9" ref="Q61:Q77">D61+F61+H61+J61+L61+N61+P61</f>
        <v>247085</v>
      </c>
      <c r="R61" s="32">
        <v>150000</v>
      </c>
      <c r="S61" s="32">
        <f>R61-Q61</f>
        <v>-97085</v>
      </c>
      <c r="T61" s="29">
        <f>Q61/R61</f>
        <v>1.6472333333333333</v>
      </c>
      <c r="U61" s="8"/>
    </row>
    <row r="62" spans="1:21" ht="30" customHeight="1" thickBot="1">
      <c r="A62" s="9">
        <v>28</v>
      </c>
      <c r="B62" s="8" t="s">
        <v>66</v>
      </c>
      <c r="C62" s="32">
        <v>5</v>
      </c>
      <c r="D62" s="32">
        <v>75990</v>
      </c>
      <c r="E62" s="32">
        <v>0</v>
      </c>
      <c r="F62" s="32">
        <v>0</v>
      </c>
      <c r="G62" s="32">
        <v>0</v>
      </c>
      <c r="H62" s="32">
        <v>0</v>
      </c>
      <c r="I62" s="32">
        <v>1</v>
      </c>
      <c r="J62" s="32">
        <v>11582</v>
      </c>
      <c r="K62" s="32">
        <v>0</v>
      </c>
      <c r="L62" s="32">
        <v>0</v>
      </c>
      <c r="M62" s="32">
        <v>1</v>
      </c>
      <c r="N62" s="32">
        <v>47670</v>
      </c>
      <c r="O62" s="32">
        <v>2</v>
      </c>
      <c r="P62" s="32">
        <v>65400</v>
      </c>
      <c r="Q62" s="33">
        <f t="shared" si="9"/>
        <v>200642</v>
      </c>
      <c r="R62" s="32">
        <v>150000</v>
      </c>
      <c r="S62" s="32">
        <f aca="true" t="shared" si="10" ref="S62:S76">R62-Q62</f>
        <v>-50642</v>
      </c>
      <c r="T62" s="29">
        <f aca="true" t="shared" si="11" ref="T62:T77">Q62/R62</f>
        <v>1.3376133333333333</v>
      </c>
      <c r="U62" s="8"/>
    </row>
    <row r="63" spans="1:21" ht="30" customHeight="1" thickBot="1">
      <c r="A63" s="9">
        <v>29</v>
      </c>
      <c r="B63" s="8" t="s">
        <v>67</v>
      </c>
      <c r="C63" s="32">
        <v>8</v>
      </c>
      <c r="D63" s="32">
        <v>88824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1</v>
      </c>
      <c r="L63" s="32">
        <v>89250</v>
      </c>
      <c r="M63" s="32">
        <v>1</v>
      </c>
      <c r="N63" s="32">
        <v>23721</v>
      </c>
      <c r="O63" s="32">
        <v>3</v>
      </c>
      <c r="P63" s="32">
        <v>155350</v>
      </c>
      <c r="Q63" s="33">
        <f t="shared" si="9"/>
        <v>357145</v>
      </c>
      <c r="R63" s="32">
        <v>150000</v>
      </c>
      <c r="S63" s="32">
        <f t="shared" si="10"/>
        <v>-207145</v>
      </c>
      <c r="T63" s="29">
        <f t="shared" si="11"/>
        <v>2.3809666666666667</v>
      </c>
      <c r="U63" s="8"/>
    </row>
    <row r="64" spans="1:21" ht="30" customHeight="1" thickBot="1">
      <c r="A64" s="9">
        <v>30</v>
      </c>
      <c r="B64" s="8" t="s">
        <v>68</v>
      </c>
      <c r="C64" s="32">
        <v>6</v>
      </c>
      <c r="D64" s="32">
        <v>62290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5</v>
      </c>
      <c r="P64" s="32">
        <v>119270</v>
      </c>
      <c r="Q64" s="33">
        <f t="shared" si="9"/>
        <v>181560</v>
      </c>
      <c r="R64" s="32">
        <v>150000</v>
      </c>
      <c r="S64" s="32">
        <f t="shared" si="10"/>
        <v>-31560</v>
      </c>
      <c r="T64" s="29">
        <f t="shared" si="11"/>
        <v>1.2104</v>
      </c>
      <c r="U64" s="8"/>
    </row>
    <row r="65" spans="1:21" ht="30" customHeight="1" thickBot="1">
      <c r="A65" s="9">
        <v>31</v>
      </c>
      <c r="B65" s="8" t="s">
        <v>69</v>
      </c>
      <c r="C65" s="32">
        <v>9</v>
      </c>
      <c r="D65" s="32">
        <v>116110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2</v>
      </c>
      <c r="N65" s="32">
        <v>44520</v>
      </c>
      <c r="O65" s="32">
        <v>5</v>
      </c>
      <c r="P65" s="32">
        <v>154700</v>
      </c>
      <c r="Q65" s="33">
        <f t="shared" si="9"/>
        <v>315330</v>
      </c>
      <c r="R65" s="32">
        <v>150000</v>
      </c>
      <c r="S65" s="32">
        <f t="shared" si="10"/>
        <v>-165330</v>
      </c>
      <c r="T65" s="29">
        <f t="shared" si="11"/>
        <v>2.1022</v>
      </c>
      <c r="U65" s="8"/>
    </row>
    <row r="66" spans="1:21" ht="30" customHeight="1" thickBot="1">
      <c r="A66" s="9">
        <v>32</v>
      </c>
      <c r="B66" s="8" t="s">
        <v>70</v>
      </c>
      <c r="C66" s="32">
        <v>9</v>
      </c>
      <c r="D66" s="32">
        <v>114963</v>
      </c>
      <c r="E66" s="32">
        <v>0</v>
      </c>
      <c r="F66" s="32">
        <v>0</v>
      </c>
      <c r="G66" s="32">
        <v>0</v>
      </c>
      <c r="H66" s="32">
        <v>0</v>
      </c>
      <c r="I66" s="32">
        <v>4</v>
      </c>
      <c r="J66" s="32">
        <v>46700</v>
      </c>
      <c r="K66" s="32">
        <v>0</v>
      </c>
      <c r="L66" s="32">
        <v>0</v>
      </c>
      <c r="M66" s="32">
        <v>1</v>
      </c>
      <c r="N66" s="32">
        <v>9600</v>
      </c>
      <c r="O66" s="32">
        <v>6</v>
      </c>
      <c r="P66" s="32">
        <v>74870</v>
      </c>
      <c r="Q66" s="33">
        <f t="shared" si="9"/>
        <v>246133</v>
      </c>
      <c r="R66" s="32">
        <v>150000</v>
      </c>
      <c r="S66" s="32">
        <f t="shared" si="10"/>
        <v>-96133</v>
      </c>
      <c r="T66" s="29">
        <f t="shared" si="11"/>
        <v>1.6408866666666666</v>
      </c>
      <c r="U66" s="8"/>
    </row>
    <row r="67" spans="1:21" ht="30" customHeight="1" thickBot="1">
      <c r="A67" s="9">
        <v>33</v>
      </c>
      <c r="B67" s="8" t="s">
        <v>71</v>
      </c>
      <c r="C67" s="32">
        <v>9</v>
      </c>
      <c r="D67" s="32">
        <v>61121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2</v>
      </c>
      <c r="N67" s="32">
        <v>24600</v>
      </c>
      <c r="O67" s="32">
        <v>8</v>
      </c>
      <c r="P67" s="32">
        <v>119025</v>
      </c>
      <c r="Q67" s="33">
        <f t="shared" si="9"/>
        <v>204746</v>
      </c>
      <c r="R67" s="32">
        <v>150000</v>
      </c>
      <c r="S67" s="32">
        <f t="shared" si="10"/>
        <v>-54746</v>
      </c>
      <c r="T67" s="29">
        <f t="shared" si="11"/>
        <v>1.3649733333333334</v>
      </c>
      <c r="U67" s="8"/>
    </row>
    <row r="68" spans="1:21" ht="30" customHeight="1" thickBot="1">
      <c r="A68" s="9">
        <v>34</v>
      </c>
      <c r="B68" s="8" t="s">
        <v>72</v>
      </c>
      <c r="C68" s="32">
        <v>6</v>
      </c>
      <c r="D68" s="32">
        <v>63450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2</v>
      </c>
      <c r="N68" s="32">
        <v>56946</v>
      </c>
      <c r="O68" s="32">
        <v>8</v>
      </c>
      <c r="P68" s="32">
        <v>154600</v>
      </c>
      <c r="Q68" s="33">
        <f t="shared" si="9"/>
        <v>274996</v>
      </c>
      <c r="R68" s="32">
        <v>150000</v>
      </c>
      <c r="S68" s="32">
        <f t="shared" si="10"/>
        <v>-124996</v>
      </c>
      <c r="T68" s="29">
        <f t="shared" si="11"/>
        <v>1.8333066666666666</v>
      </c>
      <c r="U68" s="8"/>
    </row>
    <row r="69" spans="1:21" ht="30" customHeight="1" thickBot="1">
      <c r="A69" s="9">
        <v>35</v>
      </c>
      <c r="B69" s="8" t="s">
        <v>73</v>
      </c>
      <c r="C69" s="32">
        <v>3</v>
      </c>
      <c r="D69" s="32">
        <v>24280</v>
      </c>
      <c r="E69" s="32">
        <v>0</v>
      </c>
      <c r="F69" s="32">
        <v>0</v>
      </c>
      <c r="G69" s="32">
        <v>0</v>
      </c>
      <c r="H69" s="32">
        <v>0</v>
      </c>
      <c r="I69" s="32">
        <v>5</v>
      </c>
      <c r="J69" s="32">
        <v>61200</v>
      </c>
      <c r="K69" s="32">
        <v>0</v>
      </c>
      <c r="L69" s="32">
        <v>0</v>
      </c>
      <c r="M69" s="32">
        <v>3</v>
      </c>
      <c r="N69" s="32">
        <v>7910</v>
      </c>
      <c r="O69" s="32">
        <v>6</v>
      </c>
      <c r="P69" s="32">
        <v>71160</v>
      </c>
      <c r="Q69" s="33">
        <f t="shared" si="9"/>
        <v>164550</v>
      </c>
      <c r="R69" s="32">
        <v>150000</v>
      </c>
      <c r="S69" s="32">
        <f t="shared" si="10"/>
        <v>-14550</v>
      </c>
      <c r="T69" s="29">
        <f t="shared" si="11"/>
        <v>1.097</v>
      </c>
      <c r="U69" s="8"/>
    </row>
    <row r="70" spans="1:21" ht="30" customHeight="1" thickBot="1">
      <c r="A70" s="9">
        <v>36</v>
      </c>
      <c r="B70" s="8" t="s">
        <v>74</v>
      </c>
      <c r="C70" s="32">
        <v>8</v>
      </c>
      <c r="D70" s="32">
        <v>73705</v>
      </c>
      <c r="E70" s="32">
        <v>0</v>
      </c>
      <c r="F70" s="32">
        <v>0</v>
      </c>
      <c r="G70" s="32">
        <v>0</v>
      </c>
      <c r="H70" s="32">
        <v>0</v>
      </c>
      <c r="I70" s="32">
        <v>1</v>
      </c>
      <c r="J70" s="32">
        <v>15056</v>
      </c>
      <c r="K70" s="32">
        <v>0</v>
      </c>
      <c r="L70" s="32">
        <v>0</v>
      </c>
      <c r="M70" s="32">
        <v>3</v>
      </c>
      <c r="N70" s="32">
        <v>61890</v>
      </c>
      <c r="O70" s="32">
        <v>7</v>
      </c>
      <c r="P70" s="32">
        <v>89100</v>
      </c>
      <c r="Q70" s="33">
        <f t="shared" si="9"/>
        <v>239751</v>
      </c>
      <c r="R70" s="32">
        <v>150000</v>
      </c>
      <c r="S70" s="32">
        <f t="shared" si="10"/>
        <v>-89751</v>
      </c>
      <c r="T70" s="29">
        <f t="shared" si="11"/>
        <v>1.59834</v>
      </c>
      <c r="U70" s="8"/>
    </row>
    <row r="71" spans="1:21" ht="30" customHeight="1" thickBot="1">
      <c r="A71" s="9">
        <v>37</v>
      </c>
      <c r="B71" s="8" t="s">
        <v>75</v>
      </c>
      <c r="C71" s="32">
        <v>6</v>
      </c>
      <c r="D71" s="32">
        <v>69415</v>
      </c>
      <c r="E71" s="32">
        <v>0</v>
      </c>
      <c r="F71" s="32">
        <v>0</v>
      </c>
      <c r="G71" s="32">
        <v>0</v>
      </c>
      <c r="H71" s="32">
        <v>0</v>
      </c>
      <c r="I71" s="32">
        <v>6</v>
      </c>
      <c r="J71" s="32">
        <v>75000</v>
      </c>
      <c r="K71" s="32">
        <v>0</v>
      </c>
      <c r="L71" s="32">
        <v>0</v>
      </c>
      <c r="M71" s="32">
        <v>0</v>
      </c>
      <c r="N71" s="32">
        <v>0</v>
      </c>
      <c r="O71" s="32">
        <v>5</v>
      </c>
      <c r="P71" s="32">
        <v>147800</v>
      </c>
      <c r="Q71" s="33">
        <f t="shared" si="9"/>
        <v>292215</v>
      </c>
      <c r="R71" s="32">
        <v>150000</v>
      </c>
      <c r="S71" s="32">
        <f t="shared" si="10"/>
        <v>-142215</v>
      </c>
      <c r="T71" s="29">
        <f t="shared" si="11"/>
        <v>1.9481</v>
      </c>
      <c r="U71" s="8"/>
    </row>
    <row r="72" spans="1:21" ht="30" customHeight="1" thickBot="1">
      <c r="A72" s="9">
        <v>38</v>
      </c>
      <c r="B72" s="8" t="s">
        <v>76</v>
      </c>
      <c r="C72" s="32">
        <v>4</v>
      </c>
      <c r="D72" s="32">
        <v>29420</v>
      </c>
      <c r="E72" s="32">
        <v>0</v>
      </c>
      <c r="F72" s="32">
        <v>0</v>
      </c>
      <c r="G72" s="32">
        <v>0</v>
      </c>
      <c r="H72" s="32">
        <v>0</v>
      </c>
      <c r="I72" s="32">
        <v>4</v>
      </c>
      <c r="J72" s="32">
        <v>46400</v>
      </c>
      <c r="K72" s="32">
        <v>0</v>
      </c>
      <c r="L72" s="32">
        <v>0</v>
      </c>
      <c r="M72" s="32">
        <v>1</v>
      </c>
      <c r="N72" s="32">
        <v>27174</v>
      </c>
      <c r="O72" s="32">
        <v>5</v>
      </c>
      <c r="P72" s="32">
        <v>158300</v>
      </c>
      <c r="Q72" s="33">
        <f t="shared" si="9"/>
        <v>261294</v>
      </c>
      <c r="R72" s="32">
        <v>150000</v>
      </c>
      <c r="S72" s="32">
        <f t="shared" si="10"/>
        <v>-111294</v>
      </c>
      <c r="T72" s="29">
        <f t="shared" si="11"/>
        <v>1.74196</v>
      </c>
      <c r="U72" s="8"/>
    </row>
    <row r="73" spans="1:21" ht="30" customHeight="1" thickBot="1">
      <c r="A73" s="9">
        <v>39</v>
      </c>
      <c r="B73" s="8" t="s">
        <v>77</v>
      </c>
      <c r="C73" s="35">
        <v>7</v>
      </c>
      <c r="D73" s="34">
        <v>71120</v>
      </c>
      <c r="E73" s="32">
        <v>0</v>
      </c>
      <c r="F73" s="32">
        <v>0</v>
      </c>
      <c r="G73" s="32">
        <v>0</v>
      </c>
      <c r="H73" s="32">
        <v>0</v>
      </c>
      <c r="I73" s="32">
        <v>1</v>
      </c>
      <c r="J73" s="32">
        <v>22005</v>
      </c>
      <c r="K73" s="32">
        <v>0</v>
      </c>
      <c r="L73" s="32">
        <v>0</v>
      </c>
      <c r="M73" s="32">
        <v>1</v>
      </c>
      <c r="N73" s="32">
        <v>12600</v>
      </c>
      <c r="O73" s="32">
        <v>5</v>
      </c>
      <c r="P73" s="32">
        <v>206360</v>
      </c>
      <c r="Q73" s="33">
        <f t="shared" si="9"/>
        <v>312085</v>
      </c>
      <c r="R73" s="32">
        <v>150000</v>
      </c>
      <c r="S73" s="32">
        <f t="shared" si="10"/>
        <v>-162085</v>
      </c>
      <c r="T73" s="29">
        <f t="shared" si="11"/>
        <v>2.0805666666666665</v>
      </c>
      <c r="U73" s="8"/>
    </row>
    <row r="74" spans="1:21" ht="30" customHeight="1" thickBot="1">
      <c r="A74" s="9">
        <v>40</v>
      </c>
      <c r="B74" s="8" t="s">
        <v>78</v>
      </c>
      <c r="C74" s="34">
        <v>3</v>
      </c>
      <c r="D74" s="34">
        <v>43119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1</v>
      </c>
      <c r="N74" s="34">
        <v>100296</v>
      </c>
      <c r="O74" s="34">
        <v>3</v>
      </c>
      <c r="P74" s="34">
        <v>150000</v>
      </c>
      <c r="Q74" s="33">
        <f t="shared" si="9"/>
        <v>293415</v>
      </c>
      <c r="R74" s="32">
        <v>150000</v>
      </c>
      <c r="S74" s="32">
        <f t="shared" si="10"/>
        <v>-143415</v>
      </c>
      <c r="T74" s="29">
        <f t="shared" si="11"/>
        <v>1.9561</v>
      </c>
      <c r="U74" s="8"/>
    </row>
    <row r="75" spans="1:21" ht="30" customHeight="1" thickBot="1">
      <c r="A75" s="9">
        <v>41</v>
      </c>
      <c r="B75" s="8" t="s">
        <v>79</v>
      </c>
      <c r="C75" s="34">
        <v>4</v>
      </c>
      <c r="D75" s="34">
        <v>48653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1</v>
      </c>
      <c r="N75" s="34">
        <v>1000</v>
      </c>
      <c r="O75" s="34">
        <v>3</v>
      </c>
      <c r="P75" s="34">
        <v>111900</v>
      </c>
      <c r="Q75" s="33">
        <f t="shared" si="9"/>
        <v>161553</v>
      </c>
      <c r="R75" s="32">
        <v>150000</v>
      </c>
      <c r="S75" s="32">
        <f t="shared" si="10"/>
        <v>-11553</v>
      </c>
      <c r="T75" s="29">
        <f t="shared" si="11"/>
        <v>1.07702</v>
      </c>
      <c r="U75" s="8"/>
    </row>
    <row r="76" spans="1:21" ht="30" customHeight="1" thickBot="1">
      <c r="A76" s="9">
        <v>42</v>
      </c>
      <c r="B76" s="8" t="s">
        <v>80</v>
      </c>
      <c r="C76" s="35">
        <v>11</v>
      </c>
      <c r="D76" s="34">
        <v>96470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3</v>
      </c>
      <c r="N76" s="32">
        <v>22010</v>
      </c>
      <c r="O76" s="32">
        <v>9</v>
      </c>
      <c r="P76" s="32">
        <v>159400</v>
      </c>
      <c r="Q76" s="33">
        <f t="shared" si="9"/>
        <v>277880</v>
      </c>
      <c r="R76" s="32">
        <v>150000</v>
      </c>
      <c r="S76" s="32">
        <f t="shared" si="10"/>
        <v>-127880</v>
      </c>
      <c r="T76" s="29">
        <f t="shared" si="11"/>
        <v>1.8525333333333334</v>
      </c>
      <c r="U76" s="8"/>
    </row>
    <row r="77" spans="1:21" ht="30" customHeight="1" thickBot="1">
      <c r="A77" s="9" t="s">
        <v>22</v>
      </c>
      <c r="B77" s="8"/>
      <c r="C77" s="32">
        <f aca="true" t="shared" si="12" ref="C77:P77">SUM(C61:C76)</f>
        <v>102</v>
      </c>
      <c r="D77" s="32">
        <f t="shared" si="12"/>
        <v>1087745</v>
      </c>
      <c r="E77" s="32">
        <f t="shared" si="12"/>
        <v>0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28</v>
      </c>
      <c r="J77" s="32">
        <f t="shared" si="12"/>
        <v>396963</v>
      </c>
      <c r="K77" s="32">
        <f t="shared" si="12"/>
        <v>1</v>
      </c>
      <c r="L77" s="32">
        <f t="shared" si="12"/>
        <v>89250</v>
      </c>
      <c r="M77" s="32">
        <f t="shared" si="12"/>
        <v>23</v>
      </c>
      <c r="N77" s="32">
        <f t="shared" si="12"/>
        <v>451487</v>
      </c>
      <c r="O77" s="32">
        <f t="shared" si="12"/>
        <v>83</v>
      </c>
      <c r="P77" s="32">
        <f t="shared" si="12"/>
        <v>2004935</v>
      </c>
      <c r="Q77" s="33">
        <f t="shared" si="9"/>
        <v>4030380</v>
      </c>
      <c r="R77" s="32">
        <f>SUM(R61:R76)</f>
        <v>2400000</v>
      </c>
      <c r="S77" s="32">
        <f>R77-Q77</f>
        <v>-1630380</v>
      </c>
      <c r="T77" s="29">
        <f t="shared" si="11"/>
        <v>1.679325</v>
      </c>
      <c r="U77" s="8"/>
    </row>
    <row r="79" ht="16.5">
      <c r="A79" s="1"/>
    </row>
    <row r="80" ht="16.5">
      <c r="A80" s="1"/>
    </row>
    <row r="81" ht="16.5">
      <c r="A81" s="1"/>
    </row>
    <row r="82" ht="16.5">
      <c r="A82" s="1"/>
    </row>
    <row r="83" ht="16.5">
      <c r="A83" s="1"/>
    </row>
    <row r="84" ht="16.5">
      <c r="A84" s="1" t="s">
        <v>33</v>
      </c>
    </row>
    <row r="85" ht="34.5" customHeight="1" thickBot="1">
      <c r="A85" s="2" t="s">
        <v>38</v>
      </c>
    </row>
    <row r="86" spans="1:21" ht="33.75" thickBot="1">
      <c r="A86" s="47" t="s">
        <v>15</v>
      </c>
      <c r="B86" s="40" t="s">
        <v>16</v>
      </c>
      <c r="C86" s="50" t="s">
        <v>29</v>
      </c>
      <c r="D86" s="46"/>
      <c r="E86" s="45" t="s">
        <v>0</v>
      </c>
      <c r="F86" s="46"/>
      <c r="G86" s="45" t="s">
        <v>1</v>
      </c>
      <c r="H86" s="46"/>
      <c r="I86" s="45" t="s">
        <v>23</v>
      </c>
      <c r="J86" s="46"/>
      <c r="K86" s="45" t="s">
        <v>28</v>
      </c>
      <c r="L86" s="46"/>
      <c r="M86" s="45" t="s">
        <v>27</v>
      </c>
      <c r="N86" s="46"/>
      <c r="O86" s="45" t="s">
        <v>26</v>
      </c>
      <c r="P86" s="46"/>
      <c r="Q86" s="37" t="s">
        <v>17</v>
      </c>
      <c r="R86" s="3" t="s">
        <v>5</v>
      </c>
      <c r="S86" s="3" t="s">
        <v>7</v>
      </c>
      <c r="T86" s="3" t="s">
        <v>20</v>
      </c>
      <c r="U86" s="40" t="s">
        <v>11</v>
      </c>
    </row>
    <row r="87" spans="1:21" ht="16.5">
      <c r="A87" s="48"/>
      <c r="B87" s="41"/>
      <c r="C87" s="43" t="s">
        <v>12</v>
      </c>
      <c r="D87" s="4" t="s">
        <v>3</v>
      </c>
      <c r="E87" s="40" t="s">
        <v>12</v>
      </c>
      <c r="F87" s="4" t="s">
        <v>3</v>
      </c>
      <c r="G87" s="40" t="s">
        <v>12</v>
      </c>
      <c r="H87" s="4" t="s">
        <v>3</v>
      </c>
      <c r="I87" s="40" t="s">
        <v>12</v>
      </c>
      <c r="J87" s="4" t="s">
        <v>3</v>
      </c>
      <c r="K87" s="40" t="s">
        <v>12</v>
      </c>
      <c r="L87" s="4" t="s">
        <v>3</v>
      </c>
      <c r="M87" s="40" t="s">
        <v>12</v>
      </c>
      <c r="N87" s="4" t="s">
        <v>3</v>
      </c>
      <c r="O87" s="40" t="s">
        <v>12</v>
      </c>
      <c r="P87" s="4" t="s">
        <v>3</v>
      </c>
      <c r="Q87" s="38"/>
      <c r="R87" s="4" t="s">
        <v>6</v>
      </c>
      <c r="S87" s="4" t="s">
        <v>18</v>
      </c>
      <c r="T87" s="4" t="s">
        <v>19</v>
      </c>
      <c r="U87" s="41"/>
    </row>
    <row r="88" spans="1:21" ht="17.25" thickBot="1">
      <c r="A88" s="49"/>
      <c r="B88" s="42"/>
      <c r="C88" s="44"/>
      <c r="D88" s="6" t="s">
        <v>13</v>
      </c>
      <c r="E88" s="42"/>
      <c r="F88" s="6" t="s">
        <v>13</v>
      </c>
      <c r="G88" s="42"/>
      <c r="H88" s="6" t="s">
        <v>13</v>
      </c>
      <c r="I88" s="42"/>
      <c r="J88" s="6" t="s">
        <v>13</v>
      </c>
      <c r="K88" s="42"/>
      <c r="L88" s="6" t="s">
        <v>13</v>
      </c>
      <c r="M88" s="42"/>
      <c r="N88" s="6" t="s">
        <v>13</v>
      </c>
      <c r="O88" s="42"/>
      <c r="P88" s="6" t="s">
        <v>13</v>
      </c>
      <c r="Q88" s="39"/>
      <c r="R88" s="5"/>
      <c r="S88" s="5"/>
      <c r="T88" s="5"/>
      <c r="U88" s="42"/>
    </row>
    <row r="89" spans="1:21" ht="30" customHeight="1" thickBot="1">
      <c r="A89" s="9">
        <v>43</v>
      </c>
      <c r="B89" s="8" t="s">
        <v>81</v>
      </c>
      <c r="C89" s="32">
        <v>7</v>
      </c>
      <c r="D89" s="32">
        <v>83160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3</v>
      </c>
      <c r="P89" s="32">
        <v>150000</v>
      </c>
      <c r="Q89" s="33">
        <f aca="true" t="shared" si="13" ref="Q89:Q97">D89+F89+H89+J89+L89+N89+P89</f>
        <v>233160</v>
      </c>
      <c r="R89" s="32">
        <v>150000</v>
      </c>
      <c r="S89" s="32">
        <f aca="true" t="shared" si="14" ref="S89:S98">R89-Q89</f>
        <v>-83160</v>
      </c>
      <c r="T89" s="21">
        <f>Q89/R89</f>
        <v>1.5544</v>
      </c>
      <c r="U89" s="8"/>
    </row>
    <row r="90" spans="1:21" ht="30" customHeight="1" thickBot="1">
      <c r="A90" s="9">
        <v>44</v>
      </c>
      <c r="B90" s="8" t="s">
        <v>82</v>
      </c>
      <c r="C90" s="32">
        <v>5</v>
      </c>
      <c r="D90" s="32">
        <v>41150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5</v>
      </c>
      <c r="N90" s="32">
        <v>83230</v>
      </c>
      <c r="O90" s="32">
        <v>9</v>
      </c>
      <c r="P90" s="32">
        <v>121815</v>
      </c>
      <c r="Q90" s="33">
        <f t="shared" si="13"/>
        <v>246195</v>
      </c>
      <c r="R90" s="32">
        <v>150000</v>
      </c>
      <c r="S90" s="32">
        <f t="shared" si="14"/>
        <v>-96195</v>
      </c>
      <c r="T90" s="21">
        <f aca="true" t="shared" si="15" ref="T90:T98">Q90/R90</f>
        <v>1.6413</v>
      </c>
      <c r="U90" s="8"/>
    </row>
    <row r="91" spans="1:21" ht="30" customHeight="1" thickBot="1">
      <c r="A91" s="9">
        <v>45</v>
      </c>
      <c r="B91" s="8" t="s">
        <v>83</v>
      </c>
      <c r="C91" s="32">
        <v>7</v>
      </c>
      <c r="D91" s="32">
        <v>80000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3</v>
      </c>
      <c r="N91" s="32">
        <v>135145</v>
      </c>
      <c r="O91" s="32">
        <v>6</v>
      </c>
      <c r="P91" s="32">
        <v>224550</v>
      </c>
      <c r="Q91" s="33">
        <f t="shared" si="13"/>
        <v>439695</v>
      </c>
      <c r="R91" s="32">
        <v>150000</v>
      </c>
      <c r="S91" s="32">
        <f t="shared" si="14"/>
        <v>-289695</v>
      </c>
      <c r="T91" s="21">
        <f t="shared" si="15"/>
        <v>2.9313</v>
      </c>
      <c r="U91" s="8"/>
    </row>
    <row r="92" spans="1:21" ht="30" customHeight="1" thickBot="1">
      <c r="A92" s="9">
        <v>46</v>
      </c>
      <c r="B92" s="8" t="s">
        <v>84</v>
      </c>
      <c r="C92" s="32">
        <v>2</v>
      </c>
      <c r="D92" s="32">
        <v>15470</v>
      </c>
      <c r="E92" s="32">
        <v>0</v>
      </c>
      <c r="F92" s="32">
        <v>0</v>
      </c>
      <c r="G92" s="32">
        <v>0</v>
      </c>
      <c r="H92" s="32">
        <v>0</v>
      </c>
      <c r="I92" s="32">
        <v>11</v>
      </c>
      <c r="J92" s="32">
        <v>167276</v>
      </c>
      <c r="K92" s="32">
        <v>0</v>
      </c>
      <c r="L92" s="32">
        <v>0</v>
      </c>
      <c r="M92" s="32">
        <v>3</v>
      </c>
      <c r="N92" s="32">
        <v>26100</v>
      </c>
      <c r="O92" s="32">
        <v>9</v>
      </c>
      <c r="P92" s="32">
        <v>152774</v>
      </c>
      <c r="Q92" s="33">
        <f t="shared" si="13"/>
        <v>361620</v>
      </c>
      <c r="R92" s="36">
        <v>150000</v>
      </c>
      <c r="S92" s="32">
        <f t="shared" si="14"/>
        <v>-211620</v>
      </c>
      <c r="T92" s="21">
        <f t="shared" si="15"/>
        <v>2.4108</v>
      </c>
      <c r="U92" s="8"/>
    </row>
    <row r="93" spans="1:21" ht="30" customHeight="1" thickBot="1">
      <c r="A93" s="9">
        <v>47</v>
      </c>
      <c r="B93" s="8" t="s">
        <v>85</v>
      </c>
      <c r="C93" s="32">
        <v>6</v>
      </c>
      <c r="D93" s="32">
        <v>73280</v>
      </c>
      <c r="E93" s="32">
        <v>0</v>
      </c>
      <c r="F93" s="32">
        <v>0</v>
      </c>
      <c r="G93" s="32">
        <v>0</v>
      </c>
      <c r="H93" s="32">
        <v>0</v>
      </c>
      <c r="I93" s="32">
        <v>4</v>
      </c>
      <c r="J93" s="32">
        <v>40400</v>
      </c>
      <c r="K93" s="32">
        <v>0</v>
      </c>
      <c r="L93" s="32">
        <v>0</v>
      </c>
      <c r="M93" s="32">
        <v>1</v>
      </c>
      <c r="N93" s="32">
        <v>30842</v>
      </c>
      <c r="O93" s="32">
        <v>9</v>
      </c>
      <c r="P93" s="32">
        <v>141200</v>
      </c>
      <c r="Q93" s="33">
        <f t="shared" si="13"/>
        <v>285722</v>
      </c>
      <c r="R93" s="32">
        <v>150000</v>
      </c>
      <c r="S93" s="32">
        <f t="shared" si="14"/>
        <v>-135722</v>
      </c>
      <c r="T93" s="21">
        <f t="shared" si="15"/>
        <v>1.9048133333333332</v>
      </c>
      <c r="U93" s="8"/>
    </row>
    <row r="94" spans="1:21" ht="30" customHeight="1" thickBot="1">
      <c r="A94" s="9">
        <v>48</v>
      </c>
      <c r="B94" s="8" t="s">
        <v>86</v>
      </c>
      <c r="C94" s="32">
        <v>6</v>
      </c>
      <c r="D94" s="32">
        <v>123800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2</v>
      </c>
      <c r="N94" s="32">
        <v>19400</v>
      </c>
      <c r="O94" s="32">
        <v>7</v>
      </c>
      <c r="P94" s="32">
        <v>130650</v>
      </c>
      <c r="Q94" s="33">
        <f t="shared" si="13"/>
        <v>273850</v>
      </c>
      <c r="R94" s="36">
        <v>150000</v>
      </c>
      <c r="S94" s="32">
        <f t="shared" si="14"/>
        <v>-123850</v>
      </c>
      <c r="T94" s="21">
        <f t="shared" si="15"/>
        <v>1.8256666666666668</v>
      </c>
      <c r="U94" s="8"/>
    </row>
    <row r="95" spans="1:21" ht="30" customHeight="1" thickBot="1">
      <c r="A95" s="9">
        <v>49</v>
      </c>
      <c r="B95" s="8" t="s">
        <v>87</v>
      </c>
      <c r="C95" s="32">
        <v>4</v>
      </c>
      <c r="D95" s="32">
        <v>26600</v>
      </c>
      <c r="E95" s="32">
        <v>0</v>
      </c>
      <c r="F95" s="32">
        <v>0</v>
      </c>
      <c r="G95" s="32">
        <v>0</v>
      </c>
      <c r="H95" s="32">
        <v>0</v>
      </c>
      <c r="I95" s="32">
        <v>1</v>
      </c>
      <c r="J95" s="32">
        <v>30807</v>
      </c>
      <c r="K95" s="32">
        <v>0</v>
      </c>
      <c r="L95" s="32">
        <v>0</v>
      </c>
      <c r="M95" s="32">
        <v>3</v>
      </c>
      <c r="N95" s="32">
        <v>66940</v>
      </c>
      <c r="O95" s="32">
        <v>3</v>
      </c>
      <c r="P95" s="32">
        <v>73920</v>
      </c>
      <c r="Q95" s="33">
        <f t="shared" si="13"/>
        <v>198267</v>
      </c>
      <c r="R95" s="32">
        <v>150000</v>
      </c>
      <c r="S95" s="32">
        <f t="shared" si="14"/>
        <v>-48267</v>
      </c>
      <c r="T95" s="21">
        <f t="shared" si="15"/>
        <v>1.32178</v>
      </c>
      <c r="U95" s="8"/>
    </row>
    <row r="96" spans="1:21" ht="30" customHeight="1" thickBot="1">
      <c r="A96" s="9">
        <v>50</v>
      </c>
      <c r="B96" s="8" t="s">
        <v>88</v>
      </c>
      <c r="C96" s="32">
        <v>3</v>
      </c>
      <c r="D96" s="32">
        <v>29682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3</v>
      </c>
      <c r="N96" s="32">
        <v>69244</v>
      </c>
      <c r="O96" s="32">
        <v>5</v>
      </c>
      <c r="P96" s="32">
        <v>149460</v>
      </c>
      <c r="Q96" s="33">
        <f t="shared" si="13"/>
        <v>248386</v>
      </c>
      <c r="R96" s="36">
        <v>150000</v>
      </c>
      <c r="S96" s="32">
        <f t="shared" si="14"/>
        <v>-98386</v>
      </c>
      <c r="T96" s="21">
        <f t="shared" si="15"/>
        <v>1.6559066666666666</v>
      </c>
      <c r="U96" s="8"/>
    </row>
    <row r="97" spans="1:21" ht="30" customHeight="1" thickBot="1">
      <c r="A97" s="9">
        <v>51</v>
      </c>
      <c r="B97" s="8" t="s">
        <v>89</v>
      </c>
      <c r="C97" s="32">
        <v>6</v>
      </c>
      <c r="D97" s="32">
        <v>49195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3</v>
      </c>
      <c r="N97" s="32">
        <v>53431</v>
      </c>
      <c r="O97" s="32">
        <v>11</v>
      </c>
      <c r="P97" s="32">
        <v>130400</v>
      </c>
      <c r="Q97" s="33">
        <f t="shared" si="13"/>
        <v>233026</v>
      </c>
      <c r="R97" s="32">
        <v>150000</v>
      </c>
      <c r="S97" s="32">
        <f t="shared" si="14"/>
        <v>-83026</v>
      </c>
      <c r="T97" s="21">
        <f t="shared" si="15"/>
        <v>1.5535066666666666</v>
      </c>
      <c r="U97" s="8"/>
    </row>
    <row r="98" spans="1:21" ht="30" customHeight="1" thickBot="1">
      <c r="A98" s="9" t="s">
        <v>22</v>
      </c>
      <c r="B98" s="8"/>
      <c r="C98" s="32">
        <f aca="true" t="shared" si="16" ref="C98:R98">SUM(C89:C97)</f>
        <v>46</v>
      </c>
      <c r="D98" s="32">
        <f t="shared" si="16"/>
        <v>522337</v>
      </c>
      <c r="E98" s="32">
        <f t="shared" si="16"/>
        <v>0</v>
      </c>
      <c r="F98" s="32">
        <f t="shared" si="16"/>
        <v>0</v>
      </c>
      <c r="G98" s="32">
        <f t="shared" si="16"/>
        <v>0</v>
      </c>
      <c r="H98" s="32">
        <f t="shared" si="16"/>
        <v>0</v>
      </c>
      <c r="I98" s="32">
        <f t="shared" si="16"/>
        <v>16</v>
      </c>
      <c r="J98" s="32">
        <f t="shared" si="16"/>
        <v>238483</v>
      </c>
      <c r="K98" s="32">
        <f t="shared" si="16"/>
        <v>0</v>
      </c>
      <c r="L98" s="32">
        <f t="shared" si="16"/>
        <v>0</v>
      </c>
      <c r="M98" s="32">
        <f t="shared" si="16"/>
        <v>23</v>
      </c>
      <c r="N98" s="32">
        <f t="shared" si="16"/>
        <v>484332</v>
      </c>
      <c r="O98" s="32">
        <f t="shared" si="16"/>
        <v>62</v>
      </c>
      <c r="P98" s="32">
        <f t="shared" si="16"/>
        <v>1274769</v>
      </c>
      <c r="Q98" s="32">
        <f t="shared" si="16"/>
        <v>2519921</v>
      </c>
      <c r="R98" s="32">
        <f t="shared" si="16"/>
        <v>1350000</v>
      </c>
      <c r="S98" s="32">
        <f t="shared" si="14"/>
        <v>-1169921</v>
      </c>
      <c r="T98" s="21">
        <f t="shared" si="15"/>
        <v>1.8666081481481482</v>
      </c>
      <c r="U98" s="8"/>
    </row>
    <row r="101" ht="16.5">
      <c r="A101" s="1" t="s">
        <v>32</v>
      </c>
    </row>
  </sheetData>
  <sheetProtection/>
  <mergeCells count="88">
    <mergeCell ref="U86:U88"/>
    <mergeCell ref="C87:C88"/>
    <mergeCell ref="E87:E88"/>
    <mergeCell ref="G87:G88"/>
    <mergeCell ref="I87:I88"/>
    <mergeCell ref="K87:K88"/>
    <mergeCell ref="G86:H86"/>
    <mergeCell ref="I86:J86"/>
    <mergeCell ref="Q86:Q88"/>
    <mergeCell ref="M87:M88"/>
    <mergeCell ref="U30:U32"/>
    <mergeCell ref="C31:C32"/>
    <mergeCell ref="E31:E32"/>
    <mergeCell ref="G31:G32"/>
    <mergeCell ref="I31:I32"/>
    <mergeCell ref="K31:K32"/>
    <mergeCell ref="K30:L30"/>
    <mergeCell ref="M30:N30"/>
    <mergeCell ref="O30:P30"/>
    <mergeCell ref="M31:M32"/>
    <mergeCell ref="A30:A32"/>
    <mergeCell ref="B30:B32"/>
    <mergeCell ref="C30:D30"/>
    <mergeCell ref="E30:F30"/>
    <mergeCell ref="A86:A88"/>
    <mergeCell ref="B86:B88"/>
    <mergeCell ref="C86:D86"/>
    <mergeCell ref="E86:F86"/>
    <mergeCell ref="G30:H30"/>
    <mergeCell ref="I30:J30"/>
    <mergeCell ref="Q30:Q32"/>
    <mergeCell ref="K12:L12"/>
    <mergeCell ref="M12:N12"/>
    <mergeCell ref="M13:M14"/>
    <mergeCell ref="O12:P12"/>
    <mergeCell ref="O13:O14"/>
    <mergeCell ref="U12:U14"/>
    <mergeCell ref="C13:C14"/>
    <mergeCell ref="E13:E14"/>
    <mergeCell ref="G13:G14"/>
    <mergeCell ref="I13:I14"/>
    <mergeCell ref="K13:K14"/>
    <mergeCell ref="G12:H12"/>
    <mergeCell ref="I12:J12"/>
    <mergeCell ref="Q12:Q14"/>
    <mergeCell ref="T3:T5"/>
    <mergeCell ref="B4:B5"/>
    <mergeCell ref="D4:D5"/>
    <mergeCell ref="F4:F5"/>
    <mergeCell ref="H4:H5"/>
    <mergeCell ref="J4:J5"/>
    <mergeCell ref="J3:K3"/>
    <mergeCell ref="B3:C3"/>
    <mergeCell ref="D3:E3"/>
    <mergeCell ref="F3:G3"/>
    <mergeCell ref="A12:A14"/>
    <mergeCell ref="B12:B14"/>
    <mergeCell ref="C12:D12"/>
    <mergeCell ref="E12:F12"/>
    <mergeCell ref="H3:I3"/>
    <mergeCell ref="L3:M3"/>
    <mergeCell ref="L4:L5"/>
    <mergeCell ref="A3:A5"/>
    <mergeCell ref="N3:O3"/>
    <mergeCell ref="N4:N5"/>
    <mergeCell ref="O87:O88"/>
    <mergeCell ref="O31:O32"/>
    <mergeCell ref="K86:L86"/>
    <mergeCell ref="M86:N86"/>
    <mergeCell ref="O86:P86"/>
    <mergeCell ref="O58:P58"/>
    <mergeCell ref="I58:J58"/>
    <mergeCell ref="K58:L58"/>
    <mergeCell ref="M58:N58"/>
    <mergeCell ref="A58:A60"/>
    <mergeCell ref="B58:B60"/>
    <mergeCell ref="C58:D58"/>
    <mergeCell ref="E58:F58"/>
    <mergeCell ref="Q58:Q60"/>
    <mergeCell ref="U58:U60"/>
    <mergeCell ref="C59:C60"/>
    <mergeCell ref="E59:E60"/>
    <mergeCell ref="G59:G60"/>
    <mergeCell ref="I59:I60"/>
    <mergeCell ref="K59:K60"/>
    <mergeCell ref="M59:M60"/>
    <mergeCell ref="O59:O60"/>
    <mergeCell ref="G58:H58"/>
  </mergeCells>
  <printOptions/>
  <pageMargins left="0.35433070866141736" right="0.35433070866141736" top="0.5118110236220472" bottom="0.4724409448818898" header="0.3937007874015748" footer="0.3937007874015748"/>
  <pageSetup horizontalDpi="600" verticalDpi="600" orientation="landscape" paperSize="9" scale="75" r:id="rId2"/>
  <ignoredErrors>
    <ignoredError sqref="S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041016</dc:creator>
  <cp:keywords/>
  <dc:description/>
  <cp:lastModifiedBy>黃肇勳</cp:lastModifiedBy>
  <cp:lastPrinted>2024-01-08T08:54:22Z</cp:lastPrinted>
  <dcterms:created xsi:type="dcterms:W3CDTF">2010-12-20T05:13:39Z</dcterms:created>
  <dcterms:modified xsi:type="dcterms:W3CDTF">2024-01-16T02:42:57Z</dcterms:modified>
  <cp:category/>
  <cp:version/>
  <cp:contentType/>
  <cp:contentStatus/>
</cp:coreProperties>
</file>