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11207-09" sheetId="1" r:id="rId1"/>
  </sheets>
  <definedNames/>
  <calcPr fullCalcOnLoad="1"/>
</workbook>
</file>

<file path=xl/sharedStrings.xml><?xml version="1.0" encoding="utf-8"?>
<sst xmlns="http://schemas.openxmlformats.org/spreadsheetml/2006/main" count="140" uniqueCount="48">
  <si>
    <t>社區清潔</t>
  </si>
  <si>
    <t>路燈照明</t>
  </si>
  <si>
    <t>溝渠疏通</t>
  </si>
  <si>
    <t>其他</t>
  </si>
  <si>
    <t>執行數</t>
  </si>
  <si>
    <t>Ａ</t>
  </si>
  <si>
    <t>撥付數</t>
  </si>
  <si>
    <t>Ｂ</t>
  </si>
  <si>
    <t>結餘數</t>
  </si>
  <si>
    <t>Ｄ=Ｂ-Ａ</t>
  </si>
  <si>
    <t>執行率（％）</t>
  </si>
  <si>
    <t>C=Ａ/Ｂ</t>
  </si>
  <si>
    <t>備註</t>
  </si>
  <si>
    <t>件數</t>
  </si>
  <si>
    <t>（元）</t>
  </si>
  <si>
    <t>編號</t>
  </si>
  <si>
    <t>執行數Ａ</t>
  </si>
  <si>
    <t>Ｄ＝B-A</t>
  </si>
  <si>
    <t>C＝A/B</t>
  </si>
  <si>
    <t>里守望相助</t>
  </si>
  <si>
    <t>里別</t>
  </si>
  <si>
    <t>本季
執行數</t>
  </si>
  <si>
    <t>截至上季
執行數</t>
  </si>
  <si>
    <t>截至本季
執行數</t>
  </si>
  <si>
    <t>大園</t>
  </si>
  <si>
    <t>田心</t>
  </si>
  <si>
    <t>溪海</t>
  </si>
  <si>
    <t>和平</t>
  </si>
  <si>
    <t>橫峰</t>
  </si>
  <si>
    <t>五權</t>
  </si>
  <si>
    <t>埔心</t>
  </si>
  <si>
    <t>大海</t>
  </si>
  <si>
    <t>三石</t>
  </si>
  <si>
    <t>菓林</t>
  </si>
  <si>
    <t>竹圍</t>
  </si>
  <si>
    <t>海口</t>
  </si>
  <si>
    <t>沙崙</t>
  </si>
  <si>
    <t>後厝</t>
  </si>
  <si>
    <t>圳頭</t>
  </si>
  <si>
    <t>內海</t>
  </si>
  <si>
    <t>北港</t>
  </si>
  <si>
    <t>南港</t>
  </si>
  <si>
    <t>災害防救</t>
  </si>
  <si>
    <t>里公務設備</t>
  </si>
  <si>
    <t>　　　承辦人　　　　　　　　　　　主辦課課長　　　　　　　　　　會計主任　　　　　　　　　　　　　　　區長</t>
  </si>
  <si>
    <t>青峰</t>
  </si>
  <si>
    <t>青山</t>
  </si>
  <si>
    <t>桃園市大園區112年度第4季（10至12月）里基層工作經費執行情形累計表　                                                      填表日期：112年12月15日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</si>
</sst>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_ "/>
    <numFmt numFmtId="181" formatCode="#,##0.0_ "/>
    <numFmt numFmtId="182" formatCode="#,##0.00_ "/>
    <numFmt numFmtId="183" formatCode="0_);[Red]\(0\)"/>
    <numFmt numFmtId="184" formatCode="#,##0_);[Red]\(#,##0\)"/>
    <numFmt numFmtId="185" formatCode="0;[Red]0"/>
    <numFmt numFmtId="186" formatCode="#,##0;[Red]#,##0"/>
    <numFmt numFmtId="187" formatCode="#,##0.0_);[Red]\(#,##0.0\)"/>
    <numFmt numFmtId="188" formatCode="#,##0.00_);[Red]\(#,##0.00\)"/>
    <numFmt numFmtId="189" formatCode="&quot;$&quot;#,##0"/>
    <numFmt numFmtId="190" formatCode="&quot;$&quot;#,##0_);\(&quot;$&quot;#,##0\)"/>
    <numFmt numFmtId="191" formatCode="&quot;$&quot;#,##0.0"/>
    <numFmt numFmtId="192" formatCode="m&quot;月&quot;d&quot;日&quot;"/>
    <numFmt numFmtId="193" formatCode="[$-404]ggge&quot;年&quot;m&quot;月&quot;d&quot;日&quot;;@"/>
    <numFmt numFmtId="194" formatCode="mmm\-yyyy"/>
    <numFmt numFmtId="195" formatCode="[$€-2]\ #,##0.00_);[Red]\([$€-2]\ #,##0.00\)"/>
    <numFmt numFmtId="196" formatCode="&quot;$&quot;#,##0_);[Red]\(&quot;$&quot;#,##0\)"/>
    <numFmt numFmtId="197" formatCode="0_ "/>
    <numFmt numFmtId="198" formatCode="000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9"/>
      <color indexed="10"/>
      <name val="標楷體"/>
      <family val="4"/>
    </font>
    <font>
      <sz val="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9"/>
      <color rgb="FFFF0000"/>
      <name val="標楷體"/>
      <family val="4"/>
    </font>
    <font>
      <sz val="8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top" wrapText="1"/>
      <protection/>
    </xf>
    <xf numFmtId="0" fontId="1" fillId="0" borderId="13" xfId="33" applyFont="1" applyBorder="1" applyAlignment="1">
      <alignment vertical="top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vertical="top" wrapText="1"/>
      <protection/>
    </xf>
    <xf numFmtId="0" fontId="0" fillId="0" borderId="10" xfId="33" applyBorder="1" applyAlignment="1">
      <alignment vertical="center" wrapText="1"/>
      <protection/>
    </xf>
    <xf numFmtId="179" fontId="1" fillId="0" borderId="10" xfId="33" applyNumberFormat="1" applyFont="1" applyBorder="1" applyAlignment="1">
      <alignment vertical="top" wrapText="1"/>
      <protection/>
    </xf>
    <xf numFmtId="0" fontId="0" fillId="0" borderId="0" xfId="33" applyBorder="1">
      <alignment vertical="center"/>
      <protection/>
    </xf>
    <xf numFmtId="0" fontId="1" fillId="0" borderId="0" xfId="33" applyFont="1" applyBorder="1" applyAlignment="1">
      <alignment vertical="top" wrapText="1"/>
      <protection/>
    </xf>
    <xf numFmtId="198" fontId="1" fillId="0" borderId="10" xfId="33" applyNumberFormat="1" applyFont="1" applyBorder="1" applyAlignment="1">
      <alignment vertical="top" wrapText="1"/>
      <protection/>
    </xf>
    <xf numFmtId="0" fontId="1" fillId="0" borderId="0" xfId="33" applyFont="1" applyBorder="1">
      <alignment vertical="center"/>
      <protection/>
    </xf>
    <xf numFmtId="0" fontId="44" fillId="0" borderId="10" xfId="33" applyFont="1" applyBorder="1" applyAlignment="1">
      <alignment vertical="top" wrapText="1"/>
      <protection/>
    </xf>
    <xf numFmtId="198" fontId="1" fillId="0" borderId="0" xfId="33" applyNumberFormat="1" applyFont="1" applyBorder="1" applyAlignment="1">
      <alignment vertical="top" wrapText="1"/>
      <protection/>
    </xf>
    <xf numFmtId="198" fontId="1" fillId="0" borderId="10" xfId="33" applyNumberFormat="1" applyFont="1" applyBorder="1" applyAlignment="1">
      <alignment vertical="top" shrinkToFit="1"/>
      <protection/>
    </xf>
    <xf numFmtId="0" fontId="44" fillId="0" borderId="0" xfId="33" applyFont="1" applyBorder="1">
      <alignment vertical="center"/>
      <protection/>
    </xf>
    <xf numFmtId="0" fontId="45" fillId="0" borderId="10" xfId="33" applyFont="1" applyBorder="1" applyAlignment="1">
      <alignment vertical="center" wrapText="1"/>
      <protection/>
    </xf>
    <xf numFmtId="0" fontId="46" fillId="0" borderId="10" xfId="33" applyFont="1" applyBorder="1" applyAlignment="1">
      <alignment vertical="top" wrapText="1"/>
      <protection/>
    </xf>
    <xf numFmtId="0" fontId="44" fillId="0" borderId="0" xfId="33" applyFont="1" applyBorder="1" applyAlignment="1">
      <alignment vertical="top" wrapText="1"/>
      <protection/>
    </xf>
    <xf numFmtId="198" fontId="44" fillId="0" borderId="0" xfId="33" applyNumberFormat="1" applyFont="1" applyBorder="1" applyAlignment="1">
      <alignment vertical="top" wrapText="1"/>
      <protection/>
    </xf>
    <xf numFmtId="0" fontId="1" fillId="33" borderId="10" xfId="33" applyFont="1" applyFill="1" applyBorder="1" applyAlignment="1">
      <alignment vertical="top" wrapText="1"/>
      <protection/>
    </xf>
    <xf numFmtId="0" fontId="1" fillId="0" borderId="14" xfId="33" applyFont="1" applyBorder="1" applyAlignment="1">
      <alignment vertical="top" wrapText="1"/>
      <protection/>
    </xf>
    <xf numFmtId="0" fontId="1" fillId="0" borderId="15" xfId="33" applyFont="1" applyBorder="1" applyAlignment="1">
      <alignment vertical="top" wrapText="1"/>
      <protection/>
    </xf>
    <xf numFmtId="0" fontId="1" fillId="0" borderId="13" xfId="33" applyFont="1" applyBorder="1" applyAlignment="1">
      <alignment vertical="top" wrapText="1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3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69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8"/>
  <sheetViews>
    <sheetView tabSelected="1" zoomScale="85" zoomScaleNormal="85" zoomScaleSheetLayoutView="75" zoomScalePageLayoutView="0" workbookViewId="0" topLeftCell="A19">
      <selection activeCell="Q7" sqref="Q7"/>
    </sheetView>
  </sheetViews>
  <sheetFormatPr defaultColWidth="9.00390625" defaultRowHeight="16.5"/>
  <cols>
    <col min="1" max="1" width="10.625" style="3" customWidth="1"/>
    <col min="2" max="2" width="8.875" style="3" customWidth="1"/>
    <col min="3" max="3" width="9.00390625" style="3" customWidth="1"/>
    <col min="4" max="4" width="8.875" style="3" customWidth="1"/>
    <col min="5" max="5" width="9.00390625" style="3" customWidth="1"/>
    <col min="6" max="6" width="8.875" style="3" customWidth="1"/>
    <col min="7" max="7" width="9.00390625" style="3" customWidth="1"/>
    <col min="8" max="8" width="8.875" style="3" customWidth="1"/>
    <col min="9" max="9" width="9.00390625" style="3" customWidth="1"/>
    <col min="10" max="10" width="8.875" style="3" customWidth="1"/>
    <col min="11" max="11" width="9.00390625" style="3" customWidth="1"/>
    <col min="12" max="12" width="8.875" style="3" customWidth="1"/>
    <col min="13" max="13" width="9.00390625" style="3" customWidth="1"/>
    <col min="14" max="14" width="8.875" style="3" customWidth="1"/>
    <col min="15" max="16" width="9.00390625" style="3" customWidth="1"/>
    <col min="17" max="17" width="10.25390625" style="3" customWidth="1"/>
    <col min="18" max="18" width="10.625" style="3" customWidth="1"/>
    <col min="19" max="19" width="12.00390625" style="3" customWidth="1"/>
    <col min="20" max="20" width="11.00390625" style="3" bestFit="1" customWidth="1"/>
    <col min="21" max="16384" width="9.00390625" style="3" customWidth="1"/>
  </cols>
  <sheetData>
    <row r="1" ht="16.5">
      <c r="A1" s="2"/>
    </row>
    <row r="2" spans="1:19" ht="30" customHeight="1" thickBot="1">
      <c r="A2" s="4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ht="17.25" thickBot="1">
      <c r="A3" s="28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19</v>
      </c>
      <c r="I3" s="32"/>
      <c r="J3" s="31" t="s">
        <v>42</v>
      </c>
      <c r="K3" s="32"/>
      <c r="L3" s="31" t="s">
        <v>43</v>
      </c>
      <c r="M3" s="32"/>
      <c r="N3" s="31" t="s">
        <v>3</v>
      </c>
      <c r="O3" s="32"/>
      <c r="P3" s="6" t="s">
        <v>4</v>
      </c>
      <c r="Q3" s="6" t="s">
        <v>6</v>
      </c>
      <c r="R3" s="6" t="s">
        <v>8</v>
      </c>
      <c r="S3" s="6" t="s">
        <v>10</v>
      </c>
      <c r="T3" s="33" t="s">
        <v>12</v>
      </c>
    </row>
    <row r="4" spans="1:20" ht="16.5">
      <c r="A4" s="29"/>
      <c r="B4" s="33" t="s">
        <v>13</v>
      </c>
      <c r="C4" s="7" t="s">
        <v>4</v>
      </c>
      <c r="D4" s="33" t="s">
        <v>13</v>
      </c>
      <c r="E4" s="7" t="s">
        <v>4</v>
      </c>
      <c r="F4" s="33" t="s">
        <v>13</v>
      </c>
      <c r="G4" s="7" t="s">
        <v>4</v>
      </c>
      <c r="H4" s="33" t="s">
        <v>13</v>
      </c>
      <c r="I4" s="7" t="s">
        <v>4</v>
      </c>
      <c r="J4" s="33" t="s">
        <v>13</v>
      </c>
      <c r="K4" s="7" t="s">
        <v>4</v>
      </c>
      <c r="L4" s="33" t="s">
        <v>13</v>
      </c>
      <c r="M4" s="7" t="s">
        <v>4</v>
      </c>
      <c r="N4" s="33" t="s">
        <v>13</v>
      </c>
      <c r="O4" s="8" t="s">
        <v>4</v>
      </c>
      <c r="P4" s="7" t="s">
        <v>5</v>
      </c>
      <c r="Q4" s="7" t="s">
        <v>7</v>
      </c>
      <c r="R4" s="7" t="s">
        <v>9</v>
      </c>
      <c r="S4" s="7" t="s">
        <v>11</v>
      </c>
      <c r="T4" s="34"/>
    </row>
    <row r="5" spans="1:26" ht="17.25" thickBot="1">
      <c r="A5" s="30"/>
      <c r="B5" s="35"/>
      <c r="C5" s="11" t="s">
        <v>14</v>
      </c>
      <c r="D5" s="35"/>
      <c r="E5" s="11" t="s">
        <v>14</v>
      </c>
      <c r="F5" s="35"/>
      <c r="G5" s="11" t="s">
        <v>14</v>
      </c>
      <c r="H5" s="35"/>
      <c r="I5" s="11" t="s">
        <v>14</v>
      </c>
      <c r="J5" s="35"/>
      <c r="K5" s="11" t="s">
        <v>14</v>
      </c>
      <c r="L5" s="35"/>
      <c r="M5" s="11" t="s">
        <v>14</v>
      </c>
      <c r="N5" s="35"/>
      <c r="O5" s="12" t="s">
        <v>14</v>
      </c>
      <c r="P5" s="13"/>
      <c r="Q5" s="13"/>
      <c r="R5" s="13"/>
      <c r="S5" s="13"/>
      <c r="T5" s="35"/>
      <c r="X5" s="15"/>
      <c r="Y5" s="15"/>
      <c r="Z5" s="15"/>
    </row>
    <row r="6" spans="1:28" ht="34.5" customHeight="1" thickBot="1">
      <c r="A6" s="9" t="s">
        <v>22</v>
      </c>
      <c r="B6" s="12">
        <v>53</v>
      </c>
      <c r="C6" s="12">
        <v>7039595</v>
      </c>
      <c r="D6" s="12">
        <v>0</v>
      </c>
      <c r="E6" s="12">
        <v>0</v>
      </c>
      <c r="F6" s="12">
        <v>0</v>
      </c>
      <c r="G6" s="12">
        <v>0</v>
      </c>
      <c r="H6" s="12">
        <v>20</v>
      </c>
      <c r="I6" s="12">
        <v>441000</v>
      </c>
      <c r="J6" s="12">
        <v>1</v>
      </c>
      <c r="K6" s="12">
        <v>9000</v>
      </c>
      <c r="L6" s="12">
        <v>311</v>
      </c>
      <c r="M6" s="17">
        <v>1917691</v>
      </c>
      <c r="N6" s="12">
        <v>13</v>
      </c>
      <c r="O6" s="12">
        <v>27920</v>
      </c>
      <c r="P6" s="21">
        <f>C6+E6+G6+I6+K6+M6+O6</f>
        <v>9435206</v>
      </c>
      <c r="Q6" s="12">
        <v>9000000</v>
      </c>
      <c r="R6" s="17">
        <v>4681044</v>
      </c>
      <c r="S6" s="14">
        <f>P6/Q6</f>
        <v>1.0483562222222222</v>
      </c>
      <c r="T6" s="12"/>
      <c r="X6" s="15"/>
      <c r="Y6" s="16"/>
      <c r="Z6" s="15"/>
      <c r="AA6" s="15"/>
      <c r="AB6" s="15"/>
    </row>
    <row r="7" spans="1:28" ht="34.5" customHeight="1" thickBot="1">
      <c r="A7" s="9" t="s">
        <v>21</v>
      </c>
      <c r="B7" s="12">
        <v>29</v>
      </c>
      <c r="C7" s="12">
        <v>1044089</v>
      </c>
      <c r="D7" s="12">
        <v>0</v>
      </c>
      <c r="E7" s="12">
        <v>0</v>
      </c>
      <c r="F7" s="12">
        <v>0</v>
      </c>
      <c r="G7" s="12">
        <v>0</v>
      </c>
      <c r="H7" s="12">
        <v>10</v>
      </c>
      <c r="I7" s="12">
        <v>170700</v>
      </c>
      <c r="J7" s="12">
        <v>2</v>
      </c>
      <c r="K7" s="27">
        <v>5200</v>
      </c>
      <c r="L7" s="12">
        <v>100</v>
      </c>
      <c r="M7" s="17">
        <v>397136</v>
      </c>
      <c r="N7" s="12">
        <v>17</v>
      </c>
      <c r="O7" s="12">
        <v>275372</v>
      </c>
      <c r="P7" s="21">
        <f>C7+E7+G7+I7+K7+M7+O7</f>
        <v>1892497</v>
      </c>
      <c r="Q7" s="12">
        <v>3000000</v>
      </c>
      <c r="R7" s="17">
        <f>Q7-P7</f>
        <v>1107503</v>
      </c>
      <c r="S7" s="14">
        <f>P7/Q7</f>
        <v>0.6308323333333333</v>
      </c>
      <c r="T7" s="24"/>
      <c r="X7" s="16"/>
      <c r="Y7" s="16"/>
      <c r="Z7" s="15"/>
      <c r="AA7" s="16"/>
      <c r="AB7" s="15"/>
    </row>
    <row r="8" spans="1:28" ht="34.5" customHeight="1" thickBot="1">
      <c r="A8" s="9" t="s">
        <v>23</v>
      </c>
      <c r="B8" s="12">
        <f>SUM(B6:B7)</f>
        <v>82</v>
      </c>
      <c r="C8" s="12">
        <f>SUM(C6:C7)</f>
        <v>8083684</v>
      </c>
      <c r="D8" s="12">
        <v>0</v>
      </c>
      <c r="E8" s="12">
        <v>0</v>
      </c>
      <c r="F8" s="12">
        <v>0</v>
      </c>
      <c r="G8" s="12">
        <v>0</v>
      </c>
      <c r="H8" s="12">
        <f aca="true" t="shared" si="0" ref="H8:Q8">SUM(H6:H7)</f>
        <v>30</v>
      </c>
      <c r="I8" s="12">
        <f t="shared" si="0"/>
        <v>611700</v>
      </c>
      <c r="J8" s="12">
        <f t="shared" si="0"/>
        <v>3</v>
      </c>
      <c r="K8" s="12">
        <f t="shared" si="0"/>
        <v>14200</v>
      </c>
      <c r="L8" s="12">
        <f t="shared" si="0"/>
        <v>411</v>
      </c>
      <c r="M8" s="17">
        <f t="shared" si="0"/>
        <v>2314827</v>
      </c>
      <c r="N8" s="12">
        <f t="shared" si="0"/>
        <v>30</v>
      </c>
      <c r="O8" s="12">
        <f t="shared" si="0"/>
        <v>303292</v>
      </c>
      <c r="P8" s="21">
        <f t="shared" si="0"/>
        <v>11327703</v>
      </c>
      <c r="Q8" s="12">
        <f t="shared" si="0"/>
        <v>12000000</v>
      </c>
      <c r="R8" s="17">
        <f>Q8-P8</f>
        <v>672297</v>
      </c>
      <c r="S8" s="14">
        <f>P8/Q8</f>
        <v>0.94397525</v>
      </c>
      <c r="T8" s="12"/>
      <c r="X8" s="16"/>
      <c r="Y8" s="16"/>
      <c r="Z8" s="15"/>
      <c r="AA8" s="16"/>
      <c r="AB8" s="15"/>
    </row>
    <row r="9" spans="1:28" ht="16.5">
      <c r="A9" s="2"/>
      <c r="X9" s="15"/>
      <c r="Y9" s="25"/>
      <c r="Z9" s="15"/>
      <c r="AA9" s="16"/>
      <c r="AB9" s="15"/>
    </row>
    <row r="10" spans="1:28" ht="16.5">
      <c r="A10" s="2"/>
      <c r="W10" s="15"/>
      <c r="X10" s="15"/>
      <c r="Y10" s="16"/>
      <c r="Z10" s="15"/>
      <c r="AA10" s="16"/>
      <c r="AB10" s="15"/>
    </row>
    <row r="11" spans="1:28" ht="30" customHeight="1" thickBot="1">
      <c r="A11" s="4" t="s">
        <v>47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W11" s="15"/>
      <c r="X11" s="15"/>
      <c r="Y11" s="16"/>
      <c r="Z11" s="16"/>
      <c r="AA11" s="16"/>
      <c r="AB11" s="15"/>
    </row>
    <row r="12" spans="1:28" ht="33.75" thickBot="1">
      <c r="A12" s="33" t="s">
        <v>15</v>
      </c>
      <c r="B12" s="33" t="s">
        <v>20</v>
      </c>
      <c r="C12" s="31" t="s">
        <v>0</v>
      </c>
      <c r="D12" s="32"/>
      <c r="E12" s="31" t="s">
        <v>1</v>
      </c>
      <c r="F12" s="32"/>
      <c r="G12" s="31" t="s">
        <v>2</v>
      </c>
      <c r="H12" s="32"/>
      <c r="I12" s="31" t="s">
        <v>19</v>
      </c>
      <c r="J12" s="32"/>
      <c r="K12" s="31" t="s">
        <v>42</v>
      </c>
      <c r="L12" s="32"/>
      <c r="M12" s="31" t="s">
        <v>43</v>
      </c>
      <c r="N12" s="32"/>
      <c r="O12" s="31" t="s">
        <v>3</v>
      </c>
      <c r="P12" s="32"/>
      <c r="Q12" s="33" t="s">
        <v>16</v>
      </c>
      <c r="R12" s="6" t="s">
        <v>6</v>
      </c>
      <c r="S12" s="6" t="s">
        <v>8</v>
      </c>
      <c r="T12" s="6" t="s">
        <v>10</v>
      </c>
      <c r="U12" s="33" t="s">
        <v>12</v>
      </c>
      <c r="W12" s="16"/>
      <c r="X12" s="16"/>
      <c r="Y12" s="16"/>
      <c r="Z12" s="16"/>
      <c r="AA12" s="16"/>
      <c r="AB12" s="15"/>
    </row>
    <row r="13" spans="1:28" ht="16.5">
      <c r="A13" s="34"/>
      <c r="B13" s="34"/>
      <c r="C13" s="33" t="s">
        <v>13</v>
      </c>
      <c r="D13" s="7" t="s">
        <v>4</v>
      </c>
      <c r="E13" s="33" t="s">
        <v>13</v>
      </c>
      <c r="F13" s="7" t="s">
        <v>4</v>
      </c>
      <c r="G13" s="33" t="s">
        <v>13</v>
      </c>
      <c r="H13" s="7" t="s">
        <v>4</v>
      </c>
      <c r="I13" s="33" t="s">
        <v>13</v>
      </c>
      <c r="J13" s="7" t="s">
        <v>4</v>
      </c>
      <c r="K13" s="33" t="s">
        <v>13</v>
      </c>
      <c r="L13" s="7" t="s">
        <v>4</v>
      </c>
      <c r="M13" s="33" t="s">
        <v>13</v>
      </c>
      <c r="N13" s="8" t="s">
        <v>4</v>
      </c>
      <c r="O13" s="33" t="s">
        <v>13</v>
      </c>
      <c r="P13" s="8" t="s">
        <v>4</v>
      </c>
      <c r="Q13" s="34"/>
      <c r="R13" s="7" t="s">
        <v>7</v>
      </c>
      <c r="S13" s="7" t="s">
        <v>9</v>
      </c>
      <c r="T13" s="7" t="s">
        <v>11</v>
      </c>
      <c r="U13" s="34"/>
      <c r="W13" s="16"/>
      <c r="X13" s="16"/>
      <c r="Y13" s="16"/>
      <c r="Z13" s="16"/>
      <c r="AA13" s="16"/>
      <c r="AB13" s="18"/>
    </row>
    <row r="14" spans="1:29" ht="17.25" thickBot="1">
      <c r="A14" s="35"/>
      <c r="B14" s="35"/>
      <c r="C14" s="35"/>
      <c r="D14" s="11" t="s">
        <v>14</v>
      </c>
      <c r="E14" s="35"/>
      <c r="F14" s="11" t="s">
        <v>14</v>
      </c>
      <c r="G14" s="35"/>
      <c r="H14" s="11" t="s">
        <v>14</v>
      </c>
      <c r="I14" s="35"/>
      <c r="J14" s="11" t="s">
        <v>14</v>
      </c>
      <c r="K14" s="35"/>
      <c r="L14" s="11" t="s">
        <v>14</v>
      </c>
      <c r="M14" s="35"/>
      <c r="N14" s="12" t="s">
        <v>14</v>
      </c>
      <c r="O14" s="35"/>
      <c r="P14" s="12" t="s">
        <v>14</v>
      </c>
      <c r="Q14" s="35"/>
      <c r="R14" s="13"/>
      <c r="S14" s="13"/>
      <c r="T14" s="13"/>
      <c r="U14" s="35"/>
      <c r="W14" s="16"/>
      <c r="X14" s="16"/>
      <c r="Y14" s="16"/>
      <c r="Z14" s="16"/>
      <c r="AA14" s="16"/>
      <c r="AB14" s="15"/>
      <c r="AC14" s="15"/>
    </row>
    <row r="15" spans="1:29" ht="30" customHeight="1" thickBot="1">
      <c r="A15" s="10">
        <v>1</v>
      </c>
      <c r="B15" s="1" t="s">
        <v>24</v>
      </c>
      <c r="C15" s="12">
        <v>1</v>
      </c>
      <c r="D15" s="12">
        <v>46152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28000</v>
      </c>
      <c r="K15" s="12">
        <v>0</v>
      </c>
      <c r="L15" s="12">
        <v>0</v>
      </c>
      <c r="M15" s="12">
        <v>3</v>
      </c>
      <c r="N15" s="12">
        <v>3894</v>
      </c>
      <c r="O15" s="12">
        <v>0</v>
      </c>
      <c r="P15" s="12">
        <v>0</v>
      </c>
      <c r="Q15" s="12">
        <f aca="true" t="shared" si="1" ref="Q15:Q20">SUM(D15+F15+H15+J15+L15+N15+P15)</f>
        <v>78046</v>
      </c>
      <c r="R15" s="12">
        <v>150000</v>
      </c>
      <c r="S15" s="12">
        <f aca="true" t="shared" si="2" ref="S15:S20">R15-Q15</f>
        <v>71954</v>
      </c>
      <c r="T15" s="14">
        <f aca="true" t="shared" si="3" ref="T15:T20">Q15/R15</f>
        <v>0.5203066666666667</v>
      </c>
      <c r="U15" s="12"/>
      <c r="W15" s="16"/>
      <c r="X15" s="16"/>
      <c r="Y15" s="16"/>
      <c r="Z15" s="16"/>
      <c r="AA15" s="16"/>
      <c r="AB15" s="16"/>
      <c r="AC15" s="15"/>
    </row>
    <row r="16" spans="1:31" ht="30" customHeight="1" thickBot="1">
      <c r="A16" s="10">
        <v>2</v>
      </c>
      <c r="B16" s="1" t="s">
        <v>25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2800</v>
      </c>
      <c r="K16" s="12">
        <v>0</v>
      </c>
      <c r="L16" s="12">
        <v>0</v>
      </c>
      <c r="M16" s="12">
        <v>3</v>
      </c>
      <c r="N16" s="12">
        <v>2097</v>
      </c>
      <c r="O16" s="12">
        <v>1</v>
      </c>
      <c r="P16" s="12">
        <v>75990</v>
      </c>
      <c r="Q16" s="12">
        <f t="shared" si="1"/>
        <v>80887</v>
      </c>
      <c r="R16" s="12">
        <v>150000</v>
      </c>
      <c r="S16" s="12">
        <f t="shared" si="2"/>
        <v>69113</v>
      </c>
      <c r="T16" s="14">
        <f t="shared" si="3"/>
        <v>0.5392466666666667</v>
      </c>
      <c r="U16" s="12"/>
      <c r="W16" s="16"/>
      <c r="X16" s="16"/>
      <c r="Y16" s="16"/>
      <c r="Z16" s="16"/>
      <c r="AA16" s="16"/>
      <c r="AB16" s="16"/>
      <c r="AC16" s="25"/>
      <c r="AD16" s="15"/>
      <c r="AE16" s="15"/>
    </row>
    <row r="17" spans="1:31" ht="30" customHeight="1" thickBot="1">
      <c r="A17" s="10">
        <v>3</v>
      </c>
      <c r="B17" s="1" t="s">
        <v>26</v>
      </c>
      <c r="C17" s="12">
        <v>1</v>
      </c>
      <c r="D17" s="12">
        <v>10320</v>
      </c>
      <c r="E17" s="12">
        <v>0</v>
      </c>
      <c r="F17" s="12">
        <v>0</v>
      </c>
      <c r="G17" s="12">
        <v>0</v>
      </c>
      <c r="H17" s="12">
        <v>0</v>
      </c>
      <c r="I17" s="12">
        <v>3</v>
      </c>
      <c r="J17" s="12">
        <v>25600</v>
      </c>
      <c r="K17" s="12">
        <v>0</v>
      </c>
      <c r="L17" s="12">
        <v>0</v>
      </c>
      <c r="M17" s="12">
        <v>7</v>
      </c>
      <c r="N17" s="12">
        <v>51594</v>
      </c>
      <c r="O17" s="12">
        <v>0</v>
      </c>
      <c r="P17" s="12">
        <v>0</v>
      </c>
      <c r="Q17" s="12">
        <f t="shared" si="1"/>
        <v>87514</v>
      </c>
      <c r="R17" s="19">
        <v>150000</v>
      </c>
      <c r="S17" s="19">
        <f t="shared" si="2"/>
        <v>62486</v>
      </c>
      <c r="T17" s="14">
        <f t="shared" si="3"/>
        <v>0.5834266666666666</v>
      </c>
      <c r="U17" s="12"/>
      <c r="W17" s="16"/>
      <c r="X17" s="16"/>
      <c r="Y17" s="16"/>
      <c r="Z17" s="16"/>
      <c r="AA17" s="16"/>
      <c r="AB17" s="16"/>
      <c r="AC17" s="25"/>
      <c r="AD17" s="15"/>
      <c r="AE17" s="15"/>
    </row>
    <row r="18" spans="1:31" ht="30" customHeight="1" thickBot="1">
      <c r="A18" s="10">
        <v>4</v>
      </c>
      <c r="B18" s="1" t="s">
        <v>27</v>
      </c>
      <c r="C18" s="12">
        <v>1</v>
      </c>
      <c r="D18" s="12">
        <v>98200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</v>
      </c>
      <c r="N18" s="12">
        <v>2097</v>
      </c>
      <c r="O18" s="12">
        <v>3</v>
      </c>
      <c r="P18" s="12">
        <v>5040</v>
      </c>
      <c r="Q18" s="12">
        <f t="shared" si="1"/>
        <v>105337</v>
      </c>
      <c r="R18" s="12">
        <v>150000</v>
      </c>
      <c r="S18" s="12">
        <f t="shared" si="2"/>
        <v>44663</v>
      </c>
      <c r="T18" s="14">
        <f t="shared" si="3"/>
        <v>0.7022466666666667</v>
      </c>
      <c r="U18" s="12"/>
      <c r="W18" s="16"/>
      <c r="X18" s="16"/>
      <c r="Y18" s="16"/>
      <c r="Z18" s="16"/>
      <c r="AA18" s="16"/>
      <c r="AB18" s="25"/>
      <c r="AC18" s="26"/>
      <c r="AD18" s="15"/>
      <c r="AE18" s="15"/>
    </row>
    <row r="19" spans="1:31" ht="30" customHeight="1" thickBot="1">
      <c r="A19" s="10">
        <v>5</v>
      </c>
      <c r="B19" s="1" t="s">
        <v>28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7</v>
      </c>
      <c r="N19" s="12">
        <v>112663</v>
      </c>
      <c r="O19" s="12">
        <v>1</v>
      </c>
      <c r="P19" s="12">
        <v>5911</v>
      </c>
      <c r="Q19" s="12">
        <f t="shared" si="1"/>
        <v>118574</v>
      </c>
      <c r="R19" s="12">
        <v>150000</v>
      </c>
      <c r="S19" s="12">
        <f t="shared" si="2"/>
        <v>31426</v>
      </c>
      <c r="T19" s="14">
        <f t="shared" si="3"/>
        <v>0.7904933333333334</v>
      </c>
      <c r="U19" s="12"/>
      <c r="W19" s="16"/>
      <c r="X19" s="16"/>
      <c r="Y19" s="16"/>
      <c r="Z19" s="16"/>
      <c r="AA19" s="16"/>
      <c r="AB19" s="16"/>
      <c r="AC19" s="25"/>
      <c r="AD19" s="15"/>
      <c r="AE19" s="15"/>
    </row>
    <row r="20" spans="1:31" ht="30" customHeight="1" thickBot="1">
      <c r="A20" s="10">
        <v>6</v>
      </c>
      <c r="B20" s="1" t="s">
        <v>46</v>
      </c>
      <c r="C20" s="12">
        <v>1</v>
      </c>
      <c r="D20" s="12">
        <v>66000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</v>
      </c>
      <c r="N20" s="12">
        <v>11197</v>
      </c>
      <c r="O20" s="12">
        <v>0</v>
      </c>
      <c r="P20" s="12">
        <v>0</v>
      </c>
      <c r="Q20" s="12">
        <f t="shared" si="1"/>
        <v>77197</v>
      </c>
      <c r="R20" s="19">
        <v>150000</v>
      </c>
      <c r="S20" s="12">
        <f t="shared" si="2"/>
        <v>72803</v>
      </c>
      <c r="T20" s="14">
        <f t="shared" si="3"/>
        <v>0.5146466666666667</v>
      </c>
      <c r="U20" s="23"/>
      <c r="W20" s="16"/>
      <c r="X20" s="16"/>
      <c r="Y20" s="16"/>
      <c r="Z20" s="16"/>
      <c r="AA20" s="16"/>
      <c r="AB20" s="16"/>
      <c r="AC20" s="15"/>
      <c r="AD20" s="15"/>
      <c r="AE20" s="15"/>
    </row>
    <row r="21" spans="1:31" ht="16.5">
      <c r="A21" s="2"/>
      <c r="W21" s="16"/>
      <c r="X21" s="16"/>
      <c r="Y21" s="16"/>
      <c r="Z21" s="16"/>
      <c r="AA21" s="16"/>
      <c r="AB21" s="16"/>
      <c r="AC21" s="15"/>
      <c r="AD21" s="15"/>
      <c r="AE21" s="15"/>
    </row>
    <row r="22" spans="1:31" ht="16.5">
      <c r="A22" s="2" t="s">
        <v>44</v>
      </c>
      <c r="W22" s="16"/>
      <c r="X22" s="16"/>
      <c r="Y22" s="16"/>
      <c r="Z22" s="16"/>
      <c r="AA22" s="16"/>
      <c r="AB22" s="16"/>
      <c r="AC22" s="15"/>
      <c r="AD22" s="15"/>
      <c r="AE22" s="15"/>
    </row>
    <row r="23" spans="1:31" ht="16.5">
      <c r="A23" s="2"/>
      <c r="W23" s="16"/>
      <c r="X23" s="16"/>
      <c r="Y23" s="16"/>
      <c r="Z23" s="16"/>
      <c r="AA23" s="16"/>
      <c r="AB23" s="16"/>
      <c r="AC23" s="15"/>
      <c r="AD23" s="22"/>
      <c r="AE23" s="15"/>
    </row>
    <row r="24" spans="1:31" ht="30" customHeight="1" thickBot="1">
      <c r="A24" s="4" t="str">
        <f>A11</f>
        <v>桃園市大園區112年度第4季（10至12月）里基層工作經費執行情形累計表　                                                      填表日期：112年12月15日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W24" s="16"/>
      <c r="X24" s="16"/>
      <c r="Y24" s="16"/>
      <c r="Z24" s="16"/>
      <c r="AA24" s="16"/>
      <c r="AB24" s="16"/>
      <c r="AC24" s="15"/>
      <c r="AD24" s="15"/>
      <c r="AE24" s="15"/>
    </row>
    <row r="25" spans="1:31" ht="33.75" thickBot="1">
      <c r="A25" s="33" t="s">
        <v>15</v>
      </c>
      <c r="B25" s="33" t="s">
        <v>20</v>
      </c>
      <c r="C25" s="31" t="s">
        <v>0</v>
      </c>
      <c r="D25" s="32"/>
      <c r="E25" s="31" t="s">
        <v>1</v>
      </c>
      <c r="F25" s="32"/>
      <c r="G25" s="31" t="s">
        <v>2</v>
      </c>
      <c r="H25" s="32"/>
      <c r="I25" s="31" t="s">
        <v>19</v>
      </c>
      <c r="J25" s="36"/>
      <c r="K25" s="31" t="s">
        <v>42</v>
      </c>
      <c r="L25" s="32"/>
      <c r="M25" s="31" t="s">
        <v>43</v>
      </c>
      <c r="N25" s="32"/>
      <c r="O25" s="31" t="s">
        <v>3</v>
      </c>
      <c r="P25" s="32"/>
      <c r="Q25" s="33" t="s">
        <v>16</v>
      </c>
      <c r="R25" s="6" t="s">
        <v>6</v>
      </c>
      <c r="S25" s="6" t="s">
        <v>8</v>
      </c>
      <c r="T25" s="6" t="s">
        <v>10</v>
      </c>
      <c r="U25" s="33" t="s">
        <v>12</v>
      </c>
      <c r="W25" s="16"/>
      <c r="X25" s="16"/>
      <c r="Y25" s="16"/>
      <c r="Z25" s="20"/>
      <c r="AA25" s="16"/>
      <c r="AB25" s="16"/>
      <c r="AC25" s="15"/>
      <c r="AD25" s="15"/>
      <c r="AE25" s="15"/>
    </row>
    <row r="26" spans="1:31" ht="16.5">
      <c r="A26" s="34"/>
      <c r="B26" s="34"/>
      <c r="C26" s="33" t="s">
        <v>13</v>
      </c>
      <c r="D26" s="7" t="s">
        <v>4</v>
      </c>
      <c r="E26" s="33" t="s">
        <v>13</v>
      </c>
      <c r="F26" s="7" t="s">
        <v>4</v>
      </c>
      <c r="G26" s="33" t="s">
        <v>13</v>
      </c>
      <c r="H26" s="7" t="s">
        <v>4</v>
      </c>
      <c r="I26" s="33" t="s">
        <v>13</v>
      </c>
      <c r="J26" s="7" t="s">
        <v>4</v>
      </c>
      <c r="K26" s="33" t="s">
        <v>13</v>
      </c>
      <c r="L26" s="7" t="s">
        <v>4</v>
      </c>
      <c r="M26" s="33" t="s">
        <v>13</v>
      </c>
      <c r="N26" s="7" t="s">
        <v>4</v>
      </c>
      <c r="O26" s="33" t="s">
        <v>13</v>
      </c>
      <c r="P26" s="8" t="s">
        <v>4</v>
      </c>
      <c r="Q26" s="34"/>
      <c r="R26" s="7" t="s">
        <v>7</v>
      </c>
      <c r="S26" s="7" t="s">
        <v>17</v>
      </c>
      <c r="T26" s="7" t="s">
        <v>18</v>
      </c>
      <c r="U26" s="34"/>
      <c r="W26" s="16"/>
      <c r="X26" s="16"/>
      <c r="Y26" s="16"/>
      <c r="Z26" s="16"/>
      <c r="AA26" s="16"/>
      <c r="AB26" s="16"/>
      <c r="AC26" s="15"/>
      <c r="AD26" s="15"/>
      <c r="AE26" s="15"/>
    </row>
    <row r="27" spans="1:31" ht="17.25" thickBot="1">
      <c r="A27" s="35"/>
      <c r="B27" s="35"/>
      <c r="C27" s="35"/>
      <c r="D27" s="11" t="s">
        <v>14</v>
      </c>
      <c r="E27" s="35"/>
      <c r="F27" s="11" t="s">
        <v>14</v>
      </c>
      <c r="G27" s="35"/>
      <c r="H27" s="11" t="s">
        <v>14</v>
      </c>
      <c r="I27" s="35"/>
      <c r="J27" s="11" t="s">
        <v>14</v>
      </c>
      <c r="K27" s="35"/>
      <c r="L27" s="11" t="s">
        <v>14</v>
      </c>
      <c r="M27" s="35"/>
      <c r="N27" s="11" t="s">
        <v>14</v>
      </c>
      <c r="O27" s="35"/>
      <c r="P27" s="12" t="s">
        <v>14</v>
      </c>
      <c r="Q27" s="35"/>
      <c r="R27" s="13"/>
      <c r="S27" s="13"/>
      <c r="T27" s="13"/>
      <c r="U27" s="35"/>
      <c r="W27" s="16"/>
      <c r="X27" s="16"/>
      <c r="Y27" s="16"/>
      <c r="Z27" s="16"/>
      <c r="AA27" s="16"/>
      <c r="AB27" s="16"/>
      <c r="AC27" s="15"/>
      <c r="AD27" s="15"/>
      <c r="AE27" s="15"/>
    </row>
    <row r="28" spans="1:31" ht="30" customHeight="1" thickBot="1">
      <c r="A28" s="10">
        <v>7</v>
      </c>
      <c r="B28" s="1" t="s">
        <v>45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8</v>
      </c>
      <c r="N28" s="12">
        <v>51687</v>
      </c>
      <c r="O28" s="12">
        <v>1</v>
      </c>
      <c r="P28" s="12">
        <v>2090</v>
      </c>
      <c r="Q28" s="12">
        <f>D28+F28+H28+J28+L28+N28+P28</f>
        <v>53777</v>
      </c>
      <c r="R28" s="19">
        <v>150000</v>
      </c>
      <c r="S28" s="12">
        <f aca="true" t="shared" si="4" ref="S28:S41">R28-Q28</f>
        <v>96223</v>
      </c>
      <c r="T28" s="14">
        <f aca="true" t="shared" si="5" ref="T28:T41">Q28/R28</f>
        <v>0.35851333333333335</v>
      </c>
      <c r="U28" s="23"/>
      <c r="W28" s="16"/>
      <c r="X28" s="16"/>
      <c r="Y28" s="16"/>
      <c r="Z28" s="16"/>
      <c r="AA28" s="16"/>
      <c r="AB28" s="16"/>
      <c r="AC28" s="15"/>
      <c r="AD28" s="15"/>
      <c r="AE28" s="15"/>
    </row>
    <row r="29" spans="1:31" ht="30" customHeight="1" thickBot="1">
      <c r="A29" s="10">
        <v>8</v>
      </c>
      <c r="B29" s="1" t="s">
        <v>29</v>
      </c>
      <c r="C29" s="12">
        <v>1</v>
      </c>
      <c r="D29" s="12">
        <v>49340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4</v>
      </c>
      <c r="N29" s="12">
        <v>9447</v>
      </c>
      <c r="O29" s="12">
        <v>0</v>
      </c>
      <c r="P29" s="12">
        <v>0</v>
      </c>
      <c r="Q29" s="12">
        <f aca="true" t="shared" si="6" ref="Q29:Q41">D29+F29+H29+J29+L29+N29+P29</f>
        <v>58787</v>
      </c>
      <c r="R29" s="12">
        <v>150000</v>
      </c>
      <c r="S29" s="12">
        <f t="shared" si="4"/>
        <v>91213</v>
      </c>
      <c r="T29" s="14">
        <f t="shared" si="5"/>
        <v>0.39191333333333334</v>
      </c>
      <c r="U29" s="12"/>
      <c r="W29" s="16"/>
      <c r="X29" s="16"/>
      <c r="Y29" s="16"/>
      <c r="Z29" s="16"/>
      <c r="AA29" s="16"/>
      <c r="AB29" s="16"/>
      <c r="AC29" s="15"/>
      <c r="AD29" s="15"/>
      <c r="AE29" s="15"/>
    </row>
    <row r="30" spans="1:31" ht="30" customHeight="1" thickBot="1">
      <c r="A30" s="10">
        <v>9</v>
      </c>
      <c r="B30" s="1" t="s">
        <v>30</v>
      </c>
      <c r="C30" s="12">
        <v>3</v>
      </c>
      <c r="D30" s="12">
        <v>140986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4000</v>
      </c>
      <c r="K30" s="12">
        <v>0</v>
      </c>
      <c r="L30" s="12">
        <v>0</v>
      </c>
      <c r="M30" s="12">
        <v>4</v>
      </c>
      <c r="N30" s="12">
        <v>2997</v>
      </c>
      <c r="O30" s="12">
        <v>1</v>
      </c>
      <c r="P30" s="12">
        <v>12600</v>
      </c>
      <c r="Q30" s="12">
        <f t="shared" si="6"/>
        <v>160583</v>
      </c>
      <c r="R30" s="12">
        <v>150000</v>
      </c>
      <c r="S30" s="12">
        <f t="shared" si="4"/>
        <v>-10583</v>
      </c>
      <c r="T30" s="14">
        <f t="shared" si="5"/>
        <v>1.0705533333333332</v>
      </c>
      <c r="U30" s="12"/>
      <c r="W30" s="16"/>
      <c r="X30" s="16"/>
      <c r="Y30" s="16"/>
      <c r="Z30" s="16"/>
      <c r="AA30" s="16"/>
      <c r="AB30" s="16"/>
      <c r="AC30" s="15"/>
      <c r="AD30" s="15"/>
      <c r="AE30" s="15"/>
    </row>
    <row r="31" spans="1:31" ht="30" customHeight="1" thickBot="1">
      <c r="A31" s="10">
        <v>10</v>
      </c>
      <c r="B31" s="1" t="s">
        <v>31</v>
      </c>
      <c r="C31" s="12">
        <v>2</v>
      </c>
      <c r="D31" s="12">
        <v>63550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1000</v>
      </c>
      <c r="M31" s="12">
        <v>3</v>
      </c>
      <c r="N31" s="12">
        <v>2097</v>
      </c>
      <c r="O31" s="12">
        <v>0</v>
      </c>
      <c r="P31" s="12">
        <v>0</v>
      </c>
      <c r="Q31" s="12">
        <f t="shared" si="6"/>
        <v>66647</v>
      </c>
      <c r="R31" s="12">
        <v>150000</v>
      </c>
      <c r="S31" s="12">
        <f t="shared" si="4"/>
        <v>83353</v>
      </c>
      <c r="T31" s="14">
        <f t="shared" si="5"/>
        <v>0.44431333333333334</v>
      </c>
      <c r="U31" s="12"/>
      <c r="W31" s="16"/>
      <c r="X31" s="16"/>
      <c r="Y31" s="16"/>
      <c r="Z31" s="16"/>
      <c r="AA31" s="16"/>
      <c r="AB31" s="16"/>
      <c r="AC31" s="15"/>
      <c r="AD31" s="15"/>
      <c r="AE31" s="15"/>
    </row>
    <row r="32" spans="1:31" ht="30" customHeight="1" thickBot="1">
      <c r="A32" s="10">
        <v>11</v>
      </c>
      <c r="B32" s="1" t="s">
        <v>32</v>
      </c>
      <c r="C32" s="12">
        <v>1</v>
      </c>
      <c r="D32" s="12">
        <v>42860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</v>
      </c>
      <c r="N32" s="12">
        <v>2097</v>
      </c>
      <c r="O32" s="12">
        <v>0</v>
      </c>
      <c r="P32" s="12">
        <v>0</v>
      </c>
      <c r="Q32" s="12">
        <f t="shared" si="6"/>
        <v>44957</v>
      </c>
      <c r="R32" s="12">
        <v>150000</v>
      </c>
      <c r="S32" s="12">
        <f t="shared" si="4"/>
        <v>105043</v>
      </c>
      <c r="T32" s="14">
        <f t="shared" si="5"/>
        <v>0.29971333333333333</v>
      </c>
      <c r="U32" s="12"/>
      <c r="W32" s="16"/>
      <c r="X32" s="16"/>
      <c r="Y32" s="16"/>
      <c r="Z32" s="16"/>
      <c r="AA32" s="16"/>
      <c r="AB32" s="16"/>
      <c r="AC32" s="15"/>
      <c r="AD32" s="15"/>
      <c r="AE32" s="15"/>
    </row>
    <row r="33" spans="1:31" ht="30" customHeight="1" thickBot="1">
      <c r="A33" s="10">
        <v>12</v>
      </c>
      <c r="B33" s="1" t="s">
        <v>33</v>
      </c>
      <c r="C33" s="12">
        <v>3</v>
      </c>
      <c r="D33" s="12">
        <v>124014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2">
        <v>4129</v>
      </c>
      <c r="O33" s="12">
        <v>4</v>
      </c>
      <c r="P33" s="12">
        <v>6400</v>
      </c>
      <c r="Q33" s="12">
        <f t="shared" si="6"/>
        <v>134543</v>
      </c>
      <c r="R33" s="12">
        <v>150000</v>
      </c>
      <c r="S33" s="12">
        <f t="shared" si="4"/>
        <v>15457</v>
      </c>
      <c r="T33" s="14">
        <f t="shared" si="5"/>
        <v>0.8969533333333334</v>
      </c>
      <c r="U33" s="12"/>
      <c r="W33" s="16"/>
      <c r="X33" s="16"/>
      <c r="Y33" s="16"/>
      <c r="Z33" s="16"/>
      <c r="AA33" s="16"/>
      <c r="AB33" s="16"/>
      <c r="AC33" s="15"/>
      <c r="AD33" s="15"/>
      <c r="AE33" s="15"/>
    </row>
    <row r="34" spans="1:31" ht="30" customHeight="1" thickBot="1">
      <c r="A34" s="10">
        <v>13</v>
      </c>
      <c r="B34" s="1" t="s">
        <v>34</v>
      </c>
      <c r="C34" s="12">
        <v>1</v>
      </c>
      <c r="D34" s="12">
        <v>16799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7</v>
      </c>
      <c r="N34" s="12">
        <v>20494</v>
      </c>
      <c r="O34" s="12">
        <v>0</v>
      </c>
      <c r="P34" s="12">
        <v>0</v>
      </c>
      <c r="Q34" s="12">
        <f t="shared" si="6"/>
        <v>37293</v>
      </c>
      <c r="R34" s="12">
        <v>150000</v>
      </c>
      <c r="S34" s="12">
        <f t="shared" si="4"/>
        <v>112707</v>
      </c>
      <c r="T34" s="14">
        <f t="shared" si="5"/>
        <v>0.24862</v>
      </c>
      <c r="U34" s="12"/>
      <c r="W34" s="16"/>
      <c r="X34" s="16"/>
      <c r="Y34" s="16"/>
      <c r="Z34" s="16"/>
      <c r="AA34" s="16"/>
      <c r="AB34" s="16"/>
      <c r="AC34" s="15"/>
      <c r="AD34" s="15"/>
      <c r="AE34" s="15"/>
    </row>
    <row r="35" spans="1:31" ht="30" customHeight="1" thickBot="1">
      <c r="A35" s="10">
        <v>14</v>
      </c>
      <c r="B35" s="1" t="s">
        <v>35</v>
      </c>
      <c r="C35" s="12">
        <v>1</v>
      </c>
      <c r="D35" s="12">
        <v>51200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7</v>
      </c>
      <c r="N35" s="17">
        <v>21204</v>
      </c>
      <c r="O35" s="12">
        <v>0</v>
      </c>
      <c r="P35" s="12">
        <v>0</v>
      </c>
      <c r="Q35" s="12">
        <f t="shared" si="6"/>
        <v>72404</v>
      </c>
      <c r="R35" s="12">
        <v>150000</v>
      </c>
      <c r="S35" s="12">
        <f t="shared" si="4"/>
        <v>77596</v>
      </c>
      <c r="T35" s="14">
        <f t="shared" si="5"/>
        <v>0.4826933333333333</v>
      </c>
      <c r="U35" s="12"/>
      <c r="W35" s="16"/>
      <c r="X35" s="16"/>
      <c r="Y35" s="16"/>
      <c r="Z35" s="16"/>
      <c r="AA35" s="16"/>
      <c r="AB35" s="16"/>
      <c r="AC35" s="15"/>
      <c r="AD35" s="15"/>
      <c r="AE35" s="15"/>
    </row>
    <row r="36" spans="1:31" ht="30" customHeight="1" thickBot="1">
      <c r="A36" s="10">
        <v>15</v>
      </c>
      <c r="B36" s="1" t="s">
        <v>36</v>
      </c>
      <c r="C36" s="12">
        <v>1</v>
      </c>
      <c r="D36" s="12">
        <v>41600</v>
      </c>
      <c r="E36" s="12">
        <v>0</v>
      </c>
      <c r="F36" s="12">
        <v>0</v>
      </c>
      <c r="G36" s="12">
        <v>0</v>
      </c>
      <c r="H36" s="12">
        <v>0</v>
      </c>
      <c r="I36" s="12">
        <v>4</v>
      </c>
      <c r="J36" s="12">
        <v>110300</v>
      </c>
      <c r="K36" s="12">
        <v>0</v>
      </c>
      <c r="L36" s="12">
        <v>0</v>
      </c>
      <c r="M36" s="12">
        <v>5</v>
      </c>
      <c r="N36" s="12">
        <v>2773</v>
      </c>
      <c r="O36" s="12">
        <v>0</v>
      </c>
      <c r="P36" s="12">
        <v>0</v>
      </c>
      <c r="Q36" s="12">
        <f t="shared" si="6"/>
        <v>154673</v>
      </c>
      <c r="R36" s="12">
        <v>150000</v>
      </c>
      <c r="S36" s="12">
        <f t="shared" si="4"/>
        <v>-4673</v>
      </c>
      <c r="T36" s="14">
        <f t="shared" si="5"/>
        <v>1.0311533333333334</v>
      </c>
      <c r="U36" s="12"/>
      <c r="W36" s="15"/>
      <c r="X36" s="16"/>
      <c r="Y36" s="16"/>
      <c r="Z36" s="16"/>
      <c r="AA36" s="15"/>
      <c r="AB36" s="15"/>
      <c r="AC36" s="15"/>
      <c r="AD36" s="15"/>
      <c r="AE36" s="15"/>
    </row>
    <row r="37" spans="1:29" ht="30" customHeight="1" thickBot="1">
      <c r="A37" s="10">
        <v>16</v>
      </c>
      <c r="B37" s="1" t="s">
        <v>37</v>
      </c>
      <c r="C37" s="12">
        <v>4</v>
      </c>
      <c r="D37" s="12">
        <v>49312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6</v>
      </c>
      <c r="N37" s="12">
        <v>4494</v>
      </c>
      <c r="O37" s="12">
        <v>0</v>
      </c>
      <c r="P37" s="12">
        <v>0</v>
      </c>
      <c r="Q37" s="12">
        <f t="shared" si="6"/>
        <v>53806</v>
      </c>
      <c r="R37" s="12">
        <v>150000</v>
      </c>
      <c r="S37" s="12">
        <f t="shared" si="4"/>
        <v>96194</v>
      </c>
      <c r="T37" s="14">
        <f t="shared" si="5"/>
        <v>0.3587066666666667</v>
      </c>
      <c r="U37" s="12"/>
      <c r="W37" s="15"/>
      <c r="X37" s="16"/>
      <c r="Y37" s="16"/>
      <c r="Z37" s="16"/>
      <c r="AA37" s="15"/>
      <c r="AB37" s="15"/>
      <c r="AC37" s="15"/>
    </row>
    <row r="38" spans="1:29" ht="30" customHeight="1" thickBot="1">
      <c r="A38" s="10">
        <v>17</v>
      </c>
      <c r="B38" s="1" t="s">
        <v>38</v>
      </c>
      <c r="C38" s="12">
        <v>4</v>
      </c>
      <c r="D38" s="12">
        <v>152950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4</v>
      </c>
      <c r="N38" s="12">
        <v>9087</v>
      </c>
      <c r="O38" s="12">
        <v>1</v>
      </c>
      <c r="P38" s="12">
        <v>8220</v>
      </c>
      <c r="Q38" s="12">
        <f t="shared" si="6"/>
        <v>170257</v>
      </c>
      <c r="R38" s="12">
        <v>150000</v>
      </c>
      <c r="S38" s="12">
        <f t="shared" si="4"/>
        <v>-20257</v>
      </c>
      <c r="T38" s="14">
        <f t="shared" si="5"/>
        <v>1.1350466666666668</v>
      </c>
      <c r="U38" s="12"/>
      <c r="W38" s="15"/>
      <c r="X38" s="16"/>
      <c r="Y38" s="16"/>
      <c r="Z38" s="16"/>
      <c r="AA38" s="15"/>
      <c r="AB38" s="15"/>
      <c r="AC38" s="15"/>
    </row>
    <row r="39" spans="1:29" ht="30" customHeight="1" thickBot="1">
      <c r="A39" s="10">
        <v>18</v>
      </c>
      <c r="B39" s="1" t="s">
        <v>39</v>
      </c>
      <c r="C39" s="12">
        <v>1</v>
      </c>
      <c r="D39" s="12">
        <v>18690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4200</v>
      </c>
      <c r="M39" s="12">
        <v>4</v>
      </c>
      <c r="N39" s="12">
        <v>25497</v>
      </c>
      <c r="O39" s="12">
        <v>0</v>
      </c>
      <c r="P39" s="12">
        <v>0</v>
      </c>
      <c r="Q39" s="12">
        <f t="shared" si="6"/>
        <v>48387</v>
      </c>
      <c r="R39" s="12">
        <v>150000</v>
      </c>
      <c r="S39" s="12">
        <f t="shared" si="4"/>
        <v>101613</v>
      </c>
      <c r="T39" s="14">
        <f t="shared" si="5"/>
        <v>0.32258</v>
      </c>
      <c r="U39" s="12"/>
      <c r="W39" s="15"/>
      <c r="X39" s="16"/>
      <c r="Y39" s="16"/>
      <c r="Z39" s="16"/>
      <c r="AA39" s="15"/>
      <c r="AB39" s="15"/>
      <c r="AC39" s="15"/>
    </row>
    <row r="40" spans="1:27" ht="30" customHeight="1" thickBot="1">
      <c r="A40" s="10">
        <v>19</v>
      </c>
      <c r="B40" s="1" t="s">
        <v>40</v>
      </c>
      <c r="C40" s="12">
        <v>1</v>
      </c>
      <c r="D40" s="12">
        <v>20536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7</v>
      </c>
      <c r="N40" s="12">
        <v>5694</v>
      </c>
      <c r="O40" s="12">
        <v>5</v>
      </c>
      <c r="P40" s="12">
        <v>159121</v>
      </c>
      <c r="Q40" s="12">
        <f t="shared" si="6"/>
        <v>185351</v>
      </c>
      <c r="R40" s="12">
        <v>150000</v>
      </c>
      <c r="S40" s="12">
        <f t="shared" si="4"/>
        <v>-35351</v>
      </c>
      <c r="T40" s="14">
        <f t="shared" si="5"/>
        <v>1.2356733333333334</v>
      </c>
      <c r="U40" s="12"/>
      <c r="X40" s="16"/>
      <c r="Y40" s="16"/>
      <c r="Z40" s="16"/>
      <c r="AA40" s="15"/>
    </row>
    <row r="41" spans="1:26" ht="30" customHeight="1" thickBot="1">
      <c r="A41" s="10">
        <v>20</v>
      </c>
      <c r="B41" s="1" t="s">
        <v>41</v>
      </c>
      <c r="C41" s="12">
        <v>2</v>
      </c>
      <c r="D41" s="12">
        <v>51580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4</v>
      </c>
      <c r="N41" s="12">
        <v>51897</v>
      </c>
      <c r="O41" s="12">
        <v>0</v>
      </c>
      <c r="P41" s="12">
        <v>0</v>
      </c>
      <c r="Q41" s="12">
        <f t="shared" si="6"/>
        <v>103477</v>
      </c>
      <c r="R41" s="12">
        <v>150000</v>
      </c>
      <c r="S41" s="12">
        <f t="shared" si="4"/>
        <v>46523</v>
      </c>
      <c r="T41" s="14">
        <f t="shared" si="5"/>
        <v>0.6898466666666667</v>
      </c>
      <c r="U41" s="12"/>
      <c r="X41" s="16"/>
      <c r="Y41" s="16"/>
      <c r="Z41" s="20"/>
    </row>
    <row r="42" spans="1:26" ht="16.5">
      <c r="A42" s="2"/>
      <c r="X42" s="15"/>
      <c r="Y42" s="16"/>
      <c r="Z42" s="16"/>
    </row>
    <row r="43" spans="1:26" ht="16.5">
      <c r="A43" s="2" t="s">
        <v>44</v>
      </c>
      <c r="X43" s="15"/>
      <c r="Y43" s="16"/>
      <c r="Z43" s="16"/>
    </row>
    <row r="44" spans="24:26" ht="16.5">
      <c r="X44" s="15"/>
      <c r="Y44" s="16"/>
      <c r="Z44" s="16"/>
    </row>
    <row r="45" spans="24:26" ht="16.5">
      <c r="X45" s="15"/>
      <c r="Y45" s="16"/>
      <c r="Z45" s="16"/>
    </row>
    <row r="46" spans="24:26" ht="16.5">
      <c r="X46" s="15"/>
      <c r="Y46" s="16"/>
      <c r="Z46" s="16"/>
    </row>
    <row r="47" spans="24:26" ht="16.5">
      <c r="X47" s="15"/>
      <c r="Y47" s="16"/>
      <c r="Z47" s="16"/>
    </row>
    <row r="48" spans="24:26" ht="16.5">
      <c r="X48" s="15"/>
      <c r="Y48" s="15"/>
      <c r="Z48" s="15"/>
    </row>
  </sheetData>
  <sheetProtection/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041016</dc:creator>
  <cp:keywords/>
  <dc:description/>
  <cp:lastModifiedBy>黃肇勳</cp:lastModifiedBy>
  <cp:lastPrinted>2023-10-02T23:45:27Z</cp:lastPrinted>
  <dcterms:created xsi:type="dcterms:W3CDTF">2010-12-20T05:13:39Z</dcterms:created>
  <dcterms:modified xsi:type="dcterms:W3CDTF">2024-02-21T07:39:12Z</dcterms:modified>
  <cp:category/>
  <cp:version/>
  <cp:contentType/>
  <cp:contentStatus/>
</cp:coreProperties>
</file>