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累季表及季報表 " sheetId="1" r:id="rId1"/>
  </sheets>
  <definedNames/>
  <calcPr fullCalcOnLoad="1"/>
</workbook>
</file>

<file path=xl/sharedStrings.xml><?xml version="1.0" encoding="utf-8"?>
<sst xmlns="http://schemas.openxmlformats.org/spreadsheetml/2006/main" count="197" uniqueCount="70">
  <si>
    <t>路燈照明</t>
  </si>
  <si>
    <t>溝渠疏通</t>
  </si>
  <si>
    <t>其他</t>
  </si>
  <si>
    <t>執行數</t>
  </si>
  <si>
    <t>Ａ</t>
  </si>
  <si>
    <t>撥付數</t>
  </si>
  <si>
    <t>Ｂ</t>
  </si>
  <si>
    <t>結餘數</t>
  </si>
  <si>
    <t>Ｄ=Ｂ-Ａ</t>
  </si>
  <si>
    <t>執行率（％）</t>
  </si>
  <si>
    <t>C=Ａ/Ｂ</t>
  </si>
  <si>
    <t>備註</t>
  </si>
  <si>
    <t>件數</t>
  </si>
  <si>
    <t>（元）</t>
  </si>
  <si>
    <t>本季執行數</t>
  </si>
  <si>
    <t>編號</t>
  </si>
  <si>
    <t>村里別</t>
  </si>
  <si>
    <t>執行數Ａ</t>
  </si>
  <si>
    <t>Ｄ＝B-A</t>
  </si>
  <si>
    <t>執行率（％）</t>
  </si>
  <si>
    <t>C=Ａ/Ｂ</t>
  </si>
  <si>
    <t>小計</t>
  </si>
  <si>
    <t>里守望相助</t>
  </si>
  <si>
    <t>災害防救</t>
  </si>
  <si>
    <t>里公務設備</t>
  </si>
  <si>
    <t>其他</t>
  </si>
  <si>
    <t>里公務設備</t>
  </si>
  <si>
    <t>災害防救</t>
  </si>
  <si>
    <t>里環境清潔</t>
  </si>
  <si>
    <t>截至上季
執行數</t>
  </si>
  <si>
    <t>截至本季
執行數</t>
  </si>
  <si>
    <t>　　　承辦人　　　　　　　　　　　主辦課課長　　　　　　　　　　會計主任　　　　　　　　　　　　　　　區長</t>
  </si>
  <si>
    <t>　　　承辦人　　　　　　　　　　　主辦課課長　　　　　　　　　　會計主任　　　　　　　　　　　　　　　區長</t>
  </si>
  <si>
    <t>附表六(3/4)</t>
  </si>
  <si>
    <t>附表六(2/4)</t>
  </si>
  <si>
    <t>附表六(1/4)</t>
  </si>
  <si>
    <t>百年里</t>
  </si>
  <si>
    <t>烏林里</t>
  </si>
  <si>
    <t>烏樹林里</t>
  </si>
  <si>
    <t>八德里</t>
  </si>
  <si>
    <t>聖德里</t>
  </si>
  <si>
    <t>凌雲里</t>
  </si>
  <si>
    <t>龍祥里</t>
  </si>
  <si>
    <t>黃唐里</t>
  </si>
  <si>
    <t>永興里</t>
  </si>
  <si>
    <t>中正里</t>
  </si>
  <si>
    <t>建林里</t>
  </si>
  <si>
    <t>三林里</t>
  </si>
  <si>
    <t>上華里</t>
  </si>
  <si>
    <t>上林里</t>
  </si>
  <si>
    <t>富林里</t>
  </si>
  <si>
    <t>九龍里</t>
  </si>
  <si>
    <t>武漢里</t>
  </si>
  <si>
    <t>龍潭里</t>
  </si>
  <si>
    <t>三和里</t>
  </si>
  <si>
    <t>三水里</t>
  </si>
  <si>
    <t>高原里</t>
  </si>
  <si>
    <t>高平里</t>
  </si>
  <si>
    <t>中興里</t>
  </si>
  <si>
    <t>東興里</t>
  </si>
  <si>
    <t>佳安里</t>
  </si>
  <si>
    <t>三坑里</t>
  </si>
  <si>
    <t>大平里</t>
  </si>
  <si>
    <t>中山里</t>
  </si>
  <si>
    <t>龍星里</t>
  </si>
  <si>
    <t>北興里</t>
  </si>
  <si>
    <t>祥和里</t>
  </si>
  <si>
    <t>渴望里</t>
  </si>
  <si>
    <t>桃園市龍潭區公所 112年度第 1~4 季（　1　至　12　月）里基層工作經費執行情形累計表　填表日期：113　年　1月　11日</t>
  </si>
  <si>
    <t>桃園市龍潭區公所 112年度第 1~4 季（　1　至　12　月）里基層工作經費執行情形季報表　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</si>
</sst>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00%"/>
    <numFmt numFmtId="181" formatCode="[$-404]AM/PM\ hh:mm:ss"/>
    <numFmt numFmtId="182" formatCode="0.00000"/>
    <numFmt numFmtId="183" formatCode="0.0000"/>
    <numFmt numFmtId="184" formatCode="0.000"/>
    <numFmt numFmtId="185" formatCode="0.00;[Red]0.00"/>
    <numFmt numFmtId="186" formatCode="0.00_);[Red]\(0.00\)"/>
    <numFmt numFmtId="187" formatCode="0.0_);[Red]\(0.0\)"/>
    <numFmt numFmtId="188" formatCode="0.000_);[Red]\(0.000\)"/>
    <numFmt numFmtId="189" formatCode="#,##0_ "/>
    <numFmt numFmtId="190" formatCode="0_);[Red]\(0\)"/>
  </numFmts>
  <fonts count="39">
    <font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Fill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0" fontId="1" fillId="0" borderId="12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2" fontId="1" fillId="0" borderId="17" xfId="0" applyNumberFormat="1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190" fontId="1" fillId="0" borderId="12" xfId="0" applyNumberFormat="1" applyFont="1" applyBorder="1" applyAlignment="1">
      <alignment vertical="top" wrapText="1"/>
    </xf>
    <xf numFmtId="190" fontId="1" fillId="0" borderId="12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942975</xdr:colOff>
      <xdr:row>4</xdr:row>
      <xdr:rowOff>209550</xdr:rowOff>
    </xdr:to>
    <xdr:grpSp>
      <xdr:nvGrpSpPr>
        <xdr:cNvPr id="1" name="__TH_G321271"/>
        <xdr:cNvGrpSpPr>
          <a:grpSpLocks/>
        </xdr:cNvGrpSpPr>
      </xdr:nvGrpSpPr>
      <xdr:grpSpPr>
        <a:xfrm>
          <a:off x="0" y="466725"/>
          <a:ext cx="942975" cy="638175"/>
          <a:chOff x="748" y="2508"/>
          <a:chExt cx="2036" cy="1050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236"/>
          <xdr:cNvSpPr txBox="1">
            <a:spLocks noChangeArrowheads="1"/>
          </xdr:cNvSpPr>
        </xdr:nvSpPr>
        <xdr:spPr>
          <a:xfrm>
            <a:off x="2270" y="2555"/>
            <a:ext cx="329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37"/>
          <xdr:cNvSpPr txBox="1">
            <a:spLocks noChangeArrowheads="1"/>
          </xdr:cNvSpPr>
        </xdr:nvSpPr>
        <xdr:spPr>
          <a:xfrm>
            <a:off x="2023" y="2862"/>
            <a:ext cx="30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6" name="__TH_B2238"/>
          <xdr:cNvSpPr txBox="1">
            <a:spLocks noChangeArrowheads="1"/>
          </xdr:cNvSpPr>
        </xdr:nvSpPr>
        <xdr:spPr>
          <a:xfrm>
            <a:off x="2332" y="3015"/>
            <a:ext cx="308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7" name="__TH_B3139"/>
          <xdr:cNvSpPr txBox="1">
            <a:spLocks noChangeArrowheads="1"/>
          </xdr:cNvSpPr>
        </xdr:nvSpPr>
        <xdr:spPr>
          <a:xfrm>
            <a:off x="995" y="2980"/>
            <a:ext cx="28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8" name="__TH_B3240"/>
          <xdr:cNvSpPr txBox="1">
            <a:spLocks noChangeArrowheads="1"/>
          </xdr:cNvSpPr>
        </xdr:nvSpPr>
        <xdr:spPr>
          <a:xfrm>
            <a:off x="1468" y="3098"/>
            <a:ext cx="308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9" name="__TH_B3341"/>
          <xdr:cNvSpPr txBox="1">
            <a:spLocks noChangeArrowheads="1"/>
          </xdr:cNvSpPr>
        </xdr:nvSpPr>
        <xdr:spPr>
          <a:xfrm>
            <a:off x="2085" y="3228"/>
            <a:ext cx="28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942975</xdr:colOff>
      <xdr:row>4</xdr:row>
      <xdr:rowOff>209550</xdr:rowOff>
    </xdr:to>
    <xdr:grpSp>
      <xdr:nvGrpSpPr>
        <xdr:cNvPr id="10" name="__TH_G321271"/>
        <xdr:cNvGrpSpPr>
          <a:grpSpLocks/>
        </xdr:cNvGrpSpPr>
      </xdr:nvGrpSpPr>
      <xdr:grpSpPr>
        <a:xfrm>
          <a:off x="0" y="466725"/>
          <a:ext cx="942975" cy="638175"/>
          <a:chOff x="748" y="2508"/>
          <a:chExt cx="2036" cy="1050"/>
        </a:xfrm>
        <a:solidFill>
          <a:srgbClr val="FFFFFF"/>
        </a:solidFill>
      </xdr:grpSpPr>
      <xdr:sp>
        <xdr:nvSpPr>
          <xdr:cNvPr id="11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2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3" name="__TH_B1135"/>
          <xdr:cNvSpPr txBox="1">
            <a:spLocks noChangeArrowheads="1"/>
          </xdr:cNvSpPr>
        </xdr:nvSpPr>
        <xdr:spPr>
          <a:xfrm flipH="1" flipV="1">
            <a:off x="1817" y="2532"/>
            <a:ext cx="535" cy="3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14" name="__TH_B1236"/>
          <xdr:cNvSpPr txBox="1">
            <a:spLocks noChangeArrowheads="1"/>
          </xdr:cNvSpPr>
        </xdr:nvSpPr>
        <xdr:spPr>
          <a:xfrm>
            <a:off x="2270" y="2555"/>
            <a:ext cx="329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15" name="__TH_B2137"/>
          <xdr:cNvSpPr txBox="1">
            <a:spLocks noChangeArrowheads="1"/>
          </xdr:cNvSpPr>
        </xdr:nvSpPr>
        <xdr:spPr>
          <a:xfrm>
            <a:off x="2023" y="2862"/>
            <a:ext cx="30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16" name="__TH_B2238"/>
          <xdr:cNvSpPr txBox="1">
            <a:spLocks noChangeArrowheads="1"/>
          </xdr:cNvSpPr>
        </xdr:nvSpPr>
        <xdr:spPr>
          <a:xfrm>
            <a:off x="2332" y="3015"/>
            <a:ext cx="308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17" name="__TH_B3139"/>
          <xdr:cNvSpPr txBox="1">
            <a:spLocks noChangeArrowheads="1"/>
          </xdr:cNvSpPr>
        </xdr:nvSpPr>
        <xdr:spPr>
          <a:xfrm>
            <a:off x="995" y="2980"/>
            <a:ext cx="28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18" name="__TH_B3240"/>
          <xdr:cNvSpPr txBox="1">
            <a:spLocks noChangeArrowheads="1"/>
          </xdr:cNvSpPr>
        </xdr:nvSpPr>
        <xdr:spPr>
          <a:xfrm>
            <a:off x="1468" y="3098"/>
            <a:ext cx="308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9" name="__TH_B3341"/>
          <xdr:cNvSpPr txBox="1">
            <a:spLocks noChangeArrowheads="1"/>
          </xdr:cNvSpPr>
        </xdr:nvSpPr>
        <xdr:spPr>
          <a:xfrm>
            <a:off x="2085" y="3228"/>
            <a:ext cx="28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view="pageBreakPreview" zoomScale="75" zoomScaleNormal="75" zoomScaleSheetLayoutView="75" zoomScalePageLayoutView="0" workbookViewId="0" topLeftCell="A51">
      <selection activeCell="U66" sqref="U66"/>
    </sheetView>
  </sheetViews>
  <sheetFormatPr defaultColWidth="9.00390625" defaultRowHeight="16.5"/>
  <cols>
    <col min="1" max="1" width="12.375" style="0" customWidth="1"/>
    <col min="2" max="2" width="7.875" style="0" bestFit="1" customWidth="1"/>
    <col min="3" max="3" width="10.00390625" style="0" bestFit="1" customWidth="1"/>
    <col min="4" max="4" width="7.875" style="0" bestFit="1" customWidth="1"/>
    <col min="5" max="5" width="9.00390625" style="0" bestFit="1" customWidth="1"/>
    <col min="6" max="6" width="7.875" style="0" bestFit="1" customWidth="1"/>
    <col min="7" max="7" width="9.00390625" style="0" bestFit="1" customWidth="1"/>
    <col min="8" max="8" width="7.875" style="0" bestFit="1" customWidth="1"/>
    <col min="9" max="9" width="9.25390625" style="0" customWidth="1"/>
    <col min="10" max="10" width="7.875" style="0" bestFit="1" customWidth="1"/>
    <col min="12" max="12" width="7.875" style="0" bestFit="1" customWidth="1"/>
    <col min="13" max="13" width="12.25390625" style="0" customWidth="1"/>
    <col min="14" max="14" width="7.875" style="0" bestFit="1" customWidth="1"/>
    <col min="15" max="15" width="10.00390625" style="0" bestFit="1" customWidth="1"/>
    <col min="16" max="16" width="10.875" style="0" bestFit="1" customWidth="1"/>
    <col min="17" max="17" width="11.00390625" style="11" bestFit="1" customWidth="1"/>
    <col min="18" max="18" width="11.00390625" style="0" bestFit="1" customWidth="1"/>
    <col min="19" max="19" width="10.00390625" style="0" bestFit="1" customWidth="1"/>
    <col min="20" max="20" width="9.25390625" style="0" customWidth="1"/>
    <col min="21" max="21" width="6.00390625" style="0" customWidth="1"/>
  </cols>
  <sheetData>
    <row r="1" ht="16.5">
      <c r="A1" s="1" t="s">
        <v>35</v>
      </c>
    </row>
    <row r="2" ht="20.25" thickBot="1">
      <c r="A2" s="2" t="s">
        <v>68</v>
      </c>
    </row>
    <row r="3" spans="1:20" ht="17.25" thickBot="1">
      <c r="A3" s="46"/>
      <c r="B3" s="34" t="s">
        <v>28</v>
      </c>
      <c r="C3" s="35"/>
      <c r="D3" s="34" t="s">
        <v>0</v>
      </c>
      <c r="E3" s="35"/>
      <c r="F3" s="34" t="s">
        <v>1</v>
      </c>
      <c r="G3" s="35"/>
      <c r="H3" s="34" t="s">
        <v>22</v>
      </c>
      <c r="I3" s="35"/>
      <c r="J3" s="34" t="s">
        <v>23</v>
      </c>
      <c r="K3" s="35"/>
      <c r="L3" s="34" t="s">
        <v>24</v>
      </c>
      <c r="M3" s="35"/>
      <c r="N3" s="34" t="s">
        <v>2</v>
      </c>
      <c r="O3" s="35"/>
      <c r="P3" s="3" t="s">
        <v>3</v>
      </c>
      <c r="Q3" s="12" t="s">
        <v>5</v>
      </c>
      <c r="R3" s="3" t="s">
        <v>7</v>
      </c>
      <c r="S3" s="3" t="s">
        <v>9</v>
      </c>
      <c r="T3" s="36" t="s">
        <v>11</v>
      </c>
    </row>
    <row r="4" spans="1:20" ht="16.5">
      <c r="A4" s="47"/>
      <c r="B4" s="36" t="s">
        <v>12</v>
      </c>
      <c r="C4" s="4" t="s">
        <v>3</v>
      </c>
      <c r="D4" s="36" t="s">
        <v>12</v>
      </c>
      <c r="E4" s="4" t="s">
        <v>3</v>
      </c>
      <c r="F4" s="36" t="s">
        <v>12</v>
      </c>
      <c r="G4" s="4" t="s">
        <v>3</v>
      </c>
      <c r="H4" s="36" t="s">
        <v>12</v>
      </c>
      <c r="I4" s="4" t="s">
        <v>3</v>
      </c>
      <c r="J4" s="36" t="s">
        <v>12</v>
      </c>
      <c r="K4" s="4" t="s">
        <v>3</v>
      </c>
      <c r="L4" s="36" t="s">
        <v>12</v>
      </c>
      <c r="M4" s="4" t="s">
        <v>3</v>
      </c>
      <c r="N4" s="36" t="s">
        <v>12</v>
      </c>
      <c r="O4" s="4" t="s">
        <v>3</v>
      </c>
      <c r="P4" s="4" t="s">
        <v>4</v>
      </c>
      <c r="Q4" s="13" t="s">
        <v>6</v>
      </c>
      <c r="R4" s="14" t="s">
        <v>8</v>
      </c>
      <c r="S4" s="4" t="s">
        <v>10</v>
      </c>
      <c r="T4" s="41"/>
    </row>
    <row r="5" spans="1:20" ht="17.25" thickBot="1">
      <c r="A5" s="48"/>
      <c r="B5" s="37"/>
      <c r="C5" s="6" t="s">
        <v>13</v>
      </c>
      <c r="D5" s="37"/>
      <c r="E5" s="6" t="s">
        <v>13</v>
      </c>
      <c r="F5" s="37"/>
      <c r="G5" s="6" t="s">
        <v>13</v>
      </c>
      <c r="H5" s="37"/>
      <c r="I5" s="6" t="s">
        <v>13</v>
      </c>
      <c r="J5" s="37"/>
      <c r="K5" s="6" t="s">
        <v>13</v>
      </c>
      <c r="L5" s="37"/>
      <c r="M5" s="6" t="s">
        <v>13</v>
      </c>
      <c r="N5" s="37"/>
      <c r="O5" s="6" t="s">
        <v>13</v>
      </c>
      <c r="P5" s="5"/>
      <c r="Q5" s="15"/>
      <c r="R5" s="5"/>
      <c r="S5" s="5"/>
      <c r="T5" s="37"/>
    </row>
    <row r="6" spans="1:20" ht="39" customHeight="1" thickBot="1">
      <c r="A6" s="9" t="s">
        <v>29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f>C6+E6+G6+I6+K6+M6+O6</f>
        <v>0</v>
      </c>
      <c r="Q6" s="33">
        <v>0</v>
      </c>
      <c r="R6" s="32">
        <f>Q6-P6</f>
        <v>0</v>
      </c>
      <c r="S6" s="23" t="e">
        <f>P6/Q6</f>
        <v>#DIV/0!</v>
      </c>
      <c r="T6" s="8"/>
    </row>
    <row r="7" spans="1:20" ht="30" customHeight="1" thickBot="1">
      <c r="A7" s="9" t="s">
        <v>14</v>
      </c>
      <c r="B7" s="32">
        <v>274</v>
      </c>
      <c r="C7" s="32">
        <v>8199769</v>
      </c>
      <c r="D7" s="32">
        <v>5</v>
      </c>
      <c r="E7" s="32">
        <v>139360</v>
      </c>
      <c r="F7" s="32">
        <v>7</v>
      </c>
      <c r="G7" s="32">
        <v>137176</v>
      </c>
      <c r="H7" s="32">
        <v>3</v>
      </c>
      <c r="I7" s="32">
        <v>218260</v>
      </c>
      <c r="J7" s="32">
        <v>11</v>
      </c>
      <c r="K7" s="32">
        <v>35245</v>
      </c>
      <c r="L7" s="32">
        <v>714</v>
      </c>
      <c r="M7" s="32">
        <v>4879723</v>
      </c>
      <c r="N7" s="32">
        <v>355</v>
      </c>
      <c r="O7" s="32">
        <v>4786875</v>
      </c>
      <c r="P7" s="32">
        <f>C7+E7+G7+I7+K7+M7+O7</f>
        <v>18396408</v>
      </c>
      <c r="Q7" s="33">
        <v>19200000</v>
      </c>
      <c r="R7" s="32">
        <f>Q7-P7</f>
        <v>803592</v>
      </c>
      <c r="S7" s="23">
        <f>P7/Q7</f>
        <v>0.95814625</v>
      </c>
      <c r="T7" s="8"/>
    </row>
    <row r="8" spans="1:20" ht="37.5" customHeight="1" thickBot="1">
      <c r="A8" s="9" t="s">
        <v>30</v>
      </c>
      <c r="B8" s="32">
        <f>B6+B7</f>
        <v>274</v>
      </c>
      <c r="C8" s="32">
        <f aca="true" t="shared" si="0" ref="C8:O8">C6+C7</f>
        <v>8199769</v>
      </c>
      <c r="D8" s="32">
        <f t="shared" si="0"/>
        <v>5</v>
      </c>
      <c r="E8" s="32">
        <f t="shared" si="0"/>
        <v>139360</v>
      </c>
      <c r="F8" s="32">
        <f t="shared" si="0"/>
        <v>7</v>
      </c>
      <c r="G8" s="32">
        <f t="shared" si="0"/>
        <v>137176</v>
      </c>
      <c r="H8" s="32">
        <f t="shared" si="0"/>
        <v>3</v>
      </c>
      <c r="I8" s="32">
        <f t="shared" si="0"/>
        <v>218260</v>
      </c>
      <c r="J8" s="32">
        <f t="shared" si="0"/>
        <v>11</v>
      </c>
      <c r="K8" s="32">
        <f t="shared" si="0"/>
        <v>35245</v>
      </c>
      <c r="L8" s="32">
        <f t="shared" si="0"/>
        <v>714</v>
      </c>
      <c r="M8" s="32">
        <f t="shared" si="0"/>
        <v>4879723</v>
      </c>
      <c r="N8" s="32">
        <f t="shared" si="0"/>
        <v>355</v>
      </c>
      <c r="O8" s="32">
        <f t="shared" si="0"/>
        <v>4786875</v>
      </c>
      <c r="P8" s="32">
        <f>P6+P7</f>
        <v>18396408</v>
      </c>
      <c r="Q8" s="32">
        <f>Q6+Q7</f>
        <v>19200000</v>
      </c>
      <c r="R8" s="32">
        <f>Q8-P8</f>
        <v>803592</v>
      </c>
      <c r="S8" s="23">
        <f>P8/Q8</f>
        <v>0.95814625</v>
      </c>
      <c r="T8" s="8"/>
    </row>
    <row r="9" ht="16.5">
      <c r="A9" s="1"/>
    </row>
    <row r="10" ht="16.5">
      <c r="A10" s="1"/>
    </row>
    <row r="11" ht="20.25" thickBot="1">
      <c r="A11" s="2" t="s">
        <v>69</v>
      </c>
    </row>
    <row r="12" spans="1:21" ht="33.75" thickBot="1">
      <c r="A12" s="42" t="s">
        <v>15</v>
      </c>
      <c r="B12" s="36" t="s">
        <v>16</v>
      </c>
      <c r="C12" s="45" t="s">
        <v>28</v>
      </c>
      <c r="D12" s="35"/>
      <c r="E12" s="34" t="s">
        <v>0</v>
      </c>
      <c r="F12" s="35"/>
      <c r="G12" s="34" t="s">
        <v>1</v>
      </c>
      <c r="H12" s="35"/>
      <c r="I12" s="34" t="s">
        <v>22</v>
      </c>
      <c r="J12" s="35"/>
      <c r="K12" s="34" t="s">
        <v>27</v>
      </c>
      <c r="L12" s="35"/>
      <c r="M12" s="34" t="s">
        <v>26</v>
      </c>
      <c r="N12" s="35"/>
      <c r="O12" s="34" t="s">
        <v>25</v>
      </c>
      <c r="P12" s="35"/>
      <c r="Q12" s="38" t="s">
        <v>17</v>
      </c>
      <c r="R12" s="3" t="s">
        <v>5</v>
      </c>
      <c r="S12" s="30" t="s">
        <v>7</v>
      </c>
      <c r="T12" s="30" t="s">
        <v>19</v>
      </c>
      <c r="U12" s="36" t="s">
        <v>11</v>
      </c>
    </row>
    <row r="13" spans="1:21" ht="16.5">
      <c r="A13" s="43"/>
      <c r="B13" s="41"/>
      <c r="C13" s="52" t="s">
        <v>12</v>
      </c>
      <c r="D13" s="4" t="s">
        <v>3</v>
      </c>
      <c r="E13" s="36" t="s">
        <v>12</v>
      </c>
      <c r="F13" s="4" t="s">
        <v>3</v>
      </c>
      <c r="G13" s="36" t="s">
        <v>12</v>
      </c>
      <c r="H13" s="4" t="s">
        <v>3</v>
      </c>
      <c r="I13" s="36" t="s">
        <v>12</v>
      </c>
      <c r="J13" s="4" t="s">
        <v>3</v>
      </c>
      <c r="K13" s="36" t="s">
        <v>12</v>
      </c>
      <c r="L13" s="4" t="s">
        <v>3</v>
      </c>
      <c r="M13" s="36" t="s">
        <v>12</v>
      </c>
      <c r="N13" s="4" t="s">
        <v>3</v>
      </c>
      <c r="O13" s="36" t="s">
        <v>12</v>
      </c>
      <c r="P13" s="4" t="s">
        <v>3</v>
      </c>
      <c r="Q13" s="39"/>
      <c r="R13" s="4" t="s">
        <v>6</v>
      </c>
      <c r="S13" s="7" t="s">
        <v>8</v>
      </c>
      <c r="T13" s="4" t="s">
        <v>20</v>
      </c>
      <c r="U13" s="41"/>
    </row>
    <row r="14" spans="1:21" ht="18.75" customHeight="1" thickBot="1">
      <c r="A14" s="44"/>
      <c r="B14" s="37"/>
      <c r="C14" s="53"/>
      <c r="D14" s="6" t="s">
        <v>13</v>
      </c>
      <c r="E14" s="37"/>
      <c r="F14" s="6" t="s">
        <v>13</v>
      </c>
      <c r="G14" s="37"/>
      <c r="H14" s="6" t="s">
        <v>13</v>
      </c>
      <c r="I14" s="37"/>
      <c r="J14" s="6" t="s">
        <v>13</v>
      </c>
      <c r="K14" s="37"/>
      <c r="L14" s="6" t="s">
        <v>13</v>
      </c>
      <c r="M14" s="37"/>
      <c r="N14" s="6" t="s">
        <v>13</v>
      </c>
      <c r="O14" s="37"/>
      <c r="P14" s="6" t="s">
        <v>13</v>
      </c>
      <c r="Q14" s="40"/>
      <c r="R14" s="31"/>
      <c r="S14" s="31"/>
      <c r="T14" s="31"/>
      <c r="U14" s="37"/>
    </row>
    <row r="15" spans="1:21" ht="31.5" customHeight="1" thickBot="1">
      <c r="A15" s="9">
        <v>1</v>
      </c>
      <c r="B15" s="8" t="s">
        <v>36</v>
      </c>
      <c r="C15" s="8">
        <v>19</v>
      </c>
      <c r="D15" s="8">
        <v>334375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29</v>
      </c>
      <c r="N15" s="8">
        <v>99173</v>
      </c>
      <c r="O15" s="8">
        <v>15</v>
      </c>
      <c r="P15" s="8">
        <v>165941</v>
      </c>
      <c r="Q15" s="16">
        <f>D15+F15+H15+J15+L15+N15+P15</f>
        <v>599489</v>
      </c>
      <c r="R15" s="8">
        <v>600000</v>
      </c>
      <c r="S15" s="8">
        <f aca="true" t="shared" si="1" ref="S15:S24">R15-Q15</f>
        <v>511</v>
      </c>
      <c r="T15" s="23">
        <f aca="true" t="shared" si="2" ref="T15:T25">Q15/R15</f>
        <v>0.9991483333333333</v>
      </c>
      <c r="U15" s="8"/>
    </row>
    <row r="16" spans="1:21" ht="31.5" customHeight="1" thickBot="1">
      <c r="A16" s="9">
        <v>2</v>
      </c>
      <c r="B16" s="8" t="s">
        <v>37</v>
      </c>
      <c r="C16" s="8">
        <v>4</v>
      </c>
      <c r="D16" s="8">
        <v>134115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24</v>
      </c>
      <c r="N16" s="8">
        <v>325283</v>
      </c>
      <c r="O16" s="8">
        <v>13</v>
      </c>
      <c r="P16" s="16">
        <v>140600</v>
      </c>
      <c r="Q16" s="16">
        <f aca="true" t="shared" si="3" ref="Q16:Q25">D16+F16+H16+J16+L16+N16+P16</f>
        <v>599998</v>
      </c>
      <c r="R16" s="8">
        <v>600000</v>
      </c>
      <c r="S16" s="8">
        <f t="shared" si="1"/>
        <v>2</v>
      </c>
      <c r="T16" s="23">
        <f t="shared" si="2"/>
        <v>0.9999966666666666</v>
      </c>
      <c r="U16" s="8"/>
    </row>
    <row r="17" spans="1:21" ht="30" customHeight="1" thickBot="1">
      <c r="A17" s="9">
        <v>3</v>
      </c>
      <c r="B17" s="8" t="s">
        <v>38</v>
      </c>
      <c r="C17" s="8">
        <v>16</v>
      </c>
      <c r="D17" s="8">
        <v>225460</v>
      </c>
      <c r="E17" s="8">
        <v>1</v>
      </c>
      <c r="F17" s="8">
        <v>21800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33</v>
      </c>
      <c r="N17" s="8">
        <v>161704</v>
      </c>
      <c r="O17" s="8">
        <v>10</v>
      </c>
      <c r="P17" s="8">
        <v>190984</v>
      </c>
      <c r="Q17" s="16">
        <f t="shared" si="3"/>
        <v>599948</v>
      </c>
      <c r="R17" s="8">
        <v>600000</v>
      </c>
      <c r="S17" s="8">
        <f t="shared" si="1"/>
        <v>52</v>
      </c>
      <c r="T17" s="23">
        <f t="shared" si="2"/>
        <v>0.9999133333333333</v>
      </c>
      <c r="U17" s="8"/>
    </row>
    <row r="18" spans="1:21" ht="30" customHeight="1" thickBot="1">
      <c r="A18" s="9">
        <v>4</v>
      </c>
      <c r="B18" s="8" t="s">
        <v>39</v>
      </c>
      <c r="C18" s="8">
        <v>7</v>
      </c>
      <c r="D18" s="8">
        <v>243065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13</v>
      </c>
      <c r="N18" s="8">
        <v>93813</v>
      </c>
      <c r="O18" s="8">
        <v>6</v>
      </c>
      <c r="P18" s="8">
        <v>247200</v>
      </c>
      <c r="Q18" s="16">
        <f t="shared" si="3"/>
        <v>584078</v>
      </c>
      <c r="R18" s="8">
        <v>600000</v>
      </c>
      <c r="S18" s="8">
        <f t="shared" si="1"/>
        <v>15922</v>
      </c>
      <c r="T18" s="23">
        <f t="shared" si="2"/>
        <v>0.9734633333333333</v>
      </c>
      <c r="U18" s="8"/>
    </row>
    <row r="19" spans="1:21" ht="30" customHeight="1" thickBot="1">
      <c r="A19" s="9">
        <v>5</v>
      </c>
      <c r="B19" s="8" t="s">
        <v>40</v>
      </c>
      <c r="C19" s="8">
        <v>5</v>
      </c>
      <c r="D19" s="8">
        <v>324930</v>
      </c>
      <c r="E19" s="8">
        <v>0</v>
      </c>
      <c r="F19" s="8">
        <v>0</v>
      </c>
      <c r="G19" s="8">
        <v>2</v>
      </c>
      <c r="H19" s="8">
        <v>43180</v>
      </c>
      <c r="I19" s="8">
        <v>0</v>
      </c>
      <c r="J19" s="8">
        <v>0</v>
      </c>
      <c r="K19" s="8">
        <v>0</v>
      </c>
      <c r="L19" s="8">
        <v>0</v>
      </c>
      <c r="M19" s="8">
        <v>10</v>
      </c>
      <c r="N19" s="8">
        <v>97223</v>
      </c>
      <c r="O19" s="8">
        <v>6</v>
      </c>
      <c r="P19" s="8">
        <v>127500</v>
      </c>
      <c r="Q19" s="16">
        <f t="shared" si="3"/>
        <v>592833</v>
      </c>
      <c r="R19" s="8">
        <v>600000</v>
      </c>
      <c r="S19" s="8">
        <f t="shared" si="1"/>
        <v>7167</v>
      </c>
      <c r="T19" s="23">
        <f t="shared" si="2"/>
        <v>0.988055</v>
      </c>
      <c r="U19" s="8"/>
    </row>
    <row r="20" spans="1:21" ht="30" customHeight="1" thickBot="1">
      <c r="A20" s="9">
        <v>6</v>
      </c>
      <c r="B20" s="8" t="s">
        <v>41</v>
      </c>
      <c r="C20" s="10">
        <v>8</v>
      </c>
      <c r="D20" s="10">
        <v>234980</v>
      </c>
      <c r="E20" s="10">
        <v>1</v>
      </c>
      <c r="F20" s="10">
        <v>5000</v>
      </c>
      <c r="G20" s="10">
        <v>0</v>
      </c>
      <c r="H20" s="10">
        <v>0</v>
      </c>
      <c r="I20" s="10">
        <v>1</v>
      </c>
      <c r="J20" s="10">
        <v>93100</v>
      </c>
      <c r="K20" s="10">
        <v>1</v>
      </c>
      <c r="L20" s="10">
        <v>2500</v>
      </c>
      <c r="M20" s="10">
        <v>32</v>
      </c>
      <c r="N20" s="10">
        <v>219241</v>
      </c>
      <c r="O20" s="10">
        <v>7</v>
      </c>
      <c r="P20" s="10">
        <v>44354</v>
      </c>
      <c r="Q20" s="16">
        <f t="shared" si="3"/>
        <v>599175</v>
      </c>
      <c r="R20" s="8">
        <v>600000</v>
      </c>
      <c r="S20" s="8">
        <f t="shared" si="1"/>
        <v>825</v>
      </c>
      <c r="T20" s="23">
        <f t="shared" si="2"/>
        <v>0.998625</v>
      </c>
      <c r="U20" s="8"/>
    </row>
    <row r="21" spans="1:21" ht="30" customHeight="1" thickBot="1">
      <c r="A21" s="9">
        <v>7</v>
      </c>
      <c r="B21" s="8" t="s">
        <v>42</v>
      </c>
      <c r="C21" s="10">
        <v>6</v>
      </c>
      <c r="D21" s="10">
        <v>331625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1700</v>
      </c>
      <c r="M21" s="10">
        <v>32</v>
      </c>
      <c r="N21" s="10">
        <v>158856</v>
      </c>
      <c r="O21" s="10">
        <v>7</v>
      </c>
      <c r="P21" s="10">
        <v>107344</v>
      </c>
      <c r="Q21" s="16">
        <f t="shared" si="3"/>
        <v>599525</v>
      </c>
      <c r="R21" s="8">
        <v>600000</v>
      </c>
      <c r="S21" s="8">
        <f t="shared" si="1"/>
        <v>475</v>
      </c>
      <c r="T21" s="23">
        <f t="shared" si="2"/>
        <v>0.9992083333333334</v>
      </c>
      <c r="U21" s="8"/>
    </row>
    <row r="22" spans="1:21" ht="30" customHeight="1" thickBot="1">
      <c r="A22" s="9">
        <v>8</v>
      </c>
      <c r="B22" s="8" t="s">
        <v>43</v>
      </c>
      <c r="C22" s="10">
        <v>7</v>
      </c>
      <c r="D22" s="10">
        <v>276644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16</v>
      </c>
      <c r="N22" s="10">
        <v>97932</v>
      </c>
      <c r="O22" s="10">
        <v>12</v>
      </c>
      <c r="P22" s="10">
        <v>225250</v>
      </c>
      <c r="Q22" s="16">
        <f t="shared" si="3"/>
        <v>599826</v>
      </c>
      <c r="R22" s="8">
        <v>600000</v>
      </c>
      <c r="S22" s="8">
        <f t="shared" si="1"/>
        <v>174</v>
      </c>
      <c r="T22" s="23">
        <f t="shared" si="2"/>
        <v>0.99971</v>
      </c>
      <c r="U22" s="8"/>
    </row>
    <row r="23" spans="1:21" ht="30" customHeight="1" thickBot="1">
      <c r="A23" s="9">
        <v>9</v>
      </c>
      <c r="B23" s="8" t="s">
        <v>44</v>
      </c>
      <c r="C23" s="10">
        <v>14</v>
      </c>
      <c r="D23" s="10">
        <v>137653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32</v>
      </c>
      <c r="N23" s="10">
        <v>109291</v>
      </c>
      <c r="O23" s="10">
        <v>23</v>
      </c>
      <c r="P23" s="10">
        <v>352960</v>
      </c>
      <c r="Q23" s="16">
        <f t="shared" si="3"/>
        <v>599904</v>
      </c>
      <c r="R23" s="8">
        <v>600000</v>
      </c>
      <c r="S23" s="8">
        <f t="shared" si="1"/>
        <v>96</v>
      </c>
      <c r="T23" s="23">
        <f t="shared" si="2"/>
        <v>0.99984</v>
      </c>
      <c r="U23" s="8"/>
    </row>
    <row r="24" spans="1:21" ht="30" customHeight="1" thickBot="1">
      <c r="A24" s="9">
        <v>10</v>
      </c>
      <c r="B24" s="8" t="s">
        <v>45</v>
      </c>
      <c r="C24" s="10">
        <v>4</v>
      </c>
      <c r="D24" s="10">
        <v>108950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1575</v>
      </c>
      <c r="M24" s="10">
        <v>23</v>
      </c>
      <c r="N24" s="10">
        <v>300825</v>
      </c>
      <c r="O24" s="10">
        <v>8</v>
      </c>
      <c r="P24" s="10">
        <v>184122</v>
      </c>
      <c r="Q24" s="16">
        <f t="shared" si="3"/>
        <v>595472</v>
      </c>
      <c r="R24" s="8">
        <v>600000</v>
      </c>
      <c r="S24" s="8">
        <f t="shared" si="1"/>
        <v>4528</v>
      </c>
      <c r="T24" s="23">
        <f t="shared" si="2"/>
        <v>0.9924533333333333</v>
      </c>
      <c r="U24" s="8"/>
    </row>
    <row r="25" spans="1:21" ht="30" customHeight="1" thickBot="1">
      <c r="A25" s="9" t="s">
        <v>21</v>
      </c>
      <c r="B25" s="8"/>
      <c r="C25" s="8">
        <f>SUM(C15:C24)</f>
        <v>90</v>
      </c>
      <c r="D25" s="8">
        <f aca="true" t="shared" si="4" ref="D25:O25">SUM(D15:D24)</f>
        <v>2351797</v>
      </c>
      <c r="E25" s="8">
        <f t="shared" si="4"/>
        <v>2</v>
      </c>
      <c r="F25" s="8">
        <f t="shared" si="4"/>
        <v>26800</v>
      </c>
      <c r="G25" s="8">
        <f t="shared" si="4"/>
        <v>2</v>
      </c>
      <c r="H25" s="8">
        <f t="shared" si="4"/>
        <v>43180</v>
      </c>
      <c r="I25" s="8">
        <f t="shared" si="4"/>
        <v>1</v>
      </c>
      <c r="J25" s="8">
        <f t="shared" si="4"/>
        <v>93100</v>
      </c>
      <c r="K25" s="8">
        <f t="shared" si="4"/>
        <v>3</v>
      </c>
      <c r="L25" s="8">
        <f t="shared" si="4"/>
        <v>5775</v>
      </c>
      <c r="M25" s="8">
        <f t="shared" si="4"/>
        <v>244</v>
      </c>
      <c r="N25" s="8">
        <f t="shared" si="4"/>
        <v>1663341</v>
      </c>
      <c r="O25" s="8">
        <f t="shared" si="4"/>
        <v>107</v>
      </c>
      <c r="P25" s="8">
        <f>SUM(P15:P24)</f>
        <v>1786255</v>
      </c>
      <c r="Q25" s="16">
        <f t="shared" si="3"/>
        <v>5970248</v>
      </c>
      <c r="R25" s="8">
        <f>SUM(R15:R24)</f>
        <v>6000000</v>
      </c>
      <c r="S25" s="8">
        <f>R25-Q25</f>
        <v>29752</v>
      </c>
      <c r="T25" s="23">
        <f t="shared" si="2"/>
        <v>0.9950413333333333</v>
      </c>
      <c r="U25" s="8"/>
    </row>
    <row r="26" spans="1:21" ht="30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1"/>
      <c r="S26" s="21"/>
      <c r="T26" s="24"/>
      <c r="U26" s="21"/>
    </row>
    <row r="27" spans="1:21" ht="30" customHeight="1">
      <c r="A27" s="1" t="s">
        <v>32</v>
      </c>
      <c r="T27" s="17"/>
      <c r="U27" s="21"/>
    </row>
    <row r="28" spans="1:20" ht="16.5">
      <c r="A28" s="1" t="s">
        <v>34</v>
      </c>
      <c r="T28" s="17"/>
    </row>
    <row r="29" spans="1:21" ht="35.25" customHeight="1" thickBot="1">
      <c r="A29" s="2" t="str">
        <f>A11</f>
        <v>桃園市龍潭區公所 112年度第 1~4 季（　1　至　12　月）里基層工作經費執行情形季報表　</v>
      </c>
      <c r="T29" s="17"/>
      <c r="U29" s="25"/>
    </row>
    <row r="30" spans="1:21" ht="33.75" thickBot="1">
      <c r="A30" s="49" t="s">
        <v>15</v>
      </c>
      <c r="B30" s="36" t="s">
        <v>16</v>
      </c>
      <c r="C30" s="45" t="s">
        <v>28</v>
      </c>
      <c r="D30" s="35"/>
      <c r="E30" s="34" t="s">
        <v>0</v>
      </c>
      <c r="F30" s="35"/>
      <c r="G30" s="34" t="s">
        <v>1</v>
      </c>
      <c r="H30" s="35"/>
      <c r="I30" s="34" t="s">
        <v>22</v>
      </c>
      <c r="J30" s="35"/>
      <c r="K30" s="34" t="s">
        <v>27</v>
      </c>
      <c r="L30" s="35"/>
      <c r="M30" s="34" t="s">
        <v>26</v>
      </c>
      <c r="N30" s="35"/>
      <c r="O30" s="34" t="s">
        <v>25</v>
      </c>
      <c r="P30" s="35"/>
      <c r="Q30" s="38" t="s">
        <v>17</v>
      </c>
      <c r="R30" s="3" t="s">
        <v>5</v>
      </c>
      <c r="S30" s="18" t="s">
        <v>7</v>
      </c>
      <c r="T30" s="26" t="s">
        <v>19</v>
      </c>
      <c r="U30" s="36" t="s">
        <v>11</v>
      </c>
    </row>
    <row r="31" spans="1:21" ht="16.5" customHeight="1">
      <c r="A31" s="50"/>
      <c r="B31" s="41"/>
      <c r="C31" s="52" t="s">
        <v>12</v>
      </c>
      <c r="D31" s="4" t="s">
        <v>3</v>
      </c>
      <c r="E31" s="36" t="s">
        <v>12</v>
      </c>
      <c r="F31" s="4" t="s">
        <v>3</v>
      </c>
      <c r="G31" s="36" t="s">
        <v>12</v>
      </c>
      <c r="H31" s="4" t="s">
        <v>3</v>
      </c>
      <c r="I31" s="36" t="s">
        <v>12</v>
      </c>
      <c r="J31" s="4" t="s">
        <v>3</v>
      </c>
      <c r="K31" s="36" t="s">
        <v>12</v>
      </c>
      <c r="L31" s="4" t="s">
        <v>3</v>
      </c>
      <c r="M31" s="36" t="s">
        <v>12</v>
      </c>
      <c r="N31" s="4" t="s">
        <v>3</v>
      </c>
      <c r="O31" s="36" t="s">
        <v>12</v>
      </c>
      <c r="P31" s="4" t="s">
        <v>3</v>
      </c>
      <c r="Q31" s="39"/>
      <c r="R31" s="4" t="s">
        <v>6</v>
      </c>
      <c r="S31" s="19" t="s">
        <v>18</v>
      </c>
      <c r="T31" s="27" t="s">
        <v>20</v>
      </c>
      <c r="U31" s="41"/>
    </row>
    <row r="32" spans="1:21" ht="17.25" thickBot="1">
      <c r="A32" s="51"/>
      <c r="B32" s="37"/>
      <c r="C32" s="53"/>
      <c r="D32" s="6" t="s">
        <v>13</v>
      </c>
      <c r="E32" s="37"/>
      <c r="F32" s="6" t="s">
        <v>13</v>
      </c>
      <c r="G32" s="37"/>
      <c r="H32" s="6" t="s">
        <v>13</v>
      </c>
      <c r="I32" s="37"/>
      <c r="J32" s="6" t="s">
        <v>13</v>
      </c>
      <c r="K32" s="37"/>
      <c r="L32" s="6" t="s">
        <v>13</v>
      </c>
      <c r="M32" s="37"/>
      <c r="N32" s="6" t="s">
        <v>13</v>
      </c>
      <c r="O32" s="37"/>
      <c r="P32" s="6" t="s">
        <v>13</v>
      </c>
      <c r="Q32" s="40"/>
      <c r="R32" s="5"/>
      <c r="S32" s="20"/>
      <c r="T32" s="28"/>
      <c r="U32" s="37"/>
    </row>
    <row r="33" spans="1:21" ht="30" customHeight="1" thickBot="1">
      <c r="A33" s="9">
        <v>11</v>
      </c>
      <c r="B33" s="8" t="s">
        <v>46</v>
      </c>
      <c r="C33" s="8">
        <v>8</v>
      </c>
      <c r="D33" s="8">
        <v>371310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8">
        <v>9000</v>
      </c>
      <c r="M33" s="8">
        <v>17</v>
      </c>
      <c r="N33" s="8">
        <v>111755</v>
      </c>
      <c r="O33" s="8">
        <v>11</v>
      </c>
      <c r="P33" s="8">
        <v>97172</v>
      </c>
      <c r="Q33" s="16">
        <f aca="true" t="shared" si="5" ref="Q33:Q49">D33+F33+H33+J33+L33+N33+P33</f>
        <v>589237</v>
      </c>
      <c r="R33" s="8">
        <v>600000</v>
      </c>
      <c r="S33" s="8">
        <f>R33-Q33</f>
        <v>10763</v>
      </c>
      <c r="T33" s="23">
        <f>Q33/R33</f>
        <v>0.9820616666666667</v>
      </c>
      <c r="U33" s="8"/>
    </row>
    <row r="34" spans="1:21" ht="30" customHeight="1" thickBot="1">
      <c r="A34" s="9">
        <v>12</v>
      </c>
      <c r="B34" s="8" t="s">
        <v>47</v>
      </c>
      <c r="C34" s="8">
        <v>13</v>
      </c>
      <c r="D34" s="8">
        <v>527099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15</v>
      </c>
      <c r="N34" s="8">
        <v>28818</v>
      </c>
      <c r="O34" s="8">
        <v>5</v>
      </c>
      <c r="P34" s="8">
        <v>40400</v>
      </c>
      <c r="Q34" s="16">
        <f t="shared" si="5"/>
        <v>596317</v>
      </c>
      <c r="R34" s="8">
        <v>600000</v>
      </c>
      <c r="S34" s="8">
        <f aca="true" t="shared" si="6" ref="S34:S48">R34-Q34</f>
        <v>3683</v>
      </c>
      <c r="T34" s="23">
        <f aca="true" t="shared" si="7" ref="T34:T49">Q34/R34</f>
        <v>0.9938616666666666</v>
      </c>
      <c r="U34" s="8"/>
    </row>
    <row r="35" spans="1:21" ht="30" customHeight="1" thickBot="1">
      <c r="A35" s="9">
        <v>13</v>
      </c>
      <c r="B35" s="8" t="s">
        <v>48</v>
      </c>
      <c r="C35" s="8">
        <v>12</v>
      </c>
      <c r="D35" s="8">
        <v>202167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21</v>
      </c>
      <c r="N35" s="8">
        <v>208700</v>
      </c>
      <c r="O35" s="8">
        <v>16</v>
      </c>
      <c r="P35" s="8">
        <v>188900</v>
      </c>
      <c r="Q35" s="16">
        <f t="shared" si="5"/>
        <v>599767</v>
      </c>
      <c r="R35" s="8">
        <v>600000</v>
      </c>
      <c r="S35" s="8">
        <f t="shared" si="6"/>
        <v>233</v>
      </c>
      <c r="T35" s="23">
        <f t="shared" si="7"/>
        <v>0.9996116666666667</v>
      </c>
      <c r="U35" s="8"/>
    </row>
    <row r="36" spans="1:21" ht="30" customHeight="1" thickBot="1">
      <c r="A36" s="9">
        <v>14</v>
      </c>
      <c r="B36" s="8" t="s">
        <v>49</v>
      </c>
      <c r="C36" s="8">
        <v>10</v>
      </c>
      <c r="D36" s="8">
        <v>161110</v>
      </c>
      <c r="E36" s="8">
        <v>0</v>
      </c>
      <c r="F36" s="8">
        <v>0</v>
      </c>
      <c r="G36" s="8">
        <v>0</v>
      </c>
      <c r="H36" s="8">
        <v>0</v>
      </c>
      <c r="I36" s="8">
        <v>2</v>
      </c>
      <c r="J36" s="8">
        <v>125160</v>
      </c>
      <c r="K36" s="8">
        <v>0</v>
      </c>
      <c r="L36" s="8">
        <v>0</v>
      </c>
      <c r="M36" s="8">
        <v>31</v>
      </c>
      <c r="N36" s="8">
        <v>247116</v>
      </c>
      <c r="O36" s="8">
        <v>15</v>
      </c>
      <c r="P36" s="8">
        <v>56130</v>
      </c>
      <c r="Q36" s="16">
        <f t="shared" si="5"/>
        <v>589516</v>
      </c>
      <c r="R36" s="8">
        <v>600000</v>
      </c>
      <c r="S36" s="8">
        <f t="shared" si="6"/>
        <v>10484</v>
      </c>
      <c r="T36" s="23">
        <f t="shared" si="7"/>
        <v>0.9825266666666667</v>
      </c>
      <c r="U36" s="8"/>
    </row>
    <row r="37" spans="1:21" ht="30" customHeight="1" thickBot="1">
      <c r="A37" s="9">
        <v>15</v>
      </c>
      <c r="B37" s="8" t="s">
        <v>50</v>
      </c>
      <c r="C37" s="8">
        <v>12</v>
      </c>
      <c r="D37" s="8">
        <v>131322</v>
      </c>
      <c r="E37" s="8">
        <v>0</v>
      </c>
      <c r="F37" s="8">
        <v>0</v>
      </c>
      <c r="G37" s="8">
        <v>1</v>
      </c>
      <c r="H37" s="8">
        <v>2100</v>
      </c>
      <c r="I37" s="8">
        <v>0</v>
      </c>
      <c r="J37" s="8">
        <v>0</v>
      </c>
      <c r="K37" s="8">
        <v>1</v>
      </c>
      <c r="L37" s="8">
        <v>3675</v>
      </c>
      <c r="M37" s="8">
        <v>20</v>
      </c>
      <c r="N37" s="8">
        <v>133694</v>
      </c>
      <c r="O37" s="8">
        <v>18</v>
      </c>
      <c r="P37" s="8">
        <v>327436</v>
      </c>
      <c r="Q37" s="16">
        <f t="shared" si="5"/>
        <v>598227</v>
      </c>
      <c r="R37" s="8">
        <v>600000</v>
      </c>
      <c r="S37" s="8">
        <f t="shared" si="6"/>
        <v>1773</v>
      </c>
      <c r="T37" s="23">
        <f t="shared" si="7"/>
        <v>0.997045</v>
      </c>
      <c r="U37" s="8"/>
    </row>
    <row r="38" spans="1:21" ht="30" customHeight="1" thickBot="1">
      <c r="A38" s="9">
        <v>16</v>
      </c>
      <c r="B38" s="8" t="s">
        <v>51</v>
      </c>
      <c r="C38" s="8">
        <v>7</v>
      </c>
      <c r="D38" s="8">
        <v>352602</v>
      </c>
      <c r="E38" s="8">
        <v>0</v>
      </c>
      <c r="F38" s="8">
        <v>0</v>
      </c>
      <c r="G38" s="8">
        <v>1</v>
      </c>
      <c r="H38" s="8">
        <v>50400</v>
      </c>
      <c r="I38" s="8">
        <v>0</v>
      </c>
      <c r="J38" s="8">
        <v>0</v>
      </c>
      <c r="K38" s="8">
        <v>0</v>
      </c>
      <c r="L38" s="8">
        <v>0</v>
      </c>
      <c r="M38" s="8">
        <v>13</v>
      </c>
      <c r="N38" s="8">
        <v>102522</v>
      </c>
      <c r="O38" s="8">
        <v>7</v>
      </c>
      <c r="P38" s="8">
        <v>48200</v>
      </c>
      <c r="Q38" s="16">
        <f t="shared" si="5"/>
        <v>553724</v>
      </c>
      <c r="R38" s="8">
        <v>600000</v>
      </c>
      <c r="S38" s="8">
        <f t="shared" si="6"/>
        <v>46276</v>
      </c>
      <c r="T38" s="23">
        <f t="shared" si="7"/>
        <v>0.9228733333333333</v>
      </c>
      <c r="U38" s="8"/>
    </row>
    <row r="39" spans="1:21" ht="30" customHeight="1" thickBot="1">
      <c r="A39" s="9">
        <v>17</v>
      </c>
      <c r="B39" s="8" t="s">
        <v>52</v>
      </c>
      <c r="C39" s="8">
        <v>5</v>
      </c>
      <c r="D39" s="8">
        <v>208240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1</v>
      </c>
      <c r="L39" s="8">
        <v>6495</v>
      </c>
      <c r="M39" s="8">
        <v>33</v>
      </c>
      <c r="N39" s="8">
        <v>168459</v>
      </c>
      <c r="O39" s="8">
        <v>9</v>
      </c>
      <c r="P39" s="8">
        <v>22050</v>
      </c>
      <c r="Q39" s="16">
        <f t="shared" si="5"/>
        <v>405244</v>
      </c>
      <c r="R39" s="8">
        <v>600000</v>
      </c>
      <c r="S39" s="8">
        <f t="shared" si="6"/>
        <v>194756</v>
      </c>
      <c r="T39" s="23">
        <f t="shared" si="7"/>
        <v>0.6754066666666667</v>
      </c>
      <c r="U39" s="8"/>
    </row>
    <row r="40" spans="1:21" ht="30" customHeight="1" thickBot="1">
      <c r="A40" s="9">
        <v>18</v>
      </c>
      <c r="B40" s="8" t="s">
        <v>53</v>
      </c>
      <c r="C40" s="8">
        <v>8</v>
      </c>
      <c r="D40" s="8">
        <v>33700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</v>
      </c>
      <c r="L40" s="8">
        <v>2625</v>
      </c>
      <c r="M40" s="8">
        <v>25</v>
      </c>
      <c r="N40" s="8">
        <v>91716</v>
      </c>
      <c r="O40" s="8">
        <v>24</v>
      </c>
      <c r="P40" s="8">
        <v>318158</v>
      </c>
      <c r="Q40" s="16">
        <f t="shared" si="5"/>
        <v>446199</v>
      </c>
      <c r="R40" s="8">
        <v>600000</v>
      </c>
      <c r="S40" s="8">
        <f t="shared" si="6"/>
        <v>153801</v>
      </c>
      <c r="T40" s="23">
        <f t="shared" si="7"/>
        <v>0.743665</v>
      </c>
      <c r="U40" s="8"/>
    </row>
    <row r="41" spans="1:21" ht="30" customHeight="1" thickBot="1">
      <c r="A41" s="9">
        <v>19</v>
      </c>
      <c r="B41" s="8" t="s">
        <v>54</v>
      </c>
      <c r="C41" s="8">
        <v>6</v>
      </c>
      <c r="D41" s="8">
        <v>364130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18</v>
      </c>
      <c r="N41" s="8">
        <v>113708</v>
      </c>
      <c r="O41" s="8">
        <v>10</v>
      </c>
      <c r="P41" s="8">
        <v>111500</v>
      </c>
      <c r="Q41" s="16">
        <f t="shared" si="5"/>
        <v>589338</v>
      </c>
      <c r="R41" s="8">
        <v>600000</v>
      </c>
      <c r="S41" s="8">
        <f t="shared" si="6"/>
        <v>10662</v>
      </c>
      <c r="T41" s="23">
        <f t="shared" si="7"/>
        <v>0.98223</v>
      </c>
      <c r="U41" s="8"/>
    </row>
    <row r="42" spans="1:21" ht="30" customHeight="1" thickBot="1">
      <c r="A42" s="9">
        <v>20</v>
      </c>
      <c r="B42" s="8" t="s">
        <v>55</v>
      </c>
      <c r="C42" s="8">
        <v>7</v>
      </c>
      <c r="D42" s="8">
        <v>487710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15</v>
      </c>
      <c r="N42" s="8">
        <v>80883</v>
      </c>
      <c r="O42" s="8">
        <v>6</v>
      </c>
      <c r="P42" s="8">
        <v>22400</v>
      </c>
      <c r="Q42" s="16">
        <f t="shared" si="5"/>
        <v>590993</v>
      </c>
      <c r="R42" s="8">
        <v>600000</v>
      </c>
      <c r="S42" s="8">
        <f t="shared" si="6"/>
        <v>9007</v>
      </c>
      <c r="T42" s="23">
        <f t="shared" si="7"/>
        <v>0.9849883333333334</v>
      </c>
      <c r="U42" s="8"/>
    </row>
    <row r="43" spans="1:21" ht="30" customHeight="1" thickBot="1">
      <c r="A43" s="9">
        <v>21</v>
      </c>
      <c r="B43" s="8" t="s">
        <v>56</v>
      </c>
      <c r="C43" s="8">
        <v>6</v>
      </c>
      <c r="D43" s="8">
        <v>185355</v>
      </c>
      <c r="E43" s="8">
        <v>1</v>
      </c>
      <c r="F43" s="8">
        <v>8925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25</v>
      </c>
      <c r="N43" s="8">
        <v>210571</v>
      </c>
      <c r="O43" s="8">
        <v>11</v>
      </c>
      <c r="P43" s="8">
        <v>172665</v>
      </c>
      <c r="Q43" s="16">
        <f t="shared" si="5"/>
        <v>577516</v>
      </c>
      <c r="R43" s="8">
        <v>600000</v>
      </c>
      <c r="S43" s="8">
        <f t="shared" si="6"/>
        <v>22484</v>
      </c>
      <c r="T43" s="23">
        <f t="shared" si="7"/>
        <v>0.9625266666666666</v>
      </c>
      <c r="U43" s="8"/>
    </row>
    <row r="44" spans="1:21" ht="30" customHeight="1" thickBot="1">
      <c r="A44" s="9">
        <v>22</v>
      </c>
      <c r="B44" s="8" t="s">
        <v>57</v>
      </c>
      <c r="C44" s="8">
        <v>5</v>
      </c>
      <c r="D44" s="8">
        <v>424275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25</v>
      </c>
      <c r="N44" s="8">
        <v>61571</v>
      </c>
      <c r="O44" s="8">
        <v>10</v>
      </c>
      <c r="P44" s="8">
        <v>113108</v>
      </c>
      <c r="Q44" s="16">
        <f t="shared" si="5"/>
        <v>598954</v>
      </c>
      <c r="R44" s="8">
        <v>600000</v>
      </c>
      <c r="S44" s="8">
        <f t="shared" si="6"/>
        <v>1046</v>
      </c>
      <c r="T44" s="23">
        <f t="shared" si="7"/>
        <v>0.9982566666666667</v>
      </c>
      <c r="U44" s="8"/>
    </row>
    <row r="45" spans="1:21" ht="30" customHeight="1" thickBot="1">
      <c r="A45" s="9">
        <v>23</v>
      </c>
      <c r="B45" s="8" t="s">
        <v>58</v>
      </c>
      <c r="C45" s="29">
        <v>14</v>
      </c>
      <c r="D45" s="10">
        <v>69101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20</v>
      </c>
      <c r="N45" s="8">
        <v>141528</v>
      </c>
      <c r="O45" s="8">
        <v>22</v>
      </c>
      <c r="P45" s="8">
        <v>343748</v>
      </c>
      <c r="Q45" s="16">
        <f t="shared" si="5"/>
        <v>554377</v>
      </c>
      <c r="R45" s="8">
        <v>600000</v>
      </c>
      <c r="S45" s="8">
        <f t="shared" si="6"/>
        <v>45623</v>
      </c>
      <c r="T45" s="23">
        <f t="shared" si="7"/>
        <v>0.9239616666666667</v>
      </c>
      <c r="U45" s="8"/>
    </row>
    <row r="46" spans="1:21" ht="30" customHeight="1" thickBot="1">
      <c r="A46" s="9">
        <v>24</v>
      </c>
      <c r="B46" s="8" t="s">
        <v>59</v>
      </c>
      <c r="C46" s="10">
        <v>13</v>
      </c>
      <c r="D46" s="10">
        <v>176111</v>
      </c>
      <c r="E46" s="10">
        <v>0</v>
      </c>
      <c r="F46" s="10">
        <v>0</v>
      </c>
      <c r="G46" s="10">
        <v>1</v>
      </c>
      <c r="H46" s="10">
        <v>9106</v>
      </c>
      <c r="I46" s="10">
        <v>0</v>
      </c>
      <c r="J46" s="10">
        <v>0</v>
      </c>
      <c r="K46" s="10">
        <v>0</v>
      </c>
      <c r="L46" s="10">
        <v>0</v>
      </c>
      <c r="M46" s="10">
        <v>36</v>
      </c>
      <c r="N46" s="10">
        <v>300362</v>
      </c>
      <c r="O46" s="10">
        <v>13</v>
      </c>
      <c r="P46" s="10">
        <v>113280</v>
      </c>
      <c r="Q46" s="16">
        <f t="shared" si="5"/>
        <v>598859</v>
      </c>
      <c r="R46" s="8">
        <v>600000</v>
      </c>
      <c r="S46" s="8">
        <f t="shared" si="6"/>
        <v>1141</v>
      </c>
      <c r="T46" s="23">
        <f t="shared" si="7"/>
        <v>0.9980983333333333</v>
      </c>
      <c r="U46" s="8"/>
    </row>
    <row r="47" spans="1:21" ht="30" customHeight="1" thickBot="1">
      <c r="A47" s="9">
        <v>25</v>
      </c>
      <c r="B47" s="8" t="s">
        <v>60</v>
      </c>
      <c r="C47" s="10">
        <v>5</v>
      </c>
      <c r="D47" s="10">
        <v>310833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v>1575</v>
      </c>
      <c r="M47" s="10">
        <v>31</v>
      </c>
      <c r="N47" s="10">
        <v>200204</v>
      </c>
      <c r="O47" s="10">
        <v>4</v>
      </c>
      <c r="P47" s="10">
        <v>83340</v>
      </c>
      <c r="Q47" s="16">
        <f t="shared" si="5"/>
        <v>595952</v>
      </c>
      <c r="R47" s="8">
        <v>600000</v>
      </c>
      <c r="S47" s="8">
        <f t="shared" si="6"/>
        <v>4048</v>
      </c>
      <c r="T47" s="23">
        <f t="shared" si="7"/>
        <v>0.9932533333333333</v>
      </c>
      <c r="U47" s="8"/>
    </row>
    <row r="48" spans="1:21" ht="30" customHeight="1" thickBot="1">
      <c r="A48" s="9">
        <v>26</v>
      </c>
      <c r="B48" s="8" t="s">
        <v>61</v>
      </c>
      <c r="C48" s="29">
        <v>10</v>
      </c>
      <c r="D48" s="10">
        <v>479340</v>
      </c>
      <c r="E48" s="8">
        <v>0</v>
      </c>
      <c r="F48" s="8">
        <v>0</v>
      </c>
      <c r="G48" s="8">
        <v>1</v>
      </c>
      <c r="H48" s="8">
        <v>23490</v>
      </c>
      <c r="I48" s="8">
        <v>0</v>
      </c>
      <c r="J48" s="8">
        <v>0</v>
      </c>
      <c r="K48" s="8">
        <v>0</v>
      </c>
      <c r="L48" s="8">
        <v>0</v>
      </c>
      <c r="M48" s="8">
        <v>8</v>
      </c>
      <c r="N48" s="8">
        <v>61233</v>
      </c>
      <c r="O48" s="8">
        <v>1</v>
      </c>
      <c r="P48" s="8">
        <v>27000</v>
      </c>
      <c r="Q48" s="16">
        <f t="shared" si="5"/>
        <v>591063</v>
      </c>
      <c r="R48" s="8">
        <v>600000</v>
      </c>
      <c r="S48" s="8">
        <f t="shared" si="6"/>
        <v>8937</v>
      </c>
      <c r="T48" s="23">
        <f t="shared" si="7"/>
        <v>0.985105</v>
      </c>
      <c r="U48" s="8"/>
    </row>
    <row r="49" spans="1:21" ht="30" customHeight="1" thickBot="1">
      <c r="A49" s="9" t="s">
        <v>21</v>
      </c>
      <c r="B49" s="8"/>
      <c r="C49" s="8">
        <f>SUM(C33:C48)</f>
        <v>141</v>
      </c>
      <c r="D49" s="8">
        <f aca="true" t="shared" si="8" ref="D49:P49">SUM(D33:D48)</f>
        <v>4484405</v>
      </c>
      <c r="E49" s="8">
        <f t="shared" si="8"/>
        <v>1</v>
      </c>
      <c r="F49" s="8">
        <f t="shared" si="8"/>
        <v>8925</v>
      </c>
      <c r="G49" s="8">
        <f t="shared" si="8"/>
        <v>4</v>
      </c>
      <c r="H49" s="8">
        <f t="shared" si="8"/>
        <v>85096</v>
      </c>
      <c r="I49" s="8">
        <f t="shared" si="8"/>
        <v>2</v>
      </c>
      <c r="J49" s="8">
        <f t="shared" si="8"/>
        <v>125160</v>
      </c>
      <c r="K49" s="8">
        <f t="shared" si="8"/>
        <v>5</v>
      </c>
      <c r="L49" s="8">
        <f t="shared" si="8"/>
        <v>23370</v>
      </c>
      <c r="M49" s="8">
        <f t="shared" si="8"/>
        <v>353</v>
      </c>
      <c r="N49" s="8">
        <f t="shared" si="8"/>
        <v>2262840</v>
      </c>
      <c r="O49" s="8">
        <f>SUM(O33:O48)</f>
        <v>182</v>
      </c>
      <c r="P49" s="8">
        <f t="shared" si="8"/>
        <v>2085487</v>
      </c>
      <c r="Q49" s="16">
        <f>D49+F49+H49+J49+L49+N49+P49</f>
        <v>9075283</v>
      </c>
      <c r="R49" s="8">
        <f>SUM(R33:R48)</f>
        <v>9600000</v>
      </c>
      <c r="S49" s="8">
        <f>R49-Q49</f>
        <v>524717</v>
      </c>
      <c r="T49" s="23">
        <f t="shared" si="7"/>
        <v>0.9453419791666666</v>
      </c>
      <c r="U49" s="8"/>
    </row>
    <row r="51" ht="16.5">
      <c r="A51" s="1" t="s">
        <v>31</v>
      </c>
    </row>
    <row r="52" ht="16.5">
      <c r="A52" s="1"/>
    </row>
    <row r="53" ht="16.5">
      <c r="A53" s="1"/>
    </row>
    <row r="54" ht="16.5">
      <c r="A54" s="1"/>
    </row>
    <row r="55" ht="16.5">
      <c r="A55" s="1"/>
    </row>
    <row r="56" spans="1:20" ht="16.5">
      <c r="A56" s="1" t="s">
        <v>33</v>
      </c>
      <c r="T56" s="17"/>
    </row>
    <row r="57" spans="1:21" ht="35.25" customHeight="1" thickBot="1">
      <c r="A57" s="2" t="str">
        <f>A29</f>
        <v>桃園市龍潭區公所 112年度第 1~4 季（　1　至　12　月）里基層工作經費執行情形季報表　</v>
      </c>
      <c r="T57" s="17"/>
      <c r="U57" s="25"/>
    </row>
    <row r="58" spans="1:21" ht="33.75" thickBot="1">
      <c r="A58" s="49" t="s">
        <v>15</v>
      </c>
      <c r="B58" s="36" t="s">
        <v>16</v>
      </c>
      <c r="C58" s="45" t="s">
        <v>28</v>
      </c>
      <c r="D58" s="35"/>
      <c r="E58" s="34" t="s">
        <v>0</v>
      </c>
      <c r="F58" s="35"/>
      <c r="G58" s="34" t="s">
        <v>1</v>
      </c>
      <c r="H58" s="35"/>
      <c r="I58" s="34" t="s">
        <v>22</v>
      </c>
      <c r="J58" s="35"/>
      <c r="K58" s="34" t="s">
        <v>27</v>
      </c>
      <c r="L58" s="35"/>
      <c r="M58" s="34" t="s">
        <v>26</v>
      </c>
      <c r="N58" s="35"/>
      <c r="O58" s="34" t="s">
        <v>25</v>
      </c>
      <c r="P58" s="35"/>
      <c r="Q58" s="38" t="s">
        <v>17</v>
      </c>
      <c r="R58" s="3" t="s">
        <v>5</v>
      </c>
      <c r="S58" s="18" t="s">
        <v>7</v>
      </c>
      <c r="T58" s="26" t="s">
        <v>19</v>
      </c>
      <c r="U58" s="36" t="s">
        <v>11</v>
      </c>
    </row>
    <row r="59" spans="1:21" ht="16.5" customHeight="1">
      <c r="A59" s="50"/>
      <c r="B59" s="41"/>
      <c r="C59" s="52" t="s">
        <v>12</v>
      </c>
      <c r="D59" s="4" t="s">
        <v>3</v>
      </c>
      <c r="E59" s="36" t="s">
        <v>12</v>
      </c>
      <c r="F59" s="4" t="s">
        <v>3</v>
      </c>
      <c r="G59" s="36" t="s">
        <v>12</v>
      </c>
      <c r="H59" s="4" t="s">
        <v>3</v>
      </c>
      <c r="I59" s="36" t="s">
        <v>12</v>
      </c>
      <c r="J59" s="4" t="s">
        <v>3</v>
      </c>
      <c r="K59" s="36" t="s">
        <v>12</v>
      </c>
      <c r="L59" s="4" t="s">
        <v>3</v>
      </c>
      <c r="M59" s="36" t="s">
        <v>12</v>
      </c>
      <c r="N59" s="4" t="s">
        <v>3</v>
      </c>
      <c r="O59" s="36" t="s">
        <v>12</v>
      </c>
      <c r="P59" s="4" t="s">
        <v>3</v>
      </c>
      <c r="Q59" s="39"/>
      <c r="R59" s="4" t="s">
        <v>6</v>
      </c>
      <c r="S59" s="19" t="s">
        <v>18</v>
      </c>
      <c r="T59" s="27" t="s">
        <v>20</v>
      </c>
      <c r="U59" s="41"/>
    </row>
    <row r="60" spans="1:21" ht="17.25" thickBot="1">
      <c r="A60" s="51"/>
      <c r="B60" s="37"/>
      <c r="C60" s="53"/>
      <c r="D60" s="6" t="s">
        <v>13</v>
      </c>
      <c r="E60" s="37"/>
      <c r="F60" s="6" t="s">
        <v>13</v>
      </c>
      <c r="G60" s="37"/>
      <c r="H60" s="6" t="s">
        <v>13</v>
      </c>
      <c r="I60" s="37"/>
      <c r="J60" s="6" t="s">
        <v>13</v>
      </c>
      <c r="K60" s="37"/>
      <c r="L60" s="6" t="s">
        <v>13</v>
      </c>
      <c r="M60" s="37"/>
      <c r="N60" s="6" t="s">
        <v>13</v>
      </c>
      <c r="O60" s="37"/>
      <c r="P60" s="6" t="s">
        <v>13</v>
      </c>
      <c r="Q60" s="40"/>
      <c r="R60" s="5"/>
      <c r="S60" s="20"/>
      <c r="T60" s="28"/>
      <c r="U60" s="37"/>
    </row>
    <row r="61" spans="1:21" ht="30" customHeight="1" thickBot="1">
      <c r="A61" s="9">
        <v>27</v>
      </c>
      <c r="B61" s="8" t="s">
        <v>62</v>
      </c>
      <c r="C61" s="8">
        <v>6</v>
      </c>
      <c r="D61" s="8">
        <v>376460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12</v>
      </c>
      <c r="N61" s="8">
        <v>7188</v>
      </c>
      <c r="O61" s="8">
        <v>2</v>
      </c>
      <c r="P61" s="8">
        <v>60700</v>
      </c>
      <c r="Q61" s="16">
        <f aca="true" t="shared" si="9" ref="Q61:Q67">D61+F61+H61+J61+L61+N61+P61</f>
        <v>444348</v>
      </c>
      <c r="R61" s="8">
        <v>600000</v>
      </c>
      <c r="S61" s="8">
        <f aca="true" t="shared" si="10" ref="S61:S67">R61-Q61</f>
        <v>155652</v>
      </c>
      <c r="T61" s="23">
        <f aca="true" t="shared" si="11" ref="T61:T67">Q61/R61</f>
        <v>0.74058</v>
      </c>
      <c r="U61" s="8"/>
    </row>
    <row r="62" spans="1:21" ht="30" customHeight="1" thickBot="1">
      <c r="A62" s="9">
        <v>28</v>
      </c>
      <c r="B62" s="8" t="s">
        <v>63</v>
      </c>
      <c r="C62" s="8">
        <v>12</v>
      </c>
      <c r="D62" s="8">
        <v>217380</v>
      </c>
      <c r="E62" s="8">
        <v>1</v>
      </c>
      <c r="F62" s="8">
        <v>3675</v>
      </c>
      <c r="G62" s="8">
        <v>0</v>
      </c>
      <c r="H62" s="8">
        <v>0</v>
      </c>
      <c r="I62" s="8">
        <v>0</v>
      </c>
      <c r="J62" s="8">
        <v>0</v>
      </c>
      <c r="K62" s="8">
        <v>3</v>
      </c>
      <c r="L62" s="8">
        <v>6100</v>
      </c>
      <c r="M62" s="8">
        <v>26</v>
      </c>
      <c r="N62" s="8">
        <v>166981</v>
      </c>
      <c r="O62" s="8">
        <v>20</v>
      </c>
      <c r="P62" s="8">
        <v>203635</v>
      </c>
      <c r="Q62" s="16">
        <f t="shared" si="9"/>
        <v>597771</v>
      </c>
      <c r="R62" s="8">
        <v>600000</v>
      </c>
      <c r="S62" s="8">
        <f t="shared" si="10"/>
        <v>2229</v>
      </c>
      <c r="T62" s="23">
        <f t="shared" si="11"/>
        <v>0.996285</v>
      </c>
      <c r="U62" s="8"/>
    </row>
    <row r="63" spans="1:21" ht="30" customHeight="1" thickBot="1">
      <c r="A63" s="9">
        <v>29</v>
      </c>
      <c r="B63" s="8" t="s">
        <v>64</v>
      </c>
      <c r="C63" s="8">
        <v>4</v>
      </c>
      <c r="D63" s="8">
        <v>243348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29</v>
      </c>
      <c r="N63" s="8">
        <v>145384</v>
      </c>
      <c r="O63" s="8">
        <v>13</v>
      </c>
      <c r="P63" s="8">
        <v>199676</v>
      </c>
      <c r="Q63" s="16">
        <f t="shared" si="9"/>
        <v>588408</v>
      </c>
      <c r="R63" s="8">
        <v>600000</v>
      </c>
      <c r="S63" s="8">
        <f t="shared" si="10"/>
        <v>11592</v>
      </c>
      <c r="T63" s="23">
        <f t="shared" si="11"/>
        <v>0.98068</v>
      </c>
      <c r="U63" s="8"/>
    </row>
    <row r="64" spans="1:21" ht="30" customHeight="1" thickBot="1">
      <c r="A64" s="9">
        <v>30</v>
      </c>
      <c r="B64" s="8" t="s">
        <v>65</v>
      </c>
      <c r="C64" s="8">
        <v>6</v>
      </c>
      <c r="D64" s="8">
        <v>145724</v>
      </c>
      <c r="E64" s="8">
        <v>0</v>
      </c>
      <c r="F64" s="8">
        <v>0</v>
      </c>
      <c r="G64" s="8">
        <v>1</v>
      </c>
      <c r="H64" s="8">
        <v>8900</v>
      </c>
      <c r="I64" s="8">
        <v>0</v>
      </c>
      <c r="J64" s="8">
        <v>0</v>
      </c>
      <c r="K64" s="8">
        <v>0</v>
      </c>
      <c r="L64" s="8">
        <v>0</v>
      </c>
      <c r="M64" s="8">
        <v>16</v>
      </c>
      <c r="N64" s="8">
        <v>280785</v>
      </c>
      <c r="O64" s="8">
        <v>9</v>
      </c>
      <c r="P64" s="8">
        <v>163530</v>
      </c>
      <c r="Q64" s="16">
        <f t="shared" si="9"/>
        <v>598939</v>
      </c>
      <c r="R64" s="8">
        <v>600000</v>
      </c>
      <c r="S64" s="8">
        <f t="shared" si="10"/>
        <v>1061</v>
      </c>
      <c r="T64" s="23">
        <f t="shared" si="11"/>
        <v>0.9982316666666666</v>
      </c>
      <c r="U64" s="8"/>
    </row>
    <row r="65" spans="1:21" ht="30" customHeight="1" thickBot="1">
      <c r="A65" s="9">
        <v>31</v>
      </c>
      <c r="B65" s="8" t="s">
        <v>66</v>
      </c>
      <c r="C65" s="8">
        <v>12</v>
      </c>
      <c r="D65" s="8">
        <v>284855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24</v>
      </c>
      <c r="N65" s="8">
        <v>162780</v>
      </c>
      <c r="O65" s="8">
        <v>12</v>
      </c>
      <c r="P65" s="8">
        <v>151917</v>
      </c>
      <c r="Q65" s="16">
        <f>D65+F65+H65+J65+L65+N65+P65</f>
        <v>599552</v>
      </c>
      <c r="R65" s="8">
        <v>600000</v>
      </c>
      <c r="S65" s="8">
        <f>R65-Q65</f>
        <v>448</v>
      </c>
      <c r="T65" s="23">
        <f>Q65/R65</f>
        <v>0.9992533333333333</v>
      </c>
      <c r="U65" s="8"/>
    </row>
    <row r="66" spans="1:21" ht="30" customHeight="1" thickBot="1">
      <c r="A66" s="9">
        <v>32</v>
      </c>
      <c r="B66" s="8" t="s">
        <v>67</v>
      </c>
      <c r="C66" s="8">
        <v>3</v>
      </c>
      <c r="D66" s="8">
        <v>95800</v>
      </c>
      <c r="E66" s="8">
        <v>1</v>
      </c>
      <c r="F66" s="8">
        <v>99960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</v>
      </c>
      <c r="N66" s="8">
        <v>190424</v>
      </c>
      <c r="O66" s="8">
        <v>10</v>
      </c>
      <c r="P66" s="8">
        <v>135675</v>
      </c>
      <c r="Q66" s="16">
        <f t="shared" si="9"/>
        <v>521859</v>
      </c>
      <c r="R66" s="8">
        <v>600000</v>
      </c>
      <c r="S66" s="8">
        <f t="shared" si="10"/>
        <v>78141</v>
      </c>
      <c r="T66" s="23">
        <f t="shared" si="11"/>
        <v>0.869765</v>
      </c>
      <c r="U66" s="8"/>
    </row>
    <row r="67" spans="1:21" ht="30" customHeight="1" thickBot="1">
      <c r="A67" s="9" t="s">
        <v>21</v>
      </c>
      <c r="B67" s="8"/>
      <c r="C67" s="8">
        <f>SUM(C61:C66)</f>
        <v>43</v>
      </c>
      <c r="D67" s="8">
        <f>SUM(D61:D66)</f>
        <v>1363567</v>
      </c>
      <c r="E67" s="8">
        <f aca="true" t="shared" si="12" ref="E67:P67">SUM(E61:E66)</f>
        <v>2</v>
      </c>
      <c r="F67" s="8">
        <f t="shared" si="12"/>
        <v>103635</v>
      </c>
      <c r="G67" s="8">
        <f t="shared" si="12"/>
        <v>1</v>
      </c>
      <c r="H67" s="8">
        <f t="shared" si="12"/>
        <v>8900</v>
      </c>
      <c r="I67" s="8">
        <f t="shared" si="12"/>
        <v>0</v>
      </c>
      <c r="J67" s="8">
        <f t="shared" si="12"/>
        <v>0</v>
      </c>
      <c r="K67" s="8">
        <f t="shared" si="12"/>
        <v>3</v>
      </c>
      <c r="L67" s="8">
        <f t="shared" si="12"/>
        <v>6100</v>
      </c>
      <c r="M67" s="8">
        <f t="shared" si="12"/>
        <v>117</v>
      </c>
      <c r="N67" s="8">
        <f t="shared" si="12"/>
        <v>953542</v>
      </c>
      <c r="O67" s="8">
        <f t="shared" si="12"/>
        <v>66</v>
      </c>
      <c r="P67" s="8">
        <f t="shared" si="12"/>
        <v>915133</v>
      </c>
      <c r="Q67" s="16">
        <f t="shared" si="9"/>
        <v>3350877</v>
      </c>
      <c r="R67" s="8">
        <f>SUM(R61:R66)</f>
        <v>3600000</v>
      </c>
      <c r="S67" s="8">
        <f t="shared" si="10"/>
        <v>249123</v>
      </c>
      <c r="T67" s="23">
        <f t="shared" si="11"/>
        <v>0.9307991666666666</v>
      </c>
      <c r="U67" s="8"/>
    </row>
    <row r="69" ht="16.5">
      <c r="A69" s="1" t="s">
        <v>31</v>
      </c>
    </row>
    <row r="70" ht="16.5">
      <c r="A70" s="1"/>
    </row>
    <row r="71" ht="16.5">
      <c r="A71" s="1"/>
    </row>
    <row r="72" ht="16.5">
      <c r="A72" s="1"/>
    </row>
    <row r="73" ht="16.5">
      <c r="A73" s="1"/>
    </row>
  </sheetData>
  <sheetProtection/>
  <mergeCells count="70">
    <mergeCell ref="K31:K32"/>
    <mergeCell ref="K30:L30"/>
    <mergeCell ref="A30:A32"/>
    <mergeCell ref="B30:B32"/>
    <mergeCell ref="C30:D30"/>
    <mergeCell ref="E30:F30"/>
    <mergeCell ref="U30:U32"/>
    <mergeCell ref="C31:C32"/>
    <mergeCell ref="E31:E32"/>
    <mergeCell ref="G31:G32"/>
    <mergeCell ref="I31:I32"/>
    <mergeCell ref="Q30:Q32"/>
    <mergeCell ref="M30:N30"/>
    <mergeCell ref="M12:N12"/>
    <mergeCell ref="M13:M14"/>
    <mergeCell ref="O12:P12"/>
    <mergeCell ref="O13:O14"/>
    <mergeCell ref="O31:O32"/>
    <mergeCell ref="O30:P30"/>
    <mergeCell ref="M31:M32"/>
    <mergeCell ref="U12:U14"/>
    <mergeCell ref="C13:C14"/>
    <mergeCell ref="E13:E14"/>
    <mergeCell ref="G13:G14"/>
    <mergeCell ref="I13:I14"/>
    <mergeCell ref="K13:K14"/>
    <mergeCell ref="G12:H12"/>
    <mergeCell ref="I12:J12"/>
    <mergeCell ref="N3:O3"/>
    <mergeCell ref="N4:N5"/>
    <mergeCell ref="Q12:Q14"/>
    <mergeCell ref="K12:L12"/>
    <mergeCell ref="T3:T5"/>
    <mergeCell ref="B4:B5"/>
    <mergeCell ref="D4:D5"/>
    <mergeCell ref="F4:F5"/>
    <mergeCell ref="H4:H5"/>
    <mergeCell ref="J4:J5"/>
    <mergeCell ref="C59:C60"/>
    <mergeCell ref="D3:E3"/>
    <mergeCell ref="F3:G3"/>
    <mergeCell ref="H3:I3"/>
    <mergeCell ref="L3:M3"/>
    <mergeCell ref="L4:L5"/>
    <mergeCell ref="J3:K3"/>
    <mergeCell ref="B3:C3"/>
    <mergeCell ref="G30:H30"/>
    <mergeCell ref="I30:J30"/>
    <mergeCell ref="U58:U60"/>
    <mergeCell ref="A12:A14"/>
    <mergeCell ref="B12:B14"/>
    <mergeCell ref="C12:D12"/>
    <mergeCell ref="E12:F12"/>
    <mergeCell ref="A3:A5"/>
    <mergeCell ref="A58:A60"/>
    <mergeCell ref="B58:B60"/>
    <mergeCell ref="C58:D58"/>
    <mergeCell ref="E58:F58"/>
    <mergeCell ref="O59:O60"/>
    <mergeCell ref="O58:P58"/>
    <mergeCell ref="I58:J58"/>
    <mergeCell ref="K58:L58"/>
    <mergeCell ref="M58:N58"/>
    <mergeCell ref="Q58:Q60"/>
    <mergeCell ref="G58:H58"/>
    <mergeCell ref="E59:E60"/>
    <mergeCell ref="G59:G60"/>
    <mergeCell ref="I59:I60"/>
    <mergeCell ref="K59:K60"/>
    <mergeCell ref="M59:M60"/>
  </mergeCells>
  <printOptions/>
  <pageMargins left="0.35433070866141736" right="0.35433070866141736" top="0.5118110236220472" bottom="0.4724409448818898" header="0.3937007874015748" footer="0.3937007874015748"/>
  <pageSetup fitToHeight="0" fitToWidth="1" horizontalDpi="600" verticalDpi="600" orientation="landscape" paperSize="9" scale="72" r:id="rId2"/>
  <ignoredErrors>
    <ignoredError sqref="S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041016</dc:creator>
  <cp:keywords/>
  <dc:description/>
  <cp:lastModifiedBy>黃肇勳</cp:lastModifiedBy>
  <cp:lastPrinted>2023-07-03T02:12:56Z</cp:lastPrinted>
  <dcterms:created xsi:type="dcterms:W3CDTF">2010-12-20T05:13:39Z</dcterms:created>
  <dcterms:modified xsi:type="dcterms:W3CDTF">2024-02-06T06:58:24Z</dcterms:modified>
  <cp:category/>
  <cp:version/>
  <cp:contentType/>
  <cp:contentStatus/>
</cp:coreProperties>
</file>